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 firstSheet="17" activeTab="18"/>
  </bookViews>
  <sheets>
    <sheet name="all partial F and effort " sheetId="70" r:id="rId1"/>
    <sheet name="Baltic A cod catch reggears" sheetId="29" r:id="rId2"/>
    <sheet name="Baltic A cod land reggears" sheetId="72" r:id="rId3"/>
    <sheet name="Baltic A cod disc reggears" sheetId="71" r:id="rId4"/>
    <sheet name="Baltic BC cod catch reggear" sheetId="25" r:id="rId5"/>
    <sheet name="Baltic BC cod land reggear" sheetId="73" r:id="rId6"/>
    <sheet name="Baltic BC cod disc reggear" sheetId="74" r:id="rId7"/>
    <sheet name="IIA 3b1 cod catch reggears" sheetId="40" r:id="rId8"/>
    <sheet name="IIA 3b1 cod land reggear" sheetId="76" r:id="rId9"/>
    <sheet name="IIA 3b1 cod disc reggear" sheetId="75" r:id="rId10"/>
    <sheet name="IIA 3b2 cod catch reggears" sheetId="41" r:id="rId11"/>
    <sheet name="IIA 3b2 cod land reggears" sheetId="78" r:id="rId12"/>
    <sheet name="IIA 3b2 cod disc reggears" sheetId="77" r:id="rId13"/>
    <sheet name="IIA 3b2 ple catch reggears" sheetId="84" r:id="rId14"/>
    <sheet name="IIA 3b2 ple land reggears" sheetId="85" r:id="rId15"/>
    <sheet name="IIA 3b2 ple disc reggears" sheetId="86" r:id="rId16"/>
    <sheet name="IIA 3b2 sol land reggears" sheetId="88" r:id="rId17"/>
    <sheet name="IIA 3b3 cod catch reggears" sheetId="79" r:id="rId18"/>
    <sheet name="IIA 3b3 cod land reggears" sheetId="82" r:id="rId19"/>
    <sheet name="IIA 3b3 cod disc reggears" sheetId="83" r:id="rId20"/>
    <sheet name="IIA 3c cod land reggears" sheetId="53" r:id="rId21"/>
    <sheet name="IIA 3d cod catch reggears" sheetId="90" r:id="rId22"/>
    <sheet name="IIA 3d cod land reggears" sheetId="94" r:id="rId23"/>
    <sheet name="IIA 3d cod disc reggears" sheetId="95" r:id="rId24"/>
    <sheet name="IIC sol land reggears" sheetId="96" r:id="rId25"/>
    <sheet name="CEL1 cod catch reggears" sheetId="97" r:id="rId26"/>
    <sheet name="CEL1 cod land reggears" sheetId="98" r:id="rId27"/>
    <sheet name="CEL1 cod disc reggears" sheetId="99" r:id="rId28"/>
    <sheet name="CEL2 cod catch reggears" sheetId="100" r:id="rId29"/>
    <sheet name="CEL2 cod land reggears" sheetId="101" r:id="rId30"/>
    <sheet name="CEL2 cod disc reggears" sheetId="102" r:id="rId31"/>
    <sheet name="BoB 8a sol land allgears" sheetId="103" r:id="rId32"/>
    <sheet name="BoB 8b sol land allgears" sheetId="104" r:id="rId33"/>
  </sheets>
  <definedNames>
    <definedName name="_xlnm._FilterDatabase" localSheetId="0" hidden="1">'all partial F and effort '!$A$1:$AL$3598</definedName>
    <definedName name="_xlnm._FilterDatabase" localSheetId="1" hidden="1">'Baltic A cod catch reggears'!#REF!</definedName>
    <definedName name="_xlnm._FilterDatabase" localSheetId="3" hidden="1">'Baltic A cod disc reggears'!#REF!</definedName>
    <definedName name="_xlnm._FilterDatabase" localSheetId="2" hidden="1">'Baltic A cod land reggears'!#REF!</definedName>
    <definedName name="_xlnm._FilterDatabase" localSheetId="4" hidden="1">'Baltic BC cod catch reggear'!#REF!</definedName>
    <definedName name="_xlnm._FilterDatabase" localSheetId="6" hidden="1">'Baltic BC cod disc reggear'!#REF!</definedName>
    <definedName name="_xlnm._FilterDatabase" localSheetId="5" hidden="1">'Baltic BC cod land reggear'!#REF!</definedName>
    <definedName name="_xlnm._FilterDatabase" localSheetId="31" hidden="1">'BoB 8a sol land allgears'!$A$9:$AC$37</definedName>
    <definedName name="_xlnm._FilterDatabase" localSheetId="32" hidden="1">'BoB 8b sol land allgears'!$A$9:$AC$38</definedName>
    <definedName name="_xlnm._FilterDatabase" localSheetId="25" hidden="1">'CEL1 cod catch reggears'!$A$10:$AC$46</definedName>
    <definedName name="_xlnm._FilterDatabase" localSheetId="27" hidden="1">'CEL1 cod disc reggears'!$A$10:$AC$46</definedName>
    <definedName name="_xlnm._FilterDatabase" localSheetId="26" hidden="1">'CEL1 cod land reggears'!$A$10:$AC$46</definedName>
    <definedName name="_xlnm._FilterDatabase" localSheetId="28" hidden="1">'CEL2 cod catch reggears'!$A$10:$AC$40</definedName>
    <definedName name="_xlnm._FilterDatabase" localSheetId="30" hidden="1">'CEL2 cod disc reggears'!$A$10:$AC$40</definedName>
    <definedName name="_xlnm._FilterDatabase" localSheetId="29" hidden="1">'CEL2 cod land reggears'!$A$10:$AC$40</definedName>
    <definedName name="_xlnm._FilterDatabase" localSheetId="7" hidden="1">'IIA 3b1 cod catch reggears'!$A$9:$AC$32</definedName>
    <definedName name="_xlnm._FilterDatabase" localSheetId="9" hidden="1">'IIA 3b1 cod disc reggear'!$A$9:$AC$32</definedName>
    <definedName name="_xlnm._FilterDatabase" localSheetId="8" hidden="1">'IIA 3b1 cod land reggear'!$A$9:$AC$32</definedName>
    <definedName name="_xlnm._FilterDatabase" localSheetId="10" hidden="1">'IIA 3b2 cod catch reggears'!$A$9:$AC$90</definedName>
    <definedName name="_xlnm._FilterDatabase" localSheetId="12" hidden="1">'IIA 3b2 cod disc reggears'!$A$9:$AC$90</definedName>
    <definedName name="_xlnm._FilterDatabase" localSheetId="11" hidden="1">'IIA 3b2 cod land reggears'!$A$9:$AC$90</definedName>
    <definedName name="_xlnm._FilterDatabase" localSheetId="13" hidden="1">'IIA 3b2 ple catch reggears'!$A$9:$AC$88</definedName>
    <definedName name="_xlnm._FilterDatabase" localSheetId="15" hidden="1">'IIA 3b2 ple disc reggears'!$A$9:$AC$88</definedName>
    <definedName name="_xlnm._FilterDatabase" localSheetId="14" hidden="1">'IIA 3b2 ple land reggears'!$A$9:$AC$88</definedName>
    <definedName name="_xlnm._FilterDatabase" localSheetId="16" hidden="1">'IIA 3b2 sol land reggears'!$A$9:$AC$83</definedName>
    <definedName name="_xlnm._FilterDatabase" localSheetId="17" hidden="1">'IIA 3b3 cod catch reggears'!$A$9:$AC$47</definedName>
    <definedName name="_xlnm._FilterDatabase" localSheetId="19" hidden="1">'IIA 3b3 cod disc reggears'!$A$9:$AC$47</definedName>
    <definedName name="_xlnm._FilterDatabase" localSheetId="18" hidden="1">'IIA 3b3 cod land reggears'!$A$9:$AC$47</definedName>
    <definedName name="_xlnm._FilterDatabase" localSheetId="20" hidden="1">'IIA 3c cod land reggears'!$A$10:$AC$49</definedName>
    <definedName name="_xlnm._FilterDatabase" localSheetId="21" hidden="1">'IIA 3d cod catch reggears'!$A$10:$AC$41</definedName>
    <definedName name="_xlnm._FilterDatabase" localSheetId="23" hidden="1">'IIA 3d cod disc reggears'!$A$10:$AC$41</definedName>
    <definedName name="_xlnm._FilterDatabase" localSheetId="22" hidden="1">'IIA 3d cod land reggears'!$A$10:$AC$41</definedName>
    <definedName name="_xlnm._FilterDatabase" localSheetId="24" hidden="1">'IIC sol land reggears'!$A$10:$AC$17</definedName>
  </definedNames>
  <calcPr calcId="125725"/>
</workbook>
</file>

<file path=xl/calcChain.xml><?xml version="1.0" encoding="utf-8"?>
<calcChain xmlns="http://schemas.openxmlformats.org/spreadsheetml/2006/main">
  <c r="N3" i="83"/>
  <c r="N4" s="1"/>
  <c r="M3"/>
  <c r="M4" s="1"/>
  <c r="L3"/>
  <c r="L4" s="1"/>
  <c r="K3"/>
  <c r="K4" s="1"/>
  <c r="N3" i="82"/>
  <c r="N4" s="1"/>
  <c r="M3"/>
  <c r="M4" s="1"/>
  <c r="L3"/>
  <c r="L4" s="1"/>
  <c r="K3"/>
  <c r="K4" s="1"/>
  <c r="N3" i="79"/>
  <c r="N4" s="1"/>
  <c r="M3"/>
  <c r="M4" s="1"/>
  <c r="L3"/>
  <c r="L4" s="1"/>
  <c r="K3"/>
  <c r="K4" s="1"/>
  <c r="N3" i="77"/>
  <c r="N4" s="1"/>
  <c r="M3"/>
  <c r="M4" s="1"/>
  <c r="L3"/>
  <c r="L4" s="1"/>
  <c r="K3"/>
  <c r="K4" s="1"/>
  <c r="N3" i="78"/>
  <c r="N4" s="1"/>
  <c r="M3"/>
  <c r="M4" s="1"/>
  <c r="L3"/>
  <c r="L4" s="1"/>
  <c r="K3"/>
  <c r="K4" s="1"/>
  <c r="N3" i="41"/>
  <c r="N4" s="1"/>
  <c r="M3"/>
  <c r="M4" s="1"/>
  <c r="L3"/>
  <c r="L4" s="1"/>
  <c r="K3"/>
  <c r="K4" s="1"/>
  <c r="N3" i="75"/>
  <c r="N4" s="1"/>
  <c r="M3"/>
  <c r="M4" s="1"/>
  <c r="L3"/>
  <c r="L4" s="1"/>
  <c r="K3"/>
  <c r="K4" s="1"/>
  <c r="N3" i="76"/>
  <c r="N4" s="1"/>
  <c r="M3"/>
  <c r="M4" s="1"/>
  <c r="L3"/>
  <c r="L4" s="1"/>
  <c r="K3"/>
  <c r="K4" s="1"/>
  <c r="N3" i="40"/>
  <c r="M3"/>
  <c r="N4"/>
  <c r="M4"/>
  <c r="L3"/>
  <c r="L4" s="1"/>
  <c r="K3"/>
  <c r="K4" s="1"/>
  <c r="AC36" i="104"/>
  <c r="AA36"/>
  <c r="AD36" s="1"/>
  <c r="AB36" s="1"/>
  <c r="AC35"/>
  <c r="AA35"/>
  <c r="AD35" s="1"/>
  <c r="AB35" s="1"/>
  <c r="AC32"/>
  <c r="AA32"/>
  <c r="AD32" s="1"/>
  <c r="AB32" s="1"/>
  <c r="AC29"/>
  <c r="AA29"/>
  <c r="AD29" s="1"/>
  <c r="AB29" s="1"/>
  <c r="AC28"/>
  <c r="AA28"/>
  <c r="AD28" s="1"/>
  <c r="AB28" s="1"/>
  <c r="AC23"/>
  <c r="AA23"/>
  <c r="AD23" s="1"/>
  <c r="AB23" s="1"/>
  <c r="AC22"/>
  <c r="AA22"/>
  <c r="AD22" s="1"/>
  <c r="AB22" s="1"/>
  <c r="AC11"/>
  <c r="AA11"/>
  <c r="AD11" s="1"/>
  <c r="AB11" s="1"/>
  <c r="AC10"/>
  <c r="AA10"/>
  <c r="AD10" s="1"/>
  <c r="AB10" s="1"/>
  <c r="AD37"/>
  <c r="AC37"/>
  <c r="AB37"/>
  <c r="AA37"/>
  <c r="AC35" i="103"/>
  <c r="AA35"/>
  <c r="AD35" s="1"/>
  <c r="AB35" s="1"/>
  <c r="AC34"/>
  <c r="AA34"/>
  <c r="AD34" s="1"/>
  <c r="AB34" s="1"/>
  <c r="AC30"/>
  <c r="AA30"/>
  <c r="AD30" s="1"/>
  <c r="AB30" s="1"/>
  <c r="AC28"/>
  <c r="AA28"/>
  <c r="AD28" s="1"/>
  <c r="AB28" s="1"/>
  <c r="AC27"/>
  <c r="AA27"/>
  <c r="AD27" s="1"/>
  <c r="AB27" s="1"/>
  <c r="AC23"/>
  <c r="AA23"/>
  <c r="AD23" s="1"/>
  <c r="AB23" s="1"/>
  <c r="AC22"/>
  <c r="AA22"/>
  <c r="AD22" s="1"/>
  <c r="AB22" s="1"/>
  <c r="AC21"/>
  <c r="AA21"/>
  <c r="AD21" s="1"/>
  <c r="AB21" s="1"/>
  <c r="AC11"/>
  <c r="AA11"/>
  <c r="AD11" s="1"/>
  <c r="AB11" s="1"/>
  <c r="AC10"/>
  <c r="AA10"/>
  <c r="AD10" s="1"/>
  <c r="AB10" s="1"/>
  <c r="AC36"/>
  <c r="AA36"/>
  <c r="AD36" s="1"/>
  <c r="AB36" s="1"/>
  <c r="AA40" i="102"/>
  <c r="AC40"/>
  <c r="AD40"/>
  <c r="AB40" s="1"/>
  <c r="AC39"/>
  <c r="AA39"/>
  <c r="AD39" s="1"/>
  <c r="AB39" s="1"/>
  <c r="AC36"/>
  <c r="AA36"/>
  <c r="AD36" s="1"/>
  <c r="AB36" s="1"/>
  <c r="AC35"/>
  <c r="AA35"/>
  <c r="AD35" s="1"/>
  <c r="AB35" s="1"/>
  <c r="AC33"/>
  <c r="AA33"/>
  <c r="AD33" s="1"/>
  <c r="AB33" s="1"/>
  <c r="AC32"/>
  <c r="AA32"/>
  <c r="AD32" s="1"/>
  <c r="AB32" s="1"/>
  <c r="AC29"/>
  <c r="AA29"/>
  <c r="AD29" s="1"/>
  <c r="AB29" s="1"/>
  <c r="AC28"/>
  <c r="AA28"/>
  <c r="AD28" s="1"/>
  <c r="AB28" s="1"/>
  <c r="AC25"/>
  <c r="AA25"/>
  <c r="AD25" s="1"/>
  <c r="AB25" s="1"/>
  <c r="AC24"/>
  <c r="AA24"/>
  <c r="AD24" s="1"/>
  <c r="AB24" s="1"/>
  <c r="AC22"/>
  <c r="AA22"/>
  <c r="AD22" s="1"/>
  <c r="AB22" s="1"/>
  <c r="AC18"/>
  <c r="AA18"/>
  <c r="AD18" s="1"/>
  <c r="AB18" s="1"/>
  <c r="AC17"/>
  <c r="AA17"/>
  <c r="AD17" s="1"/>
  <c r="AB17" s="1"/>
  <c r="AC15"/>
  <c r="AA15"/>
  <c r="AD15" s="1"/>
  <c r="AB15" s="1"/>
  <c r="AC14"/>
  <c r="AA14"/>
  <c r="AD14" s="1"/>
  <c r="AB14" s="1"/>
  <c r="AC13"/>
  <c r="AA13"/>
  <c r="AD13" s="1"/>
  <c r="AB13" s="1"/>
  <c r="AC11"/>
  <c r="AA11"/>
  <c r="AD11" s="1"/>
  <c r="AB11" s="1"/>
  <c r="AC10"/>
  <c r="AA10"/>
  <c r="AD10" s="1"/>
  <c r="AB10" s="1"/>
  <c r="AC39" i="101"/>
  <c r="AA39"/>
  <c r="AD39" s="1"/>
  <c r="AB39" s="1"/>
  <c r="AC38"/>
  <c r="AA38"/>
  <c r="AD38" s="1"/>
  <c r="AB38" s="1"/>
  <c r="AC36"/>
  <c r="AA36"/>
  <c r="AD36" s="1"/>
  <c r="AB36" s="1"/>
  <c r="AC35"/>
  <c r="AA35"/>
  <c r="AD35" s="1"/>
  <c r="AB35" s="1"/>
  <c r="AC33"/>
  <c r="AA33"/>
  <c r="AD33" s="1"/>
  <c r="AB33" s="1"/>
  <c r="AC32"/>
  <c r="AA32"/>
  <c r="AD32" s="1"/>
  <c r="AB32" s="1"/>
  <c r="AC29"/>
  <c r="AA29"/>
  <c r="AD29" s="1"/>
  <c r="AB29" s="1"/>
  <c r="AC28"/>
  <c r="AA28"/>
  <c r="AD28" s="1"/>
  <c r="AB28" s="1"/>
  <c r="AC27"/>
  <c r="AA27"/>
  <c r="AD27" s="1"/>
  <c r="AB27" s="1"/>
  <c r="AC25"/>
  <c r="AA25"/>
  <c r="AD25" s="1"/>
  <c r="AB25" s="1"/>
  <c r="AC24"/>
  <c r="AA24"/>
  <c r="AD24" s="1"/>
  <c r="AB24" s="1"/>
  <c r="AC18"/>
  <c r="AA18"/>
  <c r="AD18" s="1"/>
  <c r="AB18" s="1"/>
  <c r="AC17"/>
  <c r="AA17"/>
  <c r="AD17" s="1"/>
  <c r="AB17" s="1"/>
  <c r="AC16"/>
  <c r="AA16"/>
  <c r="AD16" s="1"/>
  <c r="AB16" s="1"/>
  <c r="AC14"/>
  <c r="AA14"/>
  <c r="AD14" s="1"/>
  <c r="AB14" s="1"/>
  <c r="AC13"/>
  <c r="AA13"/>
  <c r="AD13" s="1"/>
  <c r="AB13" s="1"/>
  <c r="AC11"/>
  <c r="AA11"/>
  <c r="AD11" s="1"/>
  <c r="AB11" s="1"/>
  <c r="AC10"/>
  <c r="AA10"/>
  <c r="AD10" s="1"/>
  <c r="AB10" s="1"/>
  <c r="AC40"/>
  <c r="AA40"/>
  <c r="AD40" s="1"/>
  <c r="AB40" s="1"/>
  <c r="AC39" i="100"/>
  <c r="AA39"/>
  <c r="AD39" s="1"/>
  <c r="AB39" s="1"/>
  <c r="AC38"/>
  <c r="AA38"/>
  <c r="AD38" s="1"/>
  <c r="AB38" s="1"/>
  <c r="AC36"/>
  <c r="AA36"/>
  <c r="AD36" s="1"/>
  <c r="AB36" s="1"/>
  <c r="AC35"/>
  <c r="AA35"/>
  <c r="AD35" s="1"/>
  <c r="AB35" s="1"/>
  <c r="AC33"/>
  <c r="AA33"/>
  <c r="AD33" s="1"/>
  <c r="AB33" s="1"/>
  <c r="AC32"/>
  <c r="AA32"/>
  <c r="AD32" s="1"/>
  <c r="AB32" s="1"/>
  <c r="AC29"/>
  <c r="AA29"/>
  <c r="AD29" s="1"/>
  <c r="AB29" s="1"/>
  <c r="AC28"/>
  <c r="AA28"/>
  <c r="AD28" s="1"/>
  <c r="AB28" s="1"/>
  <c r="AC27"/>
  <c r="AA27"/>
  <c r="AD27" s="1"/>
  <c r="AB27" s="1"/>
  <c r="AC25"/>
  <c r="AA25"/>
  <c r="AD25" s="1"/>
  <c r="AB25" s="1"/>
  <c r="AC24"/>
  <c r="AA24"/>
  <c r="AD24" s="1"/>
  <c r="AB24" s="1"/>
  <c r="AC22"/>
  <c r="AA22"/>
  <c r="AD22" s="1"/>
  <c r="AB22" s="1"/>
  <c r="AC18"/>
  <c r="AA18"/>
  <c r="AD18" s="1"/>
  <c r="AB18" s="1"/>
  <c r="AC17"/>
  <c r="AA17"/>
  <c r="AD17" s="1"/>
  <c r="AB17" s="1"/>
  <c r="AC16"/>
  <c r="AA16"/>
  <c r="AD16" s="1"/>
  <c r="AB16" s="1"/>
  <c r="AC15"/>
  <c r="AA15"/>
  <c r="AD15" s="1"/>
  <c r="AB15" s="1"/>
  <c r="AC14"/>
  <c r="AA14"/>
  <c r="AD14" s="1"/>
  <c r="AB14" s="1"/>
  <c r="AC13"/>
  <c r="AA13"/>
  <c r="AD13" s="1"/>
  <c r="AB13" s="1"/>
  <c r="AC11"/>
  <c r="AA11"/>
  <c r="AD11" s="1"/>
  <c r="AB11" s="1"/>
  <c r="AC10"/>
  <c r="AA10"/>
  <c r="AD10" s="1"/>
  <c r="AB10" s="1"/>
  <c r="AD40"/>
  <c r="AC40"/>
  <c r="AB40"/>
  <c r="AA40"/>
  <c r="AC45" i="99"/>
  <c r="AA45"/>
  <c r="AD45" s="1"/>
  <c r="AB45" s="1"/>
  <c r="AC44"/>
  <c r="AA44"/>
  <c r="AD44" s="1"/>
  <c r="AB44" s="1"/>
  <c r="AC39"/>
  <c r="AA39"/>
  <c r="AD39" s="1"/>
  <c r="AB39" s="1"/>
  <c r="AC38"/>
  <c r="AA38"/>
  <c r="AD38" s="1"/>
  <c r="AB38" s="1"/>
  <c r="AC36"/>
  <c r="AA36"/>
  <c r="AD36" s="1"/>
  <c r="AB36" s="1"/>
  <c r="AC35"/>
  <c r="AA35"/>
  <c r="AD35" s="1"/>
  <c r="AB35" s="1"/>
  <c r="AC32"/>
  <c r="AA32"/>
  <c r="AD32" s="1"/>
  <c r="AB32" s="1"/>
  <c r="AC31"/>
  <c r="AA31"/>
  <c r="AD31" s="1"/>
  <c r="AB31" s="1"/>
  <c r="AC26"/>
  <c r="AA26"/>
  <c r="AD26" s="1"/>
  <c r="AB26" s="1"/>
  <c r="AC25"/>
  <c r="AA25"/>
  <c r="AD25" s="1"/>
  <c r="AB25" s="1"/>
  <c r="AC23"/>
  <c r="AA23"/>
  <c r="AD23" s="1"/>
  <c r="AB23" s="1"/>
  <c r="AC22"/>
  <c r="AA22"/>
  <c r="AD22" s="1"/>
  <c r="AB22" s="1"/>
  <c r="AC19"/>
  <c r="AA19"/>
  <c r="AD19" s="1"/>
  <c r="AB19" s="1"/>
  <c r="AC18"/>
  <c r="AA18"/>
  <c r="AD18" s="1"/>
  <c r="AB18" s="1"/>
  <c r="AC16"/>
  <c r="AA16"/>
  <c r="AD16" s="1"/>
  <c r="AB16" s="1"/>
  <c r="AC15"/>
  <c r="AA15"/>
  <c r="AD15" s="1"/>
  <c r="AB15" s="1"/>
  <c r="AC14"/>
  <c r="AA14"/>
  <c r="AD14" s="1"/>
  <c r="AB14" s="1"/>
  <c r="AC12"/>
  <c r="AA12"/>
  <c r="AD12" s="1"/>
  <c r="AB12" s="1"/>
  <c r="AC11"/>
  <c r="AA11"/>
  <c r="AD11" s="1"/>
  <c r="AB11" s="1"/>
  <c r="AD46"/>
  <c r="AC46"/>
  <c r="AB46"/>
  <c r="AA46"/>
  <c r="AC45" i="98"/>
  <c r="AA45"/>
  <c r="AD45" s="1"/>
  <c r="AB45" s="1"/>
  <c r="AC44"/>
  <c r="AA44"/>
  <c r="AD44" s="1"/>
  <c r="AB44" s="1"/>
  <c r="AC41"/>
  <c r="AA41"/>
  <c r="AD41" s="1"/>
  <c r="AB41" s="1"/>
  <c r="AC39"/>
  <c r="AA39"/>
  <c r="AD39" s="1"/>
  <c r="AB39" s="1"/>
  <c r="AC38"/>
  <c r="AA38"/>
  <c r="AD38" s="1"/>
  <c r="AB38" s="1"/>
  <c r="AC36"/>
  <c r="AA36"/>
  <c r="AD36" s="1"/>
  <c r="AB36" s="1"/>
  <c r="AC35"/>
  <c r="AA35"/>
  <c r="AD35" s="1"/>
  <c r="AB35" s="1"/>
  <c r="AC32"/>
  <c r="AA32"/>
  <c r="AD32" s="1"/>
  <c r="AB32" s="1"/>
  <c r="AC31"/>
  <c r="AA31"/>
  <c r="AD31" s="1"/>
  <c r="AB31" s="1"/>
  <c r="AC29"/>
  <c r="AA29"/>
  <c r="AD29" s="1"/>
  <c r="AB29" s="1"/>
  <c r="AC27"/>
  <c r="AA27"/>
  <c r="AD27" s="1"/>
  <c r="AB27" s="1"/>
  <c r="AC26"/>
  <c r="AA26"/>
  <c r="AD26" s="1"/>
  <c r="AB26" s="1"/>
  <c r="AC25"/>
  <c r="AA25"/>
  <c r="AD25" s="1"/>
  <c r="AB25" s="1"/>
  <c r="AC24"/>
  <c r="AA24"/>
  <c r="AD24" s="1"/>
  <c r="AB24" s="1"/>
  <c r="AC23"/>
  <c r="AA23"/>
  <c r="AD23" s="1"/>
  <c r="AB23" s="1"/>
  <c r="AC22"/>
  <c r="AA22"/>
  <c r="AD22" s="1"/>
  <c r="AB22" s="1"/>
  <c r="AC21"/>
  <c r="AA21"/>
  <c r="AD21" s="1"/>
  <c r="AB21" s="1"/>
  <c r="AC19"/>
  <c r="AA19"/>
  <c r="AD19" s="1"/>
  <c r="AB19" s="1"/>
  <c r="AC18"/>
  <c r="AA18"/>
  <c r="AD18" s="1"/>
  <c r="AB18" s="1"/>
  <c r="AC17"/>
  <c r="AA17"/>
  <c r="AD17" s="1"/>
  <c r="AB17" s="1"/>
  <c r="AC16"/>
  <c r="AA16"/>
  <c r="AD16" s="1"/>
  <c r="AB16" s="1"/>
  <c r="AC15"/>
  <c r="AA15"/>
  <c r="AD15" s="1"/>
  <c r="AB15" s="1"/>
  <c r="AC14"/>
  <c r="AA14"/>
  <c r="AD14" s="1"/>
  <c r="AB14" s="1"/>
  <c r="AC12"/>
  <c r="AA12"/>
  <c r="AD12" s="1"/>
  <c r="AB12" s="1"/>
  <c r="AC11"/>
  <c r="AA11"/>
  <c r="AD11" s="1"/>
  <c r="AB11" s="1"/>
  <c r="AD46"/>
  <c r="AC46"/>
  <c r="AB46"/>
  <c r="AA46"/>
  <c r="AC45" i="97"/>
  <c r="AA45"/>
  <c r="AD45" s="1"/>
  <c r="AB45" s="1"/>
  <c r="AC44"/>
  <c r="AA44"/>
  <c r="AD44" s="1"/>
  <c r="AB44" s="1"/>
  <c r="AC41"/>
  <c r="AA41"/>
  <c r="AD41" s="1"/>
  <c r="AB41" s="1"/>
  <c r="AC39"/>
  <c r="AA39"/>
  <c r="AD39" s="1"/>
  <c r="AB39" s="1"/>
  <c r="AC38"/>
  <c r="AA38"/>
  <c r="AD38" s="1"/>
  <c r="AB38" s="1"/>
  <c r="AC36"/>
  <c r="AA36"/>
  <c r="AD36" s="1"/>
  <c r="AB36" s="1"/>
  <c r="AC35"/>
  <c r="AA35"/>
  <c r="AD35" s="1"/>
  <c r="AB35" s="1"/>
  <c r="AC32"/>
  <c r="AA32"/>
  <c r="AD32" s="1"/>
  <c r="AB32" s="1"/>
  <c r="AC31"/>
  <c r="AA31"/>
  <c r="AD31" s="1"/>
  <c r="AB31" s="1"/>
  <c r="AC29"/>
  <c r="AA29"/>
  <c r="AD29" s="1"/>
  <c r="AB29" s="1"/>
  <c r="AC27"/>
  <c r="AA27"/>
  <c r="AD27" s="1"/>
  <c r="AB27" s="1"/>
  <c r="AC26"/>
  <c r="AA26"/>
  <c r="AD26" s="1"/>
  <c r="AB26" s="1"/>
  <c r="AC25"/>
  <c r="AA25"/>
  <c r="AD25" s="1"/>
  <c r="AB25" s="1"/>
  <c r="AC24"/>
  <c r="AA24"/>
  <c r="AD24" s="1"/>
  <c r="AB24" s="1"/>
  <c r="AC23"/>
  <c r="AA23"/>
  <c r="AD23" s="1"/>
  <c r="AB23" s="1"/>
  <c r="AC22"/>
  <c r="AA22"/>
  <c r="AD22" s="1"/>
  <c r="AB22" s="1"/>
  <c r="AC21"/>
  <c r="AA21"/>
  <c r="AD21" s="1"/>
  <c r="AB21" s="1"/>
  <c r="AC19"/>
  <c r="AA19"/>
  <c r="AD19" s="1"/>
  <c r="AB19" s="1"/>
  <c r="AC18"/>
  <c r="AA18"/>
  <c r="AD18" s="1"/>
  <c r="AB18" s="1"/>
  <c r="AC17"/>
  <c r="AA17"/>
  <c r="AD17" s="1"/>
  <c r="AB17" s="1"/>
  <c r="AC16"/>
  <c r="AA16"/>
  <c r="AD16" s="1"/>
  <c r="AB16" s="1"/>
  <c r="AC15"/>
  <c r="AA15"/>
  <c r="AD15" s="1"/>
  <c r="AB15" s="1"/>
  <c r="AC14"/>
  <c r="AA14"/>
  <c r="AD14" s="1"/>
  <c r="AB14" s="1"/>
  <c r="AC12"/>
  <c r="AA12"/>
  <c r="AD12" s="1"/>
  <c r="AB12" s="1"/>
  <c r="AC11"/>
  <c r="AA11"/>
  <c r="AD11" s="1"/>
  <c r="AB11" s="1"/>
  <c r="AA46"/>
  <c r="AC46"/>
  <c r="AD46"/>
  <c r="AB46" s="1"/>
  <c r="AC16" i="96"/>
  <c r="AA16"/>
  <c r="AD16" s="1"/>
  <c r="AB16" s="1"/>
  <c r="AC14"/>
  <c r="AA14"/>
  <c r="AD14" s="1"/>
  <c r="AB14" s="1"/>
  <c r="AC13"/>
  <c r="AA13"/>
  <c r="AD13" s="1"/>
  <c r="AB13" s="1"/>
  <c r="AC12"/>
  <c r="AA12"/>
  <c r="AD12" s="1"/>
  <c r="AB12" s="1"/>
  <c r="AC11"/>
  <c r="AA11"/>
  <c r="AD11" s="1"/>
  <c r="AB11" s="1"/>
  <c r="AC10"/>
  <c r="AA10"/>
  <c r="AD10" s="1"/>
  <c r="AB10" s="1"/>
  <c r="AA17"/>
  <c r="AD17"/>
  <c r="AC17"/>
  <c r="AB17"/>
  <c r="AC40" i="95"/>
  <c r="AA40"/>
  <c r="AD40" s="1"/>
  <c r="AB40" s="1"/>
  <c r="AC39"/>
  <c r="AA39"/>
  <c r="AD39" s="1"/>
  <c r="AB39" s="1"/>
  <c r="AC38"/>
  <c r="AA38"/>
  <c r="AD38" s="1"/>
  <c r="AB38" s="1"/>
  <c r="AC37"/>
  <c r="AA37"/>
  <c r="AD37" s="1"/>
  <c r="AB37" s="1"/>
  <c r="AC36"/>
  <c r="AA36"/>
  <c r="AD36" s="1"/>
  <c r="AB36" s="1"/>
  <c r="AC35"/>
  <c r="AA35"/>
  <c r="AD35" s="1"/>
  <c r="AB35" s="1"/>
  <c r="AC31"/>
  <c r="AA31"/>
  <c r="AD31" s="1"/>
  <c r="AB31" s="1"/>
  <c r="AC30"/>
  <c r="AA30"/>
  <c r="AD30" s="1"/>
  <c r="AB30" s="1"/>
  <c r="AC28"/>
  <c r="AA28"/>
  <c r="AD28" s="1"/>
  <c r="AB28" s="1"/>
  <c r="AC27"/>
  <c r="AA27"/>
  <c r="AD27" s="1"/>
  <c r="AB27" s="1"/>
  <c r="AC26"/>
  <c r="AA26"/>
  <c r="AD26" s="1"/>
  <c r="AB26" s="1"/>
  <c r="AC25"/>
  <c r="AA25"/>
  <c r="AD25" s="1"/>
  <c r="AB25" s="1"/>
  <c r="AC20"/>
  <c r="AA20"/>
  <c r="AD20" s="1"/>
  <c r="AB20" s="1"/>
  <c r="AC16"/>
  <c r="AA16"/>
  <c r="AD16" s="1"/>
  <c r="AB16" s="1"/>
  <c r="AC15"/>
  <c r="AA15"/>
  <c r="AD15" s="1"/>
  <c r="AB15" s="1"/>
  <c r="AC11"/>
  <c r="AA11"/>
  <c r="AD11" s="1"/>
  <c r="AB11" s="1"/>
  <c r="AC41"/>
  <c r="AA41"/>
  <c r="AD41" s="1"/>
  <c r="AB41" s="1"/>
  <c r="AC40" i="94"/>
  <c r="AA40"/>
  <c r="AD40" s="1"/>
  <c r="AB40" s="1"/>
  <c r="AC39"/>
  <c r="AA39"/>
  <c r="AD39" s="1"/>
  <c r="AB39" s="1"/>
  <c r="AC38"/>
  <c r="AA38"/>
  <c r="AD38" s="1"/>
  <c r="AB38" s="1"/>
  <c r="AC37"/>
  <c r="AA37"/>
  <c r="AD37" s="1"/>
  <c r="AB37" s="1"/>
  <c r="AC36"/>
  <c r="AA36"/>
  <c r="AD36" s="1"/>
  <c r="AB36" s="1"/>
  <c r="AC35"/>
  <c r="AA35"/>
  <c r="AD35" s="1"/>
  <c r="AB35" s="1"/>
  <c r="AC31"/>
  <c r="AA31"/>
  <c r="AD31" s="1"/>
  <c r="AB31" s="1"/>
  <c r="AC30"/>
  <c r="AA30"/>
  <c r="AD30" s="1"/>
  <c r="AB30" s="1"/>
  <c r="AC28"/>
  <c r="AA28"/>
  <c r="AD28" s="1"/>
  <c r="AB28" s="1"/>
  <c r="AC27"/>
  <c r="AA27"/>
  <c r="AD27" s="1"/>
  <c r="AB27" s="1"/>
  <c r="AC26"/>
  <c r="AA26"/>
  <c r="AD26" s="1"/>
  <c r="AB26" s="1"/>
  <c r="AC25"/>
  <c r="AA25"/>
  <c r="AD25" s="1"/>
  <c r="AB25" s="1"/>
  <c r="AC23"/>
  <c r="AA23"/>
  <c r="AD23" s="1"/>
  <c r="AB23" s="1"/>
  <c r="AC20"/>
  <c r="AA20"/>
  <c r="AD20" s="1"/>
  <c r="AB20" s="1"/>
  <c r="AC18"/>
  <c r="AA18"/>
  <c r="AD18" s="1"/>
  <c r="AB18" s="1"/>
  <c r="AC17"/>
  <c r="AA17"/>
  <c r="AD17" s="1"/>
  <c r="AB17" s="1"/>
  <c r="AC16"/>
  <c r="AA16"/>
  <c r="AD16" s="1"/>
  <c r="AB16" s="1"/>
  <c r="AC15"/>
  <c r="AA15"/>
  <c r="AD15" s="1"/>
  <c r="AB15" s="1"/>
  <c r="AC14"/>
  <c r="AA14"/>
  <c r="AD14" s="1"/>
  <c r="AB14" s="1"/>
  <c r="AC11"/>
  <c r="AA11"/>
  <c r="AD11" s="1"/>
  <c r="AB11" s="1"/>
  <c r="AD41"/>
  <c r="AC41"/>
  <c r="AB41"/>
  <c r="AA41"/>
  <c r="AC48" i="53"/>
  <c r="AA48"/>
  <c r="AD48" s="1"/>
  <c r="AB48" s="1"/>
  <c r="AC46"/>
  <c r="AA46"/>
  <c r="AD46" s="1"/>
  <c r="AB46" s="1"/>
  <c r="AC45"/>
  <c r="AA45"/>
  <c r="AD45" s="1"/>
  <c r="AB45" s="1"/>
  <c r="AC42"/>
  <c r="AA42"/>
  <c r="AD42" s="1"/>
  <c r="AB42" s="1"/>
  <c r="AC41"/>
  <c r="AA41"/>
  <c r="AD41" s="1"/>
  <c r="AB41" s="1"/>
  <c r="AC40"/>
  <c r="AA40"/>
  <c r="AD40" s="1"/>
  <c r="AB40" s="1"/>
  <c r="AC38"/>
  <c r="AA38"/>
  <c r="AD38" s="1"/>
  <c r="AB38" s="1"/>
  <c r="AC37"/>
  <c r="AA37"/>
  <c r="AD37" s="1"/>
  <c r="AB37" s="1"/>
  <c r="AC36"/>
  <c r="AA36"/>
  <c r="AD36" s="1"/>
  <c r="AB36" s="1"/>
  <c r="AC33"/>
  <c r="AA33"/>
  <c r="AD33" s="1"/>
  <c r="AB33" s="1"/>
  <c r="AC32"/>
  <c r="AA32"/>
  <c r="AD32" s="1"/>
  <c r="AB32" s="1"/>
  <c r="AC31"/>
  <c r="AA31"/>
  <c r="AD31" s="1"/>
  <c r="AB31" s="1"/>
  <c r="AC28"/>
  <c r="AA28"/>
  <c r="AD28" s="1"/>
  <c r="AB28" s="1"/>
  <c r="AC27"/>
  <c r="AA27"/>
  <c r="AD27" s="1"/>
  <c r="AB27" s="1"/>
  <c r="AC22"/>
  <c r="AA22"/>
  <c r="AD22" s="1"/>
  <c r="AB22" s="1"/>
  <c r="AC21"/>
  <c r="AA21"/>
  <c r="AD21" s="1"/>
  <c r="AB21" s="1"/>
  <c r="AC20"/>
  <c r="AA20"/>
  <c r="AD20" s="1"/>
  <c r="AB20" s="1"/>
  <c r="AC19"/>
  <c r="AA19"/>
  <c r="AD19" s="1"/>
  <c r="AB19" s="1"/>
  <c r="AC18"/>
  <c r="AA18"/>
  <c r="AD18" s="1"/>
  <c r="AB18" s="1"/>
  <c r="AC17"/>
  <c r="AA17"/>
  <c r="AD17" s="1"/>
  <c r="AB17" s="1"/>
  <c r="AC16"/>
  <c r="AA16"/>
  <c r="AD16" s="1"/>
  <c r="AB16" s="1"/>
  <c r="AC15"/>
  <c r="AA15"/>
  <c r="AD15" s="1"/>
  <c r="AB15" s="1"/>
  <c r="AC14"/>
  <c r="AA14"/>
  <c r="AD14" s="1"/>
  <c r="AB14" s="1"/>
  <c r="AC13"/>
  <c r="AA13"/>
  <c r="AD13" s="1"/>
  <c r="AB13" s="1"/>
  <c r="AC12"/>
  <c r="AA12"/>
  <c r="AD12" s="1"/>
  <c r="AB12" s="1"/>
  <c r="AC11"/>
  <c r="AA11"/>
  <c r="AD11" s="1"/>
  <c r="AB11" s="1"/>
  <c r="AC10"/>
  <c r="AA10"/>
  <c r="AD10" s="1"/>
  <c r="AB10" s="1"/>
  <c r="AD49"/>
  <c r="AC49"/>
  <c r="AB49"/>
  <c r="AA49"/>
  <c r="AC30" i="83"/>
  <c r="AA30"/>
  <c r="AD30" s="1"/>
  <c r="AB30" s="1"/>
  <c r="AC11"/>
  <c r="AA11"/>
  <c r="AD11" s="1"/>
  <c r="AB11" s="1"/>
  <c r="AD46"/>
  <c r="AC46"/>
  <c r="AB46"/>
  <c r="AA46"/>
  <c r="AC41" i="82"/>
  <c r="AA41"/>
  <c r="AD41" s="1"/>
  <c r="AB41" s="1"/>
  <c r="AC34"/>
  <c r="AA34"/>
  <c r="AD34" s="1"/>
  <c r="AB34" s="1"/>
  <c r="AC32"/>
  <c r="AA32"/>
  <c r="AD32" s="1"/>
  <c r="AB32" s="1"/>
  <c r="AC30"/>
  <c r="AA30"/>
  <c r="AD30" s="1"/>
  <c r="AB30" s="1"/>
  <c r="AC29"/>
  <c r="AA29"/>
  <c r="AD29" s="1"/>
  <c r="AB29" s="1"/>
  <c r="AC11"/>
  <c r="AA11"/>
  <c r="AD11" s="1"/>
  <c r="AB11" s="1"/>
  <c r="AD46"/>
  <c r="AC46"/>
  <c r="AB46"/>
  <c r="AA46"/>
  <c r="AC41" i="79"/>
  <c r="AA41"/>
  <c r="AD41" s="1"/>
  <c r="AB41" s="1"/>
  <c r="AC34"/>
  <c r="AA34"/>
  <c r="AD34" s="1"/>
  <c r="AB34" s="1"/>
  <c r="AC32"/>
  <c r="AA32"/>
  <c r="AD32" s="1"/>
  <c r="AB32" s="1"/>
  <c r="AC30"/>
  <c r="AA30"/>
  <c r="AD30" s="1"/>
  <c r="AB30" s="1"/>
  <c r="AC29"/>
  <c r="AA29"/>
  <c r="AD29" s="1"/>
  <c r="AB29" s="1"/>
  <c r="AC11"/>
  <c r="AA11"/>
  <c r="AD11" s="1"/>
  <c r="AB11" s="1"/>
  <c r="AD46"/>
  <c r="AC46"/>
  <c r="AB46"/>
  <c r="AA46"/>
  <c r="AC74" i="88"/>
  <c r="AA74"/>
  <c r="AD74" s="1"/>
  <c r="AB74" s="1"/>
  <c r="AC72"/>
  <c r="AA72"/>
  <c r="AD72" s="1"/>
  <c r="AB72" s="1"/>
  <c r="AC68"/>
  <c r="AA68"/>
  <c r="AD68" s="1"/>
  <c r="AB68" s="1"/>
  <c r="AC67"/>
  <c r="AA67"/>
  <c r="AD67" s="1"/>
  <c r="AB67" s="1"/>
  <c r="AC57"/>
  <c r="AA57"/>
  <c r="AD57" s="1"/>
  <c r="AB57" s="1"/>
  <c r="AC52"/>
  <c r="AA52"/>
  <c r="AD52" s="1"/>
  <c r="AB52" s="1"/>
  <c r="AC51"/>
  <c r="AA51"/>
  <c r="AD51" s="1"/>
  <c r="AB51" s="1"/>
  <c r="AC50"/>
  <c r="AA50"/>
  <c r="AD50" s="1"/>
  <c r="AB50" s="1"/>
  <c r="AC48"/>
  <c r="AA48"/>
  <c r="AD48" s="1"/>
  <c r="AB48" s="1"/>
  <c r="AC47"/>
  <c r="AA47"/>
  <c r="AD47" s="1"/>
  <c r="AB47" s="1"/>
  <c r="AC46"/>
  <c r="AA46"/>
  <c r="AD46" s="1"/>
  <c r="AB46" s="1"/>
  <c r="AC38"/>
  <c r="AA38"/>
  <c r="AD38" s="1"/>
  <c r="AB38" s="1"/>
  <c r="AC37"/>
  <c r="AA37"/>
  <c r="AD37" s="1"/>
  <c r="AB37" s="1"/>
  <c r="AC33"/>
  <c r="AA33"/>
  <c r="AD33" s="1"/>
  <c r="AB33" s="1"/>
  <c r="AC32"/>
  <c r="AA32"/>
  <c r="AD32" s="1"/>
  <c r="AB32" s="1"/>
  <c r="AC30"/>
  <c r="AA30"/>
  <c r="AD30" s="1"/>
  <c r="AB30" s="1"/>
  <c r="AC29"/>
  <c r="AA29"/>
  <c r="AD29" s="1"/>
  <c r="AB29" s="1"/>
  <c r="AC27"/>
  <c r="AA27"/>
  <c r="AD27" s="1"/>
  <c r="AB27" s="1"/>
  <c r="AC25"/>
  <c r="AA25"/>
  <c r="AD25" s="1"/>
  <c r="AB25" s="1"/>
  <c r="AC20"/>
  <c r="AA20"/>
  <c r="AD20" s="1"/>
  <c r="AB20" s="1"/>
  <c r="AC19"/>
  <c r="AA19"/>
  <c r="AD19" s="1"/>
  <c r="AB19" s="1"/>
  <c r="AC16"/>
  <c r="AA16"/>
  <c r="AD16" s="1"/>
  <c r="AB16" s="1"/>
  <c r="AC12"/>
  <c r="AA12"/>
  <c r="AD12" s="1"/>
  <c r="AB12" s="1"/>
  <c r="AC11"/>
  <c r="AA11"/>
  <c r="AD11" s="1"/>
  <c r="AB11" s="1"/>
  <c r="AC10"/>
  <c r="AA10"/>
  <c r="AD10" s="1"/>
  <c r="AB10" s="1"/>
  <c r="AD82"/>
  <c r="AC82"/>
  <c r="AB82"/>
  <c r="AA82"/>
  <c r="AC82" i="86"/>
  <c r="AA82"/>
  <c r="AD82" s="1"/>
  <c r="AB82" s="1"/>
  <c r="AC81"/>
  <c r="AA81"/>
  <c r="AD81" s="1"/>
  <c r="AB81" s="1"/>
  <c r="AC79"/>
  <c r="AA79"/>
  <c r="AD79" s="1"/>
  <c r="AB79" s="1"/>
  <c r="AC78"/>
  <c r="AA78"/>
  <c r="AD78" s="1"/>
  <c r="AB78" s="1"/>
  <c r="AC75"/>
  <c r="AA75"/>
  <c r="AD75" s="1"/>
  <c r="AB75" s="1"/>
  <c r="AC72"/>
  <c r="AA72"/>
  <c r="AD72" s="1"/>
  <c r="AB72" s="1"/>
  <c r="AC71"/>
  <c r="AA71"/>
  <c r="AD71" s="1"/>
  <c r="AB71" s="1"/>
  <c r="AC68"/>
  <c r="AA68"/>
  <c r="AD68" s="1"/>
  <c r="AB68" s="1"/>
  <c r="AC53"/>
  <c r="AA53"/>
  <c r="AD53" s="1"/>
  <c r="AB53" s="1"/>
  <c r="AC51"/>
  <c r="AA51"/>
  <c r="AD51" s="1"/>
  <c r="AB51" s="1"/>
  <c r="AC47"/>
  <c r="AA47"/>
  <c r="AD47" s="1"/>
  <c r="AB47" s="1"/>
  <c r="AC46"/>
  <c r="AA46"/>
  <c r="AD46" s="1"/>
  <c r="AB46" s="1"/>
  <c r="AC45"/>
  <c r="AA45"/>
  <c r="AD45" s="1"/>
  <c r="AB45" s="1"/>
  <c r="AC44"/>
  <c r="AA44"/>
  <c r="AD44" s="1"/>
  <c r="AB44" s="1"/>
  <c r="AC42"/>
  <c r="AA42"/>
  <c r="AD42" s="1"/>
  <c r="AB42" s="1"/>
  <c r="AC38"/>
  <c r="AA38"/>
  <c r="AD38" s="1"/>
  <c r="AB38" s="1"/>
  <c r="AC37"/>
  <c r="AA37"/>
  <c r="AD37" s="1"/>
  <c r="AB37" s="1"/>
  <c r="AC36"/>
  <c r="AA36"/>
  <c r="AD36" s="1"/>
  <c r="AB36" s="1"/>
  <c r="AC33"/>
  <c r="AA33"/>
  <c r="AD33" s="1"/>
  <c r="AB33" s="1"/>
  <c r="AC32"/>
  <c r="AA32"/>
  <c r="AD32" s="1"/>
  <c r="AB32" s="1"/>
  <c r="AC30"/>
  <c r="AA30"/>
  <c r="AD30" s="1"/>
  <c r="AB30" s="1"/>
  <c r="AC29"/>
  <c r="AA29"/>
  <c r="AD29" s="1"/>
  <c r="AB29" s="1"/>
  <c r="AC25"/>
  <c r="AA25"/>
  <c r="AD25" s="1"/>
  <c r="AB25" s="1"/>
  <c r="AC23"/>
  <c r="AA23"/>
  <c r="AD23" s="1"/>
  <c r="AB23" s="1"/>
  <c r="AC19"/>
  <c r="AA19"/>
  <c r="AD19" s="1"/>
  <c r="AB19" s="1"/>
  <c r="AC16"/>
  <c r="AA16"/>
  <c r="AD16" s="1"/>
  <c r="AB16" s="1"/>
  <c r="AC11"/>
  <c r="AA11"/>
  <c r="AD11" s="1"/>
  <c r="AB11" s="1"/>
  <c r="AC87"/>
  <c r="AA87"/>
  <c r="AD87" s="1"/>
  <c r="AB87" s="1"/>
  <c r="AC82" i="85"/>
  <c r="AA82"/>
  <c r="AD82" s="1"/>
  <c r="AB82" s="1"/>
  <c r="AC81"/>
  <c r="AA81"/>
  <c r="AD81" s="1"/>
  <c r="AB81" s="1"/>
  <c r="AC79"/>
  <c r="AA79"/>
  <c r="AD79" s="1"/>
  <c r="AB79" s="1"/>
  <c r="AC78"/>
  <c r="AA78"/>
  <c r="AD78" s="1"/>
  <c r="AB78" s="1"/>
  <c r="AC77"/>
  <c r="AA77"/>
  <c r="AD77" s="1"/>
  <c r="AB77" s="1"/>
  <c r="AC75"/>
  <c r="AA75"/>
  <c r="AD75" s="1"/>
  <c r="AB75" s="1"/>
  <c r="AC74"/>
  <c r="AA74"/>
  <c r="AD74" s="1"/>
  <c r="AB74" s="1"/>
  <c r="AC71"/>
  <c r="AA71"/>
  <c r="AD71" s="1"/>
  <c r="AB71" s="1"/>
  <c r="AC68"/>
  <c r="AA68"/>
  <c r="AD68" s="1"/>
  <c r="AB68" s="1"/>
  <c r="AC67"/>
  <c r="AA67"/>
  <c r="AD67" s="1"/>
  <c r="AB67" s="1"/>
  <c r="AC57"/>
  <c r="AA57"/>
  <c r="AD57" s="1"/>
  <c r="AB57" s="1"/>
  <c r="AC47"/>
  <c r="AA47"/>
  <c r="AD47" s="1"/>
  <c r="AB47" s="1"/>
  <c r="AC46"/>
  <c r="AA46"/>
  <c r="AD46" s="1"/>
  <c r="AB46" s="1"/>
  <c r="AC45"/>
  <c r="AA45"/>
  <c r="AD45" s="1"/>
  <c r="AB45" s="1"/>
  <c r="AC44"/>
  <c r="AA44"/>
  <c r="AD44" s="1"/>
  <c r="AB44" s="1"/>
  <c r="AC43"/>
  <c r="AA43"/>
  <c r="AD43" s="1"/>
  <c r="AB43" s="1"/>
  <c r="AC42"/>
  <c r="AA42"/>
  <c r="AD42" s="1"/>
  <c r="AB42" s="1"/>
  <c r="AC38"/>
  <c r="AA38"/>
  <c r="AD38" s="1"/>
  <c r="AB38" s="1"/>
  <c r="AC37"/>
  <c r="AA37"/>
  <c r="AD37" s="1"/>
  <c r="AB37" s="1"/>
  <c r="AC36"/>
  <c r="AA36"/>
  <c r="AD36" s="1"/>
  <c r="AB36" s="1"/>
  <c r="AC35"/>
  <c r="AA35"/>
  <c r="AD35" s="1"/>
  <c r="AB35" s="1"/>
  <c r="AC33"/>
  <c r="AA33"/>
  <c r="AD33" s="1"/>
  <c r="AB33" s="1"/>
  <c r="AC32"/>
  <c r="AA32"/>
  <c r="AD32" s="1"/>
  <c r="AB32" s="1"/>
  <c r="AC30"/>
  <c r="AA30"/>
  <c r="AD30" s="1"/>
  <c r="AB30" s="1"/>
  <c r="AC29"/>
  <c r="AA29"/>
  <c r="AD29" s="1"/>
  <c r="AB29" s="1"/>
  <c r="AC28"/>
  <c r="AA28"/>
  <c r="AD28" s="1"/>
  <c r="AB28" s="1"/>
  <c r="AC27"/>
  <c r="AA27"/>
  <c r="AD27" s="1"/>
  <c r="AB27" s="1"/>
  <c r="AC25"/>
  <c r="AA25"/>
  <c r="AD25" s="1"/>
  <c r="AB25" s="1"/>
  <c r="AC23"/>
  <c r="AA23"/>
  <c r="AD23" s="1"/>
  <c r="AB23" s="1"/>
  <c r="AC19"/>
  <c r="AA19"/>
  <c r="AD19" s="1"/>
  <c r="AB19" s="1"/>
  <c r="AC18"/>
  <c r="AA18"/>
  <c r="AD18" s="1"/>
  <c r="AB18" s="1"/>
  <c r="AC16"/>
  <c r="AA16"/>
  <c r="AD16" s="1"/>
  <c r="AB16" s="1"/>
  <c r="AC15"/>
  <c r="AA15"/>
  <c r="AD15" s="1"/>
  <c r="AB15" s="1"/>
  <c r="AC11"/>
  <c r="AA11"/>
  <c r="AD11" s="1"/>
  <c r="AB11" s="1"/>
  <c r="AC10"/>
  <c r="AA10"/>
  <c r="AD10" s="1"/>
  <c r="AB10" s="1"/>
  <c r="AD87"/>
  <c r="AC87"/>
  <c r="AB87"/>
  <c r="AA87"/>
  <c r="AC82" i="84"/>
  <c r="AA82"/>
  <c r="AD82" s="1"/>
  <c r="AB82" s="1"/>
  <c r="AC81"/>
  <c r="AA81"/>
  <c r="AD81" s="1"/>
  <c r="AB81" s="1"/>
  <c r="AC80"/>
  <c r="AA80"/>
  <c r="AD80" s="1"/>
  <c r="AB80" s="1"/>
  <c r="AC79"/>
  <c r="AA79"/>
  <c r="AD79" s="1"/>
  <c r="AB79" s="1"/>
  <c r="AC78"/>
  <c r="AA78"/>
  <c r="AD78" s="1"/>
  <c r="AB78" s="1"/>
  <c r="AC77"/>
  <c r="AA77"/>
  <c r="AD77" s="1"/>
  <c r="AB77" s="1"/>
  <c r="AC75"/>
  <c r="AA75"/>
  <c r="AD75" s="1"/>
  <c r="AB75" s="1"/>
  <c r="AC74"/>
  <c r="AA74"/>
  <c r="AD74" s="1"/>
  <c r="AB74" s="1"/>
  <c r="AC72"/>
  <c r="AA72"/>
  <c r="AD72" s="1"/>
  <c r="AB72" s="1"/>
  <c r="AC71"/>
  <c r="AA71"/>
  <c r="AD71" s="1"/>
  <c r="AB71" s="1"/>
  <c r="AC68"/>
  <c r="AA68"/>
  <c r="AD68" s="1"/>
  <c r="AB68" s="1"/>
  <c r="AC67"/>
  <c r="AA67"/>
  <c r="AD67" s="1"/>
  <c r="AB67" s="1"/>
  <c r="AC57"/>
  <c r="AA57"/>
  <c r="AD57" s="1"/>
  <c r="AB57" s="1"/>
  <c r="AC53"/>
  <c r="AA53"/>
  <c r="AD53" s="1"/>
  <c r="AB53" s="1"/>
  <c r="AC51"/>
  <c r="AA51"/>
  <c r="AD51" s="1"/>
  <c r="AB51" s="1"/>
  <c r="AC49"/>
  <c r="AA49"/>
  <c r="AD49" s="1"/>
  <c r="AB49" s="1"/>
  <c r="AC47"/>
  <c r="AA47"/>
  <c r="AD47" s="1"/>
  <c r="AB47" s="1"/>
  <c r="AC46"/>
  <c r="AA46"/>
  <c r="AD46" s="1"/>
  <c r="AB46" s="1"/>
  <c r="AC45"/>
  <c r="AA45"/>
  <c r="AD45" s="1"/>
  <c r="AB45" s="1"/>
  <c r="AC44"/>
  <c r="AA44"/>
  <c r="AD44" s="1"/>
  <c r="AB44" s="1"/>
  <c r="AC43"/>
  <c r="AA43"/>
  <c r="AD43" s="1"/>
  <c r="AB43" s="1"/>
  <c r="AC42"/>
  <c r="AA42"/>
  <c r="AD42" s="1"/>
  <c r="AB42" s="1"/>
  <c r="AC38"/>
  <c r="AA38"/>
  <c r="AD38" s="1"/>
  <c r="AB38" s="1"/>
  <c r="AC36"/>
  <c r="AA36"/>
  <c r="AD36" s="1"/>
  <c r="AB36" s="1"/>
  <c r="AC35"/>
  <c r="AA35"/>
  <c r="AD35" s="1"/>
  <c r="AB35" s="1"/>
  <c r="AC33"/>
  <c r="AA33"/>
  <c r="AD33" s="1"/>
  <c r="AB33" s="1"/>
  <c r="AC32"/>
  <c r="AA32"/>
  <c r="AD32" s="1"/>
  <c r="AB32" s="1"/>
  <c r="AC30"/>
  <c r="AA30"/>
  <c r="AD30" s="1"/>
  <c r="AB30" s="1"/>
  <c r="AC29"/>
  <c r="AA29"/>
  <c r="AD29" s="1"/>
  <c r="AB29" s="1"/>
  <c r="AC28"/>
  <c r="AA28"/>
  <c r="AD28" s="1"/>
  <c r="AB28" s="1"/>
  <c r="AC27"/>
  <c r="AA27"/>
  <c r="AD27" s="1"/>
  <c r="AB27" s="1"/>
  <c r="AC25"/>
  <c r="AA25"/>
  <c r="AD25" s="1"/>
  <c r="AB25" s="1"/>
  <c r="AC23"/>
  <c r="AA23"/>
  <c r="AD23" s="1"/>
  <c r="AB23" s="1"/>
  <c r="AC19"/>
  <c r="AA19"/>
  <c r="AD19" s="1"/>
  <c r="AB19" s="1"/>
  <c r="AC18"/>
  <c r="AA18"/>
  <c r="AD18" s="1"/>
  <c r="AB18" s="1"/>
  <c r="AC16"/>
  <c r="AA16"/>
  <c r="AD16" s="1"/>
  <c r="AB16" s="1"/>
  <c r="AC15"/>
  <c r="AA15"/>
  <c r="AD15" s="1"/>
  <c r="AB15" s="1"/>
  <c r="AC11"/>
  <c r="AA11"/>
  <c r="AD11" s="1"/>
  <c r="AB11" s="1"/>
  <c r="AC10"/>
  <c r="AA10"/>
  <c r="AD10" s="1"/>
  <c r="AB10" s="1"/>
  <c r="AD87"/>
  <c r="AC87"/>
  <c r="AB87"/>
  <c r="AA87"/>
  <c r="AC87" i="77"/>
  <c r="AA87"/>
  <c r="AD87" s="1"/>
  <c r="AB87" s="1"/>
  <c r="AC84"/>
  <c r="AA84"/>
  <c r="AD84" s="1"/>
  <c r="AB84" s="1"/>
  <c r="AC83"/>
  <c r="AA83"/>
  <c r="AD83" s="1"/>
  <c r="AB83" s="1"/>
  <c r="AC82"/>
  <c r="AA82"/>
  <c r="AD82" s="1"/>
  <c r="AB82" s="1"/>
  <c r="AC81"/>
  <c r="AA81"/>
  <c r="AD81" s="1"/>
  <c r="AB81" s="1"/>
  <c r="AC80"/>
  <c r="AA80"/>
  <c r="AD80" s="1"/>
  <c r="AB80" s="1"/>
  <c r="AC79"/>
  <c r="AA79"/>
  <c r="AD79" s="1"/>
  <c r="AB79" s="1"/>
  <c r="AC76"/>
  <c r="AA76"/>
  <c r="AD76" s="1"/>
  <c r="AB76" s="1"/>
  <c r="AC73"/>
  <c r="AA73"/>
  <c r="AD73" s="1"/>
  <c r="AB73" s="1"/>
  <c r="AC72"/>
  <c r="AA72"/>
  <c r="AD72" s="1"/>
  <c r="AB72" s="1"/>
  <c r="AC69"/>
  <c r="AA69"/>
  <c r="AD69" s="1"/>
  <c r="AB69" s="1"/>
  <c r="AC67"/>
  <c r="AA67"/>
  <c r="AD67" s="1"/>
  <c r="AB67" s="1"/>
  <c r="AC66"/>
  <c r="AA66"/>
  <c r="AD66" s="1"/>
  <c r="AB66" s="1"/>
  <c r="AC54"/>
  <c r="AA54"/>
  <c r="AD54" s="1"/>
  <c r="AB54" s="1"/>
  <c r="AC53"/>
  <c r="AA53"/>
  <c r="AD53" s="1"/>
  <c r="AB53" s="1"/>
  <c r="AC47"/>
  <c r="AA47"/>
  <c r="AD47" s="1"/>
  <c r="AB47" s="1"/>
  <c r="AC46"/>
  <c r="AA46"/>
  <c r="AD46" s="1"/>
  <c r="AB46" s="1"/>
  <c r="AC45"/>
  <c r="AA45"/>
  <c r="AD45" s="1"/>
  <c r="AB45" s="1"/>
  <c r="AC44"/>
  <c r="AA44"/>
  <c r="AD44" s="1"/>
  <c r="AB44" s="1"/>
  <c r="AC43"/>
  <c r="AA43"/>
  <c r="AD43" s="1"/>
  <c r="AB43" s="1"/>
  <c r="AC38"/>
  <c r="AA38"/>
  <c r="AD38" s="1"/>
  <c r="AB38" s="1"/>
  <c r="AC33"/>
  <c r="AA33"/>
  <c r="AD33" s="1"/>
  <c r="AB33" s="1"/>
  <c r="AC32"/>
  <c r="AA32"/>
  <c r="AD32" s="1"/>
  <c r="AB32" s="1"/>
  <c r="AC29"/>
  <c r="AA29"/>
  <c r="AD29" s="1"/>
  <c r="AB29" s="1"/>
  <c r="AC25"/>
  <c r="AA25"/>
  <c r="AD25" s="1"/>
  <c r="AB25" s="1"/>
  <c r="AC23"/>
  <c r="AA23"/>
  <c r="AD23" s="1"/>
  <c r="AB23" s="1"/>
  <c r="AC19"/>
  <c r="AA19"/>
  <c r="AD19" s="1"/>
  <c r="AB19" s="1"/>
  <c r="AC16"/>
  <c r="AA16"/>
  <c r="AD16" s="1"/>
  <c r="AB16" s="1"/>
  <c r="AC11"/>
  <c r="AA11"/>
  <c r="AD11" s="1"/>
  <c r="AB11" s="1"/>
  <c r="AC10"/>
  <c r="AA10"/>
  <c r="AD10" s="1"/>
  <c r="AB10" s="1"/>
  <c r="AC89"/>
  <c r="AA89"/>
  <c r="AD89" s="1"/>
  <c r="AB89" s="1"/>
  <c r="AC87" i="78"/>
  <c r="AA87"/>
  <c r="AD87" s="1"/>
  <c r="AB87" s="1"/>
  <c r="AC86"/>
  <c r="AA86"/>
  <c r="AD86" s="1"/>
  <c r="AB86" s="1"/>
  <c r="AC84"/>
  <c r="AA84"/>
  <c r="AD84" s="1"/>
  <c r="AB84" s="1"/>
  <c r="AC83"/>
  <c r="AA83"/>
  <c r="AD83" s="1"/>
  <c r="AB83" s="1"/>
  <c r="AC82"/>
  <c r="AA82"/>
  <c r="AD82" s="1"/>
  <c r="AB82" s="1"/>
  <c r="AC81"/>
  <c r="AA81"/>
  <c r="AD81" s="1"/>
  <c r="AB81" s="1"/>
  <c r="AC80"/>
  <c r="AA80"/>
  <c r="AD80" s="1"/>
  <c r="AB80" s="1"/>
  <c r="AC79"/>
  <c r="AA79"/>
  <c r="AD79" s="1"/>
  <c r="AB79" s="1"/>
  <c r="AC76"/>
  <c r="AA76"/>
  <c r="AD76" s="1"/>
  <c r="AB76" s="1"/>
  <c r="AC75"/>
  <c r="AA75"/>
  <c r="AD75" s="1"/>
  <c r="AB75" s="1"/>
  <c r="AC73"/>
  <c r="AA73"/>
  <c r="AD73" s="1"/>
  <c r="AB73" s="1"/>
  <c r="AC72"/>
  <c r="AA72"/>
  <c r="AD72" s="1"/>
  <c r="AB72" s="1"/>
  <c r="AC71"/>
  <c r="AA71"/>
  <c r="AD71" s="1"/>
  <c r="AB71" s="1"/>
  <c r="AC70"/>
  <c r="AA70"/>
  <c r="AD70" s="1"/>
  <c r="AB70" s="1"/>
  <c r="AC69"/>
  <c r="AA69"/>
  <c r="AD69" s="1"/>
  <c r="AB69" s="1"/>
  <c r="AC67"/>
  <c r="AA67"/>
  <c r="AD67" s="1"/>
  <c r="AB67" s="1"/>
  <c r="AC54"/>
  <c r="AA54"/>
  <c r="AD54" s="1"/>
  <c r="AB54" s="1"/>
  <c r="AC53"/>
  <c r="AA53"/>
  <c r="AD53" s="1"/>
  <c r="AB53" s="1"/>
  <c r="AC51"/>
  <c r="AA51"/>
  <c r="AD51" s="1"/>
  <c r="AB51" s="1"/>
  <c r="AC50"/>
  <c r="AA50"/>
  <c r="AD50" s="1"/>
  <c r="AB50" s="1"/>
  <c r="AC47"/>
  <c r="AA47"/>
  <c r="AD47" s="1"/>
  <c r="AB47" s="1"/>
  <c r="AC46"/>
  <c r="AA46"/>
  <c r="AD46" s="1"/>
  <c r="AB46" s="1"/>
  <c r="AC45"/>
  <c r="AA45"/>
  <c r="AD45" s="1"/>
  <c r="AB45" s="1"/>
  <c r="AC44"/>
  <c r="AA44"/>
  <c r="AD44" s="1"/>
  <c r="AB44" s="1"/>
  <c r="AC43"/>
  <c r="AA43"/>
  <c r="AD43" s="1"/>
  <c r="AB43" s="1"/>
  <c r="AC42"/>
  <c r="AA42"/>
  <c r="AD42" s="1"/>
  <c r="AB42" s="1"/>
  <c r="AC39"/>
  <c r="AA39"/>
  <c r="AD39" s="1"/>
  <c r="AB39" s="1"/>
  <c r="AC38"/>
  <c r="AA38"/>
  <c r="AD38" s="1"/>
  <c r="AB38" s="1"/>
  <c r="AC37"/>
  <c r="AA37"/>
  <c r="AD37" s="1"/>
  <c r="AB37" s="1"/>
  <c r="AC36"/>
  <c r="AA36"/>
  <c r="AD36" s="1"/>
  <c r="AB36" s="1"/>
  <c r="AC33"/>
  <c r="AA33"/>
  <c r="AD33" s="1"/>
  <c r="AB33" s="1"/>
  <c r="AC32"/>
  <c r="AA32"/>
  <c r="AD32" s="1"/>
  <c r="AB32" s="1"/>
  <c r="AC31"/>
  <c r="AA31"/>
  <c r="AD31" s="1"/>
  <c r="AB31" s="1"/>
  <c r="AC30"/>
  <c r="AA30"/>
  <c r="AD30" s="1"/>
  <c r="AB30" s="1"/>
  <c r="AC29"/>
  <c r="AA29"/>
  <c r="AD29" s="1"/>
  <c r="AB29" s="1"/>
  <c r="AC27"/>
  <c r="AA27"/>
  <c r="AD27" s="1"/>
  <c r="AB27" s="1"/>
  <c r="AC25"/>
  <c r="AA25"/>
  <c r="AD25" s="1"/>
  <c r="AB25" s="1"/>
  <c r="AC23"/>
  <c r="AA23"/>
  <c r="AD23" s="1"/>
  <c r="AB23" s="1"/>
  <c r="AC22"/>
  <c r="AA22"/>
  <c r="AD22" s="1"/>
  <c r="AB22" s="1"/>
  <c r="AC20"/>
  <c r="AA20"/>
  <c r="AD20" s="1"/>
  <c r="AB20" s="1"/>
  <c r="AC19"/>
  <c r="AA19"/>
  <c r="AD19" s="1"/>
  <c r="AB19" s="1"/>
  <c r="AC16"/>
  <c r="AA16"/>
  <c r="AD16" s="1"/>
  <c r="AB16" s="1"/>
  <c r="AC12"/>
  <c r="AA12"/>
  <c r="AD12" s="1"/>
  <c r="AB12" s="1"/>
  <c r="AC11"/>
  <c r="AA11"/>
  <c r="AD11" s="1"/>
  <c r="AB11" s="1"/>
  <c r="AC10"/>
  <c r="AA10"/>
  <c r="AD10" s="1"/>
  <c r="AB10" s="1"/>
  <c r="AD89"/>
  <c r="AC89"/>
  <c r="AB89"/>
  <c r="AA89"/>
  <c r="AC87" i="41"/>
  <c r="AA87"/>
  <c r="AD87" s="1"/>
  <c r="AB87" s="1"/>
  <c r="AC86"/>
  <c r="AA86"/>
  <c r="AD86" s="1"/>
  <c r="AB86" s="1"/>
  <c r="AC84"/>
  <c r="AA84"/>
  <c r="AD84" s="1"/>
  <c r="AB84" s="1"/>
  <c r="AC83"/>
  <c r="AA83"/>
  <c r="AD83" s="1"/>
  <c r="AB83" s="1"/>
  <c r="AC82"/>
  <c r="AA82"/>
  <c r="AD82" s="1"/>
  <c r="AB82" s="1"/>
  <c r="AC81"/>
  <c r="AA81"/>
  <c r="AD81" s="1"/>
  <c r="AB81" s="1"/>
  <c r="AC80"/>
  <c r="AA80"/>
  <c r="AD80" s="1"/>
  <c r="AB80" s="1"/>
  <c r="AC79"/>
  <c r="AA79"/>
  <c r="AD79" s="1"/>
  <c r="AB79" s="1"/>
  <c r="AC76"/>
  <c r="AA76"/>
  <c r="AD76" s="1"/>
  <c r="AB76" s="1"/>
  <c r="AC75"/>
  <c r="AA75"/>
  <c r="AD75" s="1"/>
  <c r="AB75" s="1"/>
  <c r="AC73"/>
  <c r="AA73"/>
  <c r="AD73" s="1"/>
  <c r="AB73" s="1"/>
  <c r="AC72"/>
  <c r="AA72"/>
  <c r="AD72" s="1"/>
  <c r="AB72" s="1"/>
  <c r="AC71"/>
  <c r="AA71"/>
  <c r="AD71" s="1"/>
  <c r="AB71" s="1"/>
  <c r="AC70"/>
  <c r="AA70"/>
  <c r="AD70" s="1"/>
  <c r="AB70" s="1"/>
  <c r="AC69"/>
  <c r="AA69"/>
  <c r="AD69" s="1"/>
  <c r="AB69" s="1"/>
  <c r="AC67"/>
  <c r="AA67"/>
  <c r="AD67" s="1"/>
  <c r="AB67" s="1"/>
  <c r="AC66"/>
  <c r="AA66"/>
  <c r="AD66" s="1"/>
  <c r="AB66" s="1"/>
  <c r="AC54"/>
  <c r="AA54"/>
  <c r="AD54" s="1"/>
  <c r="AB54" s="1"/>
  <c r="AC53"/>
  <c r="AA53"/>
  <c r="AD53" s="1"/>
  <c r="AB53" s="1"/>
  <c r="AC51"/>
  <c r="AA51"/>
  <c r="AD51" s="1"/>
  <c r="AB51" s="1"/>
  <c r="AC50"/>
  <c r="AA50"/>
  <c r="AD50" s="1"/>
  <c r="AB50" s="1"/>
  <c r="AC47"/>
  <c r="AA47"/>
  <c r="AD47" s="1"/>
  <c r="AB47" s="1"/>
  <c r="AC46"/>
  <c r="AA46"/>
  <c r="AD46" s="1"/>
  <c r="AB46" s="1"/>
  <c r="AC45"/>
  <c r="AA45"/>
  <c r="AD45" s="1"/>
  <c r="AB45" s="1"/>
  <c r="AC44"/>
  <c r="AA44"/>
  <c r="AD44" s="1"/>
  <c r="AB44" s="1"/>
  <c r="AC43"/>
  <c r="AA43"/>
  <c r="AD43" s="1"/>
  <c r="AB43" s="1"/>
  <c r="AC42"/>
  <c r="AA42"/>
  <c r="AD42" s="1"/>
  <c r="AB42" s="1"/>
  <c r="AC39"/>
  <c r="AA39"/>
  <c r="AD39" s="1"/>
  <c r="AB39" s="1"/>
  <c r="AC38"/>
  <c r="AA38"/>
  <c r="AD38" s="1"/>
  <c r="AB38" s="1"/>
  <c r="AC37"/>
  <c r="AA37"/>
  <c r="AD37" s="1"/>
  <c r="AB37" s="1"/>
  <c r="AC36"/>
  <c r="AA36"/>
  <c r="AD36" s="1"/>
  <c r="AB36" s="1"/>
  <c r="AC33"/>
  <c r="AA33"/>
  <c r="AD33" s="1"/>
  <c r="AB33" s="1"/>
  <c r="AC32"/>
  <c r="AA32"/>
  <c r="AD32" s="1"/>
  <c r="AB32" s="1"/>
  <c r="AC31"/>
  <c r="AA31"/>
  <c r="AD31" s="1"/>
  <c r="AB31" s="1"/>
  <c r="AC30"/>
  <c r="AA30"/>
  <c r="AD30" s="1"/>
  <c r="AB30" s="1"/>
  <c r="AC29"/>
  <c r="AA29"/>
  <c r="AD29" s="1"/>
  <c r="AB29" s="1"/>
  <c r="AC27"/>
  <c r="AA27"/>
  <c r="AD27" s="1"/>
  <c r="AB27" s="1"/>
  <c r="AC25"/>
  <c r="AA25"/>
  <c r="AD25" s="1"/>
  <c r="AB25" s="1"/>
  <c r="AC23"/>
  <c r="AA23"/>
  <c r="AD23" s="1"/>
  <c r="AB23" s="1"/>
  <c r="AC22"/>
  <c r="AA22"/>
  <c r="AD22" s="1"/>
  <c r="AB22" s="1"/>
  <c r="AC20"/>
  <c r="AA20"/>
  <c r="AD20" s="1"/>
  <c r="AB20" s="1"/>
  <c r="AC19"/>
  <c r="AA19"/>
  <c r="AD19" s="1"/>
  <c r="AB19" s="1"/>
  <c r="AC16"/>
  <c r="AA16"/>
  <c r="AD16" s="1"/>
  <c r="AB16" s="1"/>
  <c r="AC12"/>
  <c r="AA12"/>
  <c r="AD12" s="1"/>
  <c r="AB12" s="1"/>
  <c r="AC11"/>
  <c r="AA11"/>
  <c r="AD11" s="1"/>
  <c r="AB11" s="1"/>
  <c r="AC10"/>
  <c r="AA10"/>
  <c r="AD10" s="1"/>
  <c r="AB10" s="1"/>
  <c r="AD89"/>
  <c r="AC89"/>
  <c r="AB89"/>
  <c r="AA89"/>
  <c r="AC31" i="75"/>
  <c r="AA31"/>
  <c r="AD31" s="1"/>
  <c r="AB31" s="1"/>
  <c r="AC30"/>
  <c r="AA30"/>
  <c r="AD30" s="1"/>
  <c r="AB30" s="1"/>
  <c r="AC22"/>
  <c r="AA22"/>
  <c r="AD22" s="1"/>
  <c r="AB22" s="1"/>
  <c r="AC21"/>
  <c r="AA21"/>
  <c r="AD21" s="1"/>
  <c r="AB21" s="1"/>
  <c r="AC14"/>
  <c r="AA14"/>
  <c r="AD14" s="1"/>
  <c r="AB14" s="1"/>
  <c r="AC33"/>
  <c r="AA33"/>
  <c r="AD33" s="1"/>
  <c r="AB33" s="1"/>
  <c r="AC31" i="76"/>
  <c r="AA31"/>
  <c r="AD31" s="1"/>
  <c r="AB31" s="1"/>
  <c r="AC30"/>
  <c r="AA30"/>
  <c r="AD30" s="1"/>
  <c r="AB30" s="1"/>
  <c r="AC29"/>
  <c r="AA29"/>
  <c r="AD29" s="1"/>
  <c r="AB29" s="1"/>
  <c r="AC22"/>
  <c r="AA22"/>
  <c r="AD22" s="1"/>
  <c r="AB22" s="1"/>
  <c r="AC21"/>
  <c r="AA21"/>
  <c r="AD21" s="1"/>
  <c r="AB21" s="1"/>
  <c r="AC19"/>
  <c r="AA19"/>
  <c r="AD19" s="1"/>
  <c r="AB19" s="1"/>
  <c r="AC18"/>
  <c r="AA18"/>
  <c r="AD18" s="1"/>
  <c r="AB18" s="1"/>
  <c r="AC16"/>
  <c r="AA16"/>
  <c r="AD16" s="1"/>
  <c r="AB16" s="1"/>
  <c r="AC14"/>
  <c r="AA14"/>
  <c r="AD14" s="1"/>
  <c r="AB14" s="1"/>
  <c r="AC12"/>
  <c r="AA12"/>
  <c r="AD12" s="1"/>
  <c r="AB12" s="1"/>
  <c r="AD33"/>
  <c r="AC33"/>
  <c r="AB33"/>
  <c r="AA33"/>
  <c r="AC31" i="40"/>
  <c r="AA31"/>
  <c r="AD31" s="1"/>
  <c r="AB31" s="1"/>
  <c r="AC30"/>
  <c r="AA30"/>
  <c r="AD30" s="1"/>
  <c r="AB30" s="1"/>
  <c r="AC29"/>
  <c r="AA29"/>
  <c r="AD29" s="1"/>
  <c r="AB29" s="1"/>
  <c r="AC22"/>
  <c r="AA22"/>
  <c r="AD22" s="1"/>
  <c r="AB22" s="1"/>
  <c r="AC21"/>
  <c r="AA21"/>
  <c r="AD21" s="1"/>
  <c r="AB21" s="1"/>
  <c r="AC19"/>
  <c r="AA19"/>
  <c r="AD19" s="1"/>
  <c r="AB19" s="1"/>
  <c r="AC18"/>
  <c r="AA18"/>
  <c r="AD18" s="1"/>
  <c r="AB18" s="1"/>
  <c r="AC16"/>
  <c r="AA16"/>
  <c r="AD16" s="1"/>
  <c r="AB16" s="1"/>
  <c r="AC14"/>
  <c r="AA14"/>
  <c r="AD14" s="1"/>
  <c r="AB14" s="1"/>
  <c r="AC12"/>
  <c r="AA12"/>
  <c r="AD12" s="1"/>
  <c r="AB12" s="1"/>
  <c r="AC38" i="74"/>
  <c r="AA38"/>
  <c r="AD38" s="1"/>
  <c r="AB38" s="1"/>
  <c r="AC37"/>
  <c r="AA37"/>
  <c r="AD37" s="1"/>
  <c r="AB37" s="1"/>
  <c r="AC35"/>
  <c r="AA35"/>
  <c r="AD35" s="1"/>
  <c r="AB35" s="1"/>
  <c r="AC33"/>
  <c r="AA33"/>
  <c r="AD33" s="1"/>
  <c r="AB33" s="1"/>
  <c r="AC32"/>
  <c r="AA32"/>
  <c r="AD32" s="1"/>
  <c r="AB32" s="1"/>
  <c r="AC31"/>
  <c r="AA31"/>
  <c r="AD31" s="1"/>
  <c r="AB31" s="1"/>
  <c r="AC30"/>
  <c r="AA30"/>
  <c r="AD30" s="1"/>
  <c r="AB30" s="1"/>
  <c r="AC29"/>
  <c r="AA29"/>
  <c r="AD29" s="1"/>
  <c r="AB29" s="1"/>
  <c r="AC28"/>
  <c r="AA28"/>
  <c r="AD28" s="1"/>
  <c r="AB28" s="1"/>
  <c r="AC27"/>
  <c r="AA27"/>
  <c r="AD27" s="1"/>
  <c r="AB27" s="1"/>
  <c r="AC26"/>
  <c r="AA26"/>
  <c r="AD26" s="1"/>
  <c r="AB26" s="1"/>
  <c r="AC24"/>
  <c r="AA24"/>
  <c r="AD24" s="1"/>
  <c r="AB24" s="1"/>
  <c r="AC23"/>
  <c r="AA23"/>
  <c r="AD23" s="1"/>
  <c r="AB23" s="1"/>
  <c r="AC22"/>
  <c r="AA22"/>
  <c r="AD22" s="1"/>
  <c r="AB22" s="1"/>
  <c r="AC19"/>
  <c r="AA19"/>
  <c r="AD19" s="1"/>
  <c r="AB19" s="1"/>
  <c r="AC18"/>
  <c r="AA18"/>
  <c r="AD18" s="1"/>
  <c r="AB18" s="1"/>
  <c r="AC16"/>
  <c r="AA16"/>
  <c r="AD16" s="1"/>
  <c r="AB16" s="1"/>
  <c r="AC14"/>
  <c r="AA14"/>
  <c r="AD14" s="1"/>
  <c r="AB14" s="1"/>
  <c r="AC13"/>
  <c r="AA13"/>
  <c r="AD13" s="1"/>
  <c r="AB13" s="1"/>
  <c r="AD40"/>
  <c r="AC40"/>
  <c r="AB40"/>
  <c r="AA40"/>
  <c r="AC38" i="73"/>
  <c r="AA38"/>
  <c r="AD38" s="1"/>
  <c r="AB38" s="1"/>
  <c r="AC37"/>
  <c r="AA37"/>
  <c r="AD37" s="1"/>
  <c r="AB37" s="1"/>
  <c r="AC36"/>
  <c r="AA36"/>
  <c r="AD36" s="1"/>
  <c r="AB36" s="1"/>
  <c r="AC35"/>
  <c r="AA35"/>
  <c r="AD35" s="1"/>
  <c r="AB35" s="1"/>
  <c r="AC34"/>
  <c r="AA34"/>
  <c r="AD34" s="1"/>
  <c r="AB34" s="1"/>
  <c r="AC33"/>
  <c r="AA33"/>
  <c r="AD33" s="1"/>
  <c r="AB33" s="1"/>
  <c r="AC32"/>
  <c r="AA32"/>
  <c r="AD32" s="1"/>
  <c r="AB32" s="1"/>
  <c r="AC31"/>
  <c r="AA31"/>
  <c r="AD31" s="1"/>
  <c r="AB31" s="1"/>
  <c r="AC30"/>
  <c r="AA30"/>
  <c r="AD30" s="1"/>
  <c r="AB30" s="1"/>
  <c r="AC29"/>
  <c r="AA29"/>
  <c r="AD29" s="1"/>
  <c r="AB29" s="1"/>
  <c r="AC28"/>
  <c r="AA28"/>
  <c r="AD28" s="1"/>
  <c r="AB28" s="1"/>
  <c r="AC27"/>
  <c r="AA27"/>
  <c r="AD27" s="1"/>
  <c r="AB27" s="1"/>
  <c r="AC26"/>
  <c r="AA26"/>
  <c r="AD26" s="1"/>
  <c r="AB26" s="1"/>
  <c r="AC24"/>
  <c r="AA24"/>
  <c r="AD24" s="1"/>
  <c r="AB24" s="1"/>
  <c r="AC23"/>
  <c r="AA23"/>
  <c r="AD23" s="1"/>
  <c r="AB23" s="1"/>
  <c r="AC22"/>
  <c r="AA22"/>
  <c r="AD22" s="1"/>
  <c r="AB22" s="1"/>
  <c r="AC21"/>
  <c r="AA21"/>
  <c r="AD21" s="1"/>
  <c r="AB21" s="1"/>
  <c r="AC20"/>
  <c r="AA20"/>
  <c r="AD20" s="1"/>
  <c r="AB20" s="1"/>
  <c r="AC19"/>
  <c r="AA19"/>
  <c r="AD19" s="1"/>
  <c r="AB19" s="1"/>
  <c r="AC18"/>
  <c r="AA18"/>
  <c r="AD18" s="1"/>
  <c r="AB18" s="1"/>
  <c r="AC17"/>
  <c r="AA17"/>
  <c r="AD17" s="1"/>
  <c r="AB17" s="1"/>
  <c r="AC16"/>
  <c r="AA16"/>
  <c r="AD16" s="1"/>
  <c r="AB16" s="1"/>
  <c r="AC15"/>
  <c r="AA15"/>
  <c r="AD15" s="1"/>
  <c r="AB15" s="1"/>
  <c r="AC14"/>
  <c r="AA14"/>
  <c r="AD14" s="1"/>
  <c r="AB14" s="1"/>
  <c r="AC13"/>
  <c r="AA13"/>
  <c r="AD13" s="1"/>
  <c r="AB13" s="1"/>
  <c r="AC11"/>
  <c r="AA11"/>
  <c r="AD11" s="1"/>
  <c r="AB11" s="1"/>
  <c r="AC10"/>
  <c r="AA10"/>
  <c r="AD10" s="1"/>
  <c r="AB10" s="1"/>
  <c r="AD40"/>
  <c r="AC40"/>
  <c r="AB40"/>
  <c r="AA40"/>
  <c r="AC38" i="25"/>
  <c r="AA38"/>
  <c r="AD38" s="1"/>
  <c r="AB38" s="1"/>
  <c r="AC37"/>
  <c r="AA37"/>
  <c r="AD37" s="1"/>
  <c r="AB37" s="1"/>
  <c r="AC36"/>
  <c r="AA36"/>
  <c r="AD36" s="1"/>
  <c r="AB36" s="1"/>
  <c r="AC35"/>
  <c r="AA35"/>
  <c r="AD35" s="1"/>
  <c r="AB35" s="1"/>
  <c r="AC34"/>
  <c r="AA34"/>
  <c r="AD34" s="1"/>
  <c r="AB34" s="1"/>
  <c r="AC33"/>
  <c r="AA33"/>
  <c r="AD33" s="1"/>
  <c r="AB33" s="1"/>
  <c r="AC32"/>
  <c r="AA32"/>
  <c r="AD32" s="1"/>
  <c r="AB32" s="1"/>
  <c r="AC31"/>
  <c r="AA31"/>
  <c r="AD31" s="1"/>
  <c r="AB31" s="1"/>
  <c r="AC30"/>
  <c r="AA30"/>
  <c r="AD30" s="1"/>
  <c r="AB30" s="1"/>
  <c r="AC29"/>
  <c r="AA29"/>
  <c r="AD29" s="1"/>
  <c r="AB29" s="1"/>
  <c r="AC28"/>
  <c r="AA28"/>
  <c r="AD28" s="1"/>
  <c r="AB28" s="1"/>
  <c r="AC27"/>
  <c r="AA27"/>
  <c r="AD27" s="1"/>
  <c r="AB27" s="1"/>
  <c r="AC26"/>
  <c r="AA26"/>
  <c r="AD26" s="1"/>
  <c r="AB26" s="1"/>
  <c r="AC24"/>
  <c r="AA24"/>
  <c r="AD24" s="1"/>
  <c r="AB24" s="1"/>
  <c r="AC23"/>
  <c r="AA23"/>
  <c r="AD23" s="1"/>
  <c r="AB23" s="1"/>
  <c r="AC22"/>
  <c r="AA22"/>
  <c r="AD22" s="1"/>
  <c r="AB22" s="1"/>
  <c r="AC21"/>
  <c r="AA21"/>
  <c r="AD21" s="1"/>
  <c r="AB21" s="1"/>
  <c r="AC20"/>
  <c r="AA20"/>
  <c r="AD20" s="1"/>
  <c r="AB20" s="1"/>
  <c r="AC19"/>
  <c r="AA19"/>
  <c r="AD19" s="1"/>
  <c r="AB19" s="1"/>
  <c r="AC18"/>
  <c r="AA18"/>
  <c r="AD18" s="1"/>
  <c r="AB18" s="1"/>
  <c r="AC17"/>
  <c r="AA17"/>
  <c r="AD17" s="1"/>
  <c r="AB17" s="1"/>
  <c r="AC16"/>
  <c r="AA16"/>
  <c r="AD16" s="1"/>
  <c r="AB16" s="1"/>
  <c r="AC15"/>
  <c r="AA15"/>
  <c r="AD15" s="1"/>
  <c r="AB15" s="1"/>
  <c r="AC14"/>
  <c r="AA14"/>
  <c r="AD14" s="1"/>
  <c r="AB14" s="1"/>
  <c r="AC13"/>
  <c r="AA13"/>
  <c r="AD13" s="1"/>
  <c r="AB13" s="1"/>
  <c r="AC11"/>
  <c r="AA11"/>
  <c r="AD11" s="1"/>
  <c r="AB11" s="1"/>
  <c r="AC10"/>
  <c r="AA10"/>
  <c r="AD10" s="1"/>
  <c r="AB10" s="1"/>
  <c r="AD40"/>
  <c r="AC40"/>
  <c r="AB40"/>
  <c r="AA40"/>
  <c r="AC37" i="71"/>
  <c r="AA37"/>
  <c r="AD37" s="1"/>
  <c r="AB37" s="1"/>
  <c r="AC35"/>
  <c r="AA35"/>
  <c r="AD35" s="1"/>
  <c r="AB35" s="1"/>
  <c r="AC33"/>
  <c r="AA33"/>
  <c r="AD33" s="1"/>
  <c r="AB33" s="1"/>
  <c r="AC31"/>
  <c r="AA31"/>
  <c r="AD31" s="1"/>
  <c r="AB31" s="1"/>
  <c r="AC29"/>
  <c r="AA29"/>
  <c r="AD29" s="1"/>
  <c r="AB29" s="1"/>
  <c r="AC22"/>
  <c r="AA22"/>
  <c r="AD22" s="1"/>
  <c r="AB22" s="1"/>
  <c r="AC20"/>
  <c r="AA20"/>
  <c r="AD20" s="1"/>
  <c r="AB20" s="1"/>
  <c r="AC19"/>
  <c r="AA19"/>
  <c r="AD19" s="1"/>
  <c r="AB19" s="1"/>
  <c r="AC18"/>
  <c r="AA18"/>
  <c r="AD18" s="1"/>
  <c r="AB18" s="1"/>
  <c r="AC17"/>
  <c r="AA17"/>
  <c r="AD17" s="1"/>
  <c r="AB17" s="1"/>
  <c r="AC14"/>
  <c r="AA14"/>
  <c r="AD14" s="1"/>
  <c r="AB14" s="1"/>
  <c r="AC12"/>
  <c r="AA12"/>
  <c r="AD12" s="1"/>
  <c r="AB12" s="1"/>
  <c r="AD40"/>
  <c r="AC40"/>
  <c r="AB40"/>
  <c r="AA40"/>
  <c r="AC39" i="72"/>
  <c r="AA39"/>
  <c r="AD39" s="1"/>
  <c r="AB39" s="1"/>
  <c r="AC37"/>
  <c r="AA37"/>
  <c r="AD37" s="1"/>
  <c r="AB37" s="1"/>
  <c r="AC36"/>
  <c r="AA36"/>
  <c r="AD36" s="1"/>
  <c r="AB36" s="1"/>
  <c r="AC35"/>
  <c r="AA35"/>
  <c r="AD35" s="1"/>
  <c r="AB35" s="1"/>
  <c r="AC34"/>
  <c r="AA34"/>
  <c r="AD34" s="1"/>
  <c r="AB34" s="1"/>
  <c r="AC33"/>
  <c r="AA33"/>
  <c r="AD33" s="1"/>
  <c r="AB33" s="1"/>
  <c r="AC32"/>
  <c r="AA32"/>
  <c r="AD32" s="1"/>
  <c r="AB32" s="1"/>
  <c r="AC31"/>
  <c r="AA31"/>
  <c r="AD31" s="1"/>
  <c r="AB31" s="1"/>
  <c r="AC30"/>
  <c r="AA30"/>
  <c r="AD30" s="1"/>
  <c r="AB30" s="1"/>
  <c r="AC29"/>
  <c r="AA29"/>
  <c r="AD29" s="1"/>
  <c r="AB29" s="1"/>
  <c r="AC23"/>
  <c r="AA23"/>
  <c r="AD23" s="1"/>
  <c r="AB23" s="1"/>
  <c r="AC22"/>
  <c r="AA22"/>
  <c r="AD22" s="1"/>
  <c r="AB22" s="1"/>
  <c r="AC21"/>
  <c r="AA21"/>
  <c r="AD21" s="1"/>
  <c r="AB21" s="1"/>
  <c r="AC20"/>
  <c r="AA20"/>
  <c r="AD20" s="1"/>
  <c r="AB20" s="1"/>
  <c r="AC19"/>
  <c r="AA19"/>
  <c r="AD19" s="1"/>
  <c r="AB19" s="1"/>
  <c r="AC18"/>
  <c r="AA18"/>
  <c r="AD18" s="1"/>
  <c r="AB18" s="1"/>
  <c r="AC17"/>
  <c r="AA17"/>
  <c r="AD17" s="1"/>
  <c r="AB17" s="1"/>
  <c r="AC16"/>
  <c r="AA16"/>
  <c r="AD16" s="1"/>
  <c r="AB16" s="1"/>
  <c r="AC15"/>
  <c r="AA15"/>
  <c r="AD15" s="1"/>
  <c r="AB15" s="1"/>
  <c r="AC14"/>
  <c r="AA14"/>
  <c r="AD14" s="1"/>
  <c r="AB14" s="1"/>
  <c r="AC13"/>
  <c r="AA13"/>
  <c r="AD13" s="1"/>
  <c r="AB13" s="1"/>
  <c r="AC12"/>
  <c r="AA12"/>
  <c r="AD12" s="1"/>
  <c r="AB12" s="1"/>
  <c r="AC11"/>
  <c r="AA11"/>
  <c r="AD11" s="1"/>
  <c r="AB11" s="1"/>
  <c r="AD40"/>
  <c r="AC40"/>
  <c r="AB40"/>
  <c r="AA40"/>
  <c r="AC39" i="29"/>
  <c r="AA39"/>
  <c r="AD39" s="1"/>
  <c r="AB39" s="1"/>
  <c r="AC37"/>
  <c r="AA37"/>
  <c r="AD37" s="1"/>
  <c r="AB37" s="1"/>
  <c r="AC36"/>
  <c r="AA36"/>
  <c r="AD36" s="1"/>
  <c r="AB36" s="1"/>
  <c r="AC35"/>
  <c r="AA35"/>
  <c r="AD35" s="1"/>
  <c r="AB35" s="1"/>
  <c r="AC34"/>
  <c r="AA34"/>
  <c r="AD34" s="1"/>
  <c r="AB34" s="1"/>
  <c r="AC33"/>
  <c r="AA33"/>
  <c r="AD33" s="1"/>
  <c r="AB33" s="1"/>
  <c r="AC32"/>
  <c r="AA32"/>
  <c r="AD32" s="1"/>
  <c r="AB32" s="1"/>
  <c r="AC31"/>
  <c r="AA31"/>
  <c r="AD31" s="1"/>
  <c r="AB31" s="1"/>
  <c r="AC30"/>
  <c r="AA30"/>
  <c r="AD30" s="1"/>
  <c r="AB30" s="1"/>
  <c r="AC29"/>
  <c r="AA29"/>
  <c r="AD29" s="1"/>
  <c r="AB29" s="1"/>
  <c r="AC23"/>
  <c r="AA23"/>
  <c r="AD23" s="1"/>
  <c r="AB23" s="1"/>
  <c r="AC22"/>
  <c r="AA22"/>
  <c r="AD22" s="1"/>
  <c r="AB22" s="1"/>
  <c r="AC21"/>
  <c r="AA21"/>
  <c r="AD21" s="1"/>
  <c r="AB21" s="1"/>
  <c r="AC20"/>
  <c r="AA20"/>
  <c r="AD20" s="1"/>
  <c r="AB20" s="1"/>
  <c r="AC19"/>
  <c r="AA19"/>
  <c r="AD19" s="1"/>
  <c r="AB19" s="1"/>
  <c r="AC18"/>
  <c r="AA18"/>
  <c r="AD18" s="1"/>
  <c r="AB18" s="1"/>
  <c r="AC17"/>
  <c r="AA17"/>
  <c r="AD17" s="1"/>
  <c r="AB17" s="1"/>
  <c r="AC16"/>
  <c r="AA16"/>
  <c r="AD16" s="1"/>
  <c r="AB16" s="1"/>
  <c r="AC15"/>
  <c r="AA15"/>
  <c r="AD15" s="1"/>
  <c r="AB15" s="1"/>
  <c r="AC14"/>
  <c r="AA14"/>
  <c r="AD14" s="1"/>
  <c r="AB14" s="1"/>
  <c r="AC13"/>
  <c r="AA13"/>
  <c r="AD13" s="1"/>
  <c r="AB13" s="1"/>
  <c r="AC12"/>
  <c r="AA12"/>
  <c r="AD12" s="1"/>
  <c r="AB12" s="1"/>
  <c r="AC11"/>
  <c r="AA11"/>
  <c r="AD11" s="1"/>
  <c r="AB11" s="1"/>
  <c r="AD40"/>
  <c r="AC40"/>
  <c r="AB40"/>
  <c r="AA40"/>
  <c r="AC40" i="90"/>
  <c r="AA40"/>
  <c r="AD40" s="1"/>
  <c r="AB40" s="1"/>
  <c r="AD39"/>
  <c r="AC39"/>
  <c r="AB39"/>
  <c r="AA39"/>
  <c r="AD38"/>
  <c r="AC38"/>
  <c r="AB38"/>
  <c r="AA38"/>
  <c r="AD37"/>
  <c r="AC37"/>
  <c r="AB37"/>
  <c r="AA37"/>
  <c r="AD36"/>
  <c r="AC36"/>
  <c r="AB36"/>
  <c r="AA36"/>
  <c r="AD35"/>
  <c r="AC35"/>
  <c r="AB35"/>
  <c r="AA35"/>
  <c r="AD31"/>
  <c r="AC31"/>
  <c r="AB31"/>
  <c r="AA31"/>
  <c r="AD30"/>
  <c r="AC30"/>
  <c r="AB30"/>
  <c r="AA30"/>
  <c r="AD28"/>
  <c r="AC28"/>
  <c r="AB28"/>
  <c r="AA28"/>
  <c r="AD27"/>
  <c r="AC27"/>
  <c r="AB27"/>
  <c r="AA27"/>
  <c r="AD26"/>
  <c r="AC26"/>
  <c r="AB26"/>
  <c r="AA26"/>
  <c r="AD25"/>
  <c r="AC25"/>
  <c r="AB25"/>
  <c r="AA25"/>
  <c r="AD23"/>
  <c r="AC23"/>
  <c r="AB23"/>
  <c r="AA23"/>
  <c r="AD20"/>
  <c r="AC20"/>
  <c r="AB20"/>
  <c r="AA20"/>
  <c r="AD18"/>
  <c r="AC18"/>
  <c r="AB18"/>
  <c r="AA18"/>
  <c r="AD17"/>
  <c r="AC17"/>
  <c r="AB17"/>
  <c r="AA17"/>
  <c r="AD16"/>
  <c r="AC16"/>
  <c r="AB16"/>
  <c r="AA16"/>
  <c r="AD15"/>
  <c r="AC15"/>
  <c r="AB15"/>
  <c r="AA15"/>
  <c r="AD14"/>
  <c r="AC14"/>
  <c r="AB14"/>
  <c r="AA14"/>
  <c r="AD11"/>
  <c r="AC11"/>
  <c r="AB11"/>
  <c r="AA11"/>
  <c r="AA41"/>
  <c r="R37" i="104"/>
  <c r="S37"/>
  <c r="T37"/>
  <c r="U37"/>
  <c r="V37"/>
  <c r="W37"/>
  <c r="X37"/>
  <c r="Y37"/>
  <c r="Z37"/>
  <c r="Q37"/>
  <c r="F37"/>
  <c r="F38" s="1"/>
  <c r="G37"/>
  <c r="G38" s="1"/>
  <c r="H37"/>
  <c r="I37"/>
  <c r="I38" s="1"/>
  <c r="J37"/>
  <c r="J38" s="1"/>
  <c r="K37"/>
  <c r="K38" s="1"/>
  <c r="L37"/>
  <c r="M37"/>
  <c r="M38" s="1"/>
  <c r="N37"/>
  <c r="N38" s="1"/>
  <c r="H38"/>
  <c r="L38"/>
  <c r="E37"/>
  <c r="E38" s="1"/>
  <c r="N6"/>
  <c r="M6"/>
  <c r="L6"/>
  <c r="K6"/>
  <c r="J6"/>
  <c r="I6"/>
  <c r="Z5"/>
  <c r="Y5"/>
  <c r="Y6" s="1"/>
  <c r="X5"/>
  <c r="W5"/>
  <c r="W6" s="1"/>
  <c r="V5"/>
  <c r="U5"/>
  <c r="T5"/>
  <c r="S5"/>
  <c r="R5"/>
  <c r="Q5"/>
  <c r="N4"/>
  <c r="M4"/>
  <c r="K4"/>
  <c r="I3"/>
  <c r="L3" s="1"/>
  <c r="L4" s="1"/>
  <c r="J6" i="103"/>
  <c r="I6"/>
  <c r="I3"/>
  <c r="L3" s="1"/>
  <c r="L4" s="1"/>
  <c r="Z36"/>
  <c r="Y36"/>
  <c r="X36"/>
  <c r="W36"/>
  <c r="V36"/>
  <c r="U36"/>
  <c r="T36"/>
  <c r="S36"/>
  <c r="R36"/>
  <c r="Q36"/>
  <c r="N36"/>
  <c r="N37" s="1"/>
  <c r="M36"/>
  <c r="M37" s="1"/>
  <c r="L36"/>
  <c r="L37" s="1"/>
  <c r="K36"/>
  <c r="K37" s="1"/>
  <c r="J36"/>
  <c r="J37" s="1"/>
  <c r="I36"/>
  <c r="I37" s="1"/>
  <c r="H36"/>
  <c r="H37" s="1"/>
  <c r="G36"/>
  <c r="G37" s="1"/>
  <c r="F36"/>
  <c r="F37" s="1"/>
  <c r="E36"/>
  <c r="E37" s="1"/>
  <c r="N6"/>
  <c r="M6"/>
  <c r="L6"/>
  <c r="K6"/>
  <c r="Z5"/>
  <c r="Y5"/>
  <c r="X5"/>
  <c r="W5"/>
  <c r="V5"/>
  <c r="U5"/>
  <c r="T5"/>
  <c r="S5"/>
  <c r="R5"/>
  <c r="Q5"/>
  <c r="N4"/>
  <c r="M4"/>
  <c r="K4"/>
  <c r="Z40" i="102"/>
  <c r="Y40"/>
  <c r="X40"/>
  <c r="W40"/>
  <c r="V40"/>
  <c r="U40"/>
  <c r="T40"/>
  <c r="S40"/>
  <c r="R40"/>
  <c r="Q40"/>
  <c r="N40"/>
  <c r="N41" s="1"/>
  <c r="M40"/>
  <c r="M41" s="1"/>
  <c r="L40"/>
  <c r="L41" s="1"/>
  <c r="K40"/>
  <c r="K41" s="1"/>
  <c r="J40"/>
  <c r="J41" s="1"/>
  <c r="I40"/>
  <c r="I41" s="1"/>
  <c r="H40"/>
  <c r="H41" s="1"/>
  <c r="G40"/>
  <c r="G41" s="1"/>
  <c r="F40"/>
  <c r="F41" s="1"/>
  <c r="E40"/>
  <c r="E41" s="1"/>
  <c r="N6"/>
  <c r="M6"/>
  <c r="L6"/>
  <c r="K6"/>
  <c r="Z5"/>
  <c r="Z6" s="1"/>
  <c r="Y5"/>
  <c r="Y6" s="1"/>
  <c r="X5"/>
  <c r="X6" s="1"/>
  <c r="W5"/>
  <c r="W6" s="1"/>
  <c r="V5"/>
  <c r="U5"/>
  <c r="T5"/>
  <c r="S5"/>
  <c r="R5"/>
  <c r="Q5"/>
  <c r="Z40" i="101"/>
  <c r="Y40"/>
  <c r="X40"/>
  <c r="W40"/>
  <c r="V40"/>
  <c r="U40"/>
  <c r="T40"/>
  <c r="S40"/>
  <c r="R40"/>
  <c r="Q40"/>
  <c r="N40"/>
  <c r="N41" s="1"/>
  <c r="M40"/>
  <c r="M41" s="1"/>
  <c r="L40"/>
  <c r="L41" s="1"/>
  <c r="K40"/>
  <c r="K41" s="1"/>
  <c r="J40"/>
  <c r="J41" s="1"/>
  <c r="I40"/>
  <c r="I41" s="1"/>
  <c r="H40"/>
  <c r="H41" s="1"/>
  <c r="G40"/>
  <c r="G41" s="1"/>
  <c r="F40"/>
  <c r="F41" s="1"/>
  <c r="E40"/>
  <c r="E41" s="1"/>
  <c r="N6"/>
  <c r="M6"/>
  <c r="L6"/>
  <c r="K6"/>
  <c r="Z5"/>
  <c r="Z6" s="1"/>
  <c r="Y5"/>
  <c r="Y6" s="1"/>
  <c r="X5"/>
  <c r="X6" s="1"/>
  <c r="W5"/>
  <c r="W6" s="1"/>
  <c r="V5"/>
  <c r="U5"/>
  <c r="T5"/>
  <c r="S5"/>
  <c r="R5"/>
  <c r="Q5"/>
  <c r="Z40" i="100"/>
  <c r="Y40"/>
  <c r="X40"/>
  <c r="W40"/>
  <c r="V40"/>
  <c r="U40"/>
  <c r="T40"/>
  <c r="S40"/>
  <c r="R40"/>
  <c r="Q40"/>
  <c r="N40"/>
  <c r="N41" s="1"/>
  <c r="M40"/>
  <c r="M41" s="1"/>
  <c r="L40"/>
  <c r="L41" s="1"/>
  <c r="K40"/>
  <c r="K41" s="1"/>
  <c r="J40"/>
  <c r="J41" s="1"/>
  <c r="I40"/>
  <c r="I41" s="1"/>
  <c r="H40"/>
  <c r="H41" s="1"/>
  <c r="G40"/>
  <c r="G41" s="1"/>
  <c r="F40"/>
  <c r="F41" s="1"/>
  <c r="E40"/>
  <c r="E41" s="1"/>
  <c r="N6"/>
  <c r="M6"/>
  <c r="L6"/>
  <c r="K6"/>
  <c r="Z5"/>
  <c r="Y5"/>
  <c r="Y6" s="1"/>
  <c r="X5"/>
  <c r="W5"/>
  <c r="W6" s="1"/>
  <c r="V5"/>
  <c r="U5"/>
  <c r="T5"/>
  <c r="S5"/>
  <c r="R5"/>
  <c r="Q5"/>
  <c r="Z46" i="99"/>
  <c r="Y46"/>
  <c r="X46"/>
  <c r="W46"/>
  <c r="V46"/>
  <c r="U46"/>
  <c r="T46"/>
  <c r="S46"/>
  <c r="R46"/>
  <c r="Q46"/>
  <c r="N46"/>
  <c r="N47" s="1"/>
  <c r="M46"/>
  <c r="M47" s="1"/>
  <c r="L46"/>
  <c r="L47" s="1"/>
  <c r="K46"/>
  <c r="K47" s="1"/>
  <c r="J46"/>
  <c r="J47" s="1"/>
  <c r="I46"/>
  <c r="I47" s="1"/>
  <c r="H46"/>
  <c r="H47" s="1"/>
  <c r="G46"/>
  <c r="G47" s="1"/>
  <c r="F46"/>
  <c r="F47" s="1"/>
  <c r="E46"/>
  <c r="E47" s="1"/>
  <c r="N6"/>
  <c r="M6"/>
  <c r="L6"/>
  <c r="K6"/>
  <c r="Z5"/>
  <c r="Z6" s="1"/>
  <c r="Y5"/>
  <c r="Y6" s="1"/>
  <c r="X5"/>
  <c r="X6" s="1"/>
  <c r="W5"/>
  <c r="W6" s="1"/>
  <c r="V5"/>
  <c r="U5"/>
  <c r="T5"/>
  <c r="S5"/>
  <c r="R5"/>
  <c r="Q5"/>
  <c r="Z46" i="98"/>
  <c r="Y46"/>
  <c r="X46"/>
  <c r="W46"/>
  <c r="V46"/>
  <c r="U46"/>
  <c r="T46"/>
  <c r="S46"/>
  <c r="R46"/>
  <c r="Q46"/>
  <c r="N46"/>
  <c r="N47" s="1"/>
  <c r="M46"/>
  <c r="M47" s="1"/>
  <c r="L46"/>
  <c r="L47" s="1"/>
  <c r="K46"/>
  <c r="K47" s="1"/>
  <c r="J46"/>
  <c r="J47" s="1"/>
  <c r="I46"/>
  <c r="I47" s="1"/>
  <c r="H46"/>
  <c r="H47" s="1"/>
  <c r="G46"/>
  <c r="G47" s="1"/>
  <c r="F46"/>
  <c r="F47" s="1"/>
  <c r="E46"/>
  <c r="E47" s="1"/>
  <c r="N6"/>
  <c r="M6"/>
  <c r="L6"/>
  <c r="K6"/>
  <c r="Z5"/>
  <c r="Z6" s="1"/>
  <c r="Y5"/>
  <c r="Y6" s="1"/>
  <c r="X5"/>
  <c r="X6" s="1"/>
  <c r="W5"/>
  <c r="W6" s="1"/>
  <c r="V5"/>
  <c r="U5"/>
  <c r="T5"/>
  <c r="S5"/>
  <c r="R5"/>
  <c r="Q5"/>
  <c r="Z46" i="97"/>
  <c r="Y46"/>
  <c r="Y5" s="1"/>
  <c r="Y6" s="1"/>
  <c r="X46"/>
  <c r="W46"/>
  <c r="W5" s="1"/>
  <c r="W6" s="1"/>
  <c r="V46"/>
  <c r="U46"/>
  <c r="U5" s="1"/>
  <c r="T46"/>
  <c r="S46"/>
  <c r="S5" s="1"/>
  <c r="R46"/>
  <c r="Q46"/>
  <c r="F46"/>
  <c r="G46"/>
  <c r="G47" s="1"/>
  <c r="H46"/>
  <c r="I46"/>
  <c r="I47" s="1"/>
  <c r="J46"/>
  <c r="K46"/>
  <c r="K47" s="1"/>
  <c r="L46"/>
  <c r="M46"/>
  <c r="M47" s="1"/>
  <c r="N46"/>
  <c r="F47"/>
  <c r="H47"/>
  <c r="J47"/>
  <c r="L47"/>
  <c r="N47"/>
  <c r="E46"/>
  <c r="E47"/>
  <c r="N6"/>
  <c r="M6"/>
  <c r="L6"/>
  <c r="K6"/>
  <c r="Z5"/>
  <c r="X5"/>
  <c r="V5"/>
  <c r="T5"/>
  <c r="R5"/>
  <c r="Q5"/>
  <c r="Y3" i="96"/>
  <c r="Z3"/>
  <c r="X3"/>
  <c r="W3"/>
  <c r="V4"/>
  <c r="V3"/>
  <c r="J6"/>
  <c r="J3"/>
  <c r="J4" s="1"/>
  <c r="Z17"/>
  <c r="Z5" s="1"/>
  <c r="Y17"/>
  <c r="X17"/>
  <c r="X5" s="1"/>
  <c r="W17"/>
  <c r="W5" s="1"/>
  <c r="V17"/>
  <c r="U17"/>
  <c r="T17"/>
  <c r="T5" s="1"/>
  <c r="S17"/>
  <c r="S5" s="1"/>
  <c r="R17"/>
  <c r="R5" s="1"/>
  <c r="Q17"/>
  <c r="N17"/>
  <c r="N18" s="1"/>
  <c r="M17"/>
  <c r="M18" s="1"/>
  <c r="L17"/>
  <c r="L18" s="1"/>
  <c r="K17"/>
  <c r="K18" s="1"/>
  <c r="J17"/>
  <c r="J18" s="1"/>
  <c r="I17"/>
  <c r="I18" s="1"/>
  <c r="H17"/>
  <c r="H18" s="1"/>
  <c r="G17"/>
  <c r="G18" s="1"/>
  <c r="F17"/>
  <c r="F18" s="1"/>
  <c r="E17"/>
  <c r="E18" s="1"/>
  <c r="N6"/>
  <c r="M6"/>
  <c r="L6"/>
  <c r="K6"/>
  <c r="Y5"/>
  <c r="V5"/>
  <c r="U5"/>
  <c r="Q5"/>
  <c r="Z41" i="95"/>
  <c r="Y41"/>
  <c r="X41"/>
  <c r="W41"/>
  <c r="V41"/>
  <c r="U41"/>
  <c r="T41"/>
  <c r="S41"/>
  <c r="R41"/>
  <c r="Q41"/>
  <c r="N41"/>
  <c r="N42" s="1"/>
  <c r="M41"/>
  <c r="M42" s="1"/>
  <c r="L41"/>
  <c r="L42" s="1"/>
  <c r="K41"/>
  <c r="K42" s="1"/>
  <c r="J41"/>
  <c r="J42" s="1"/>
  <c r="I41"/>
  <c r="I42" s="1"/>
  <c r="H41"/>
  <c r="H42" s="1"/>
  <c r="G41"/>
  <c r="G42" s="1"/>
  <c r="F41"/>
  <c r="F42" s="1"/>
  <c r="E41"/>
  <c r="E42" s="1"/>
  <c r="N6"/>
  <c r="M6"/>
  <c r="L6"/>
  <c r="K6"/>
  <c r="Z5"/>
  <c r="Z6" s="1"/>
  <c r="Y5"/>
  <c r="Y6" s="1"/>
  <c r="X5"/>
  <c r="X6" s="1"/>
  <c r="W5"/>
  <c r="W6" s="1"/>
  <c r="V5"/>
  <c r="U5"/>
  <c r="T5"/>
  <c r="S5"/>
  <c r="R5"/>
  <c r="Q5"/>
  <c r="W3"/>
  <c r="W4" s="1"/>
  <c r="K3"/>
  <c r="K4" s="1"/>
  <c r="Z41" i="94"/>
  <c r="Y41"/>
  <c r="X41"/>
  <c r="W41"/>
  <c r="V41"/>
  <c r="U41"/>
  <c r="T41"/>
  <c r="S41"/>
  <c r="R41"/>
  <c r="Q41"/>
  <c r="N41"/>
  <c r="N42" s="1"/>
  <c r="M41"/>
  <c r="M42" s="1"/>
  <c r="L41"/>
  <c r="L42" s="1"/>
  <c r="K41"/>
  <c r="K42" s="1"/>
  <c r="J41"/>
  <c r="J42" s="1"/>
  <c r="I41"/>
  <c r="I42" s="1"/>
  <c r="H41"/>
  <c r="H42" s="1"/>
  <c r="G41"/>
  <c r="G42" s="1"/>
  <c r="F41"/>
  <c r="F42" s="1"/>
  <c r="E41"/>
  <c r="E42" s="1"/>
  <c r="W6"/>
  <c r="N6"/>
  <c r="M6"/>
  <c r="L6"/>
  <c r="K6"/>
  <c r="Z5"/>
  <c r="Z6" s="1"/>
  <c r="Y5"/>
  <c r="Y6" s="1"/>
  <c r="X5"/>
  <c r="X6" s="1"/>
  <c r="W5"/>
  <c r="V5"/>
  <c r="U5"/>
  <c r="T5"/>
  <c r="S5"/>
  <c r="R5"/>
  <c r="Q5"/>
  <c r="Y3"/>
  <c r="Y4" s="1"/>
  <c r="X3"/>
  <c r="X4" s="1"/>
  <c r="W3"/>
  <c r="W4" s="1"/>
  <c r="M3"/>
  <c r="M4" s="1"/>
  <c r="L3"/>
  <c r="L4" s="1"/>
  <c r="K3"/>
  <c r="K4" s="1"/>
  <c r="E41" i="90"/>
  <c r="F41"/>
  <c r="G41"/>
  <c r="G42" s="1"/>
  <c r="H41"/>
  <c r="I41"/>
  <c r="J41"/>
  <c r="K41"/>
  <c r="K42" s="1"/>
  <c r="L41"/>
  <c r="M41"/>
  <c r="N41"/>
  <c r="Z41"/>
  <c r="Z5" s="1"/>
  <c r="Y41"/>
  <c r="X41"/>
  <c r="X5" s="1"/>
  <c r="W41"/>
  <c r="V41"/>
  <c r="V5" s="1"/>
  <c r="U41"/>
  <c r="U5" s="1"/>
  <c r="T41"/>
  <c r="T5" s="1"/>
  <c r="S41"/>
  <c r="R41"/>
  <c r="R5" s="1"/>
  <c r="Q41"/>
  <c r="N42"/>
  <c r="M42"/>
  <c r="L42"/>
  <c r="J42"/>
  <c r="I42"/>
  <c r="H42"/>
  <c r="F42"/>
  <c r="E42"/>
  <c r="N6"/>
  <c r="M6"/>
  <c r="L6"/>
  <c r="K6"/>
  <c r="Y5"/>
  <c r="W5"/>
  <c r="S5"/>
  <c r="Q5"/>
  <c r="W3"/>
  <c r="W4" s="1"/>
  <c r="K3"/>
  <c r="K4" s="1"/>
  <c r="X3" i="53"/>
  <c r="Y3"/>
  <c r="Z3" s="1"/>
  <c r="Z4" s="1"/>
  <c r="W3"/>
  <c r="Z6"/>
  <c r="R5"/>
  <c r="S5"/>
  <c r="T5"/>
  <c r="U5"/>
  <c r="V5"/>
  <c r="W5"/>
  <c r="X5"/>
  <c r="Y5"/>
  <c r="Z5"/>
  <c r="Q5"/>
  <c r="Q49"/>
  <c r="Z49"/>
  <c r="Y49"/>
  <c r="X49"/>
  <c r="W49"/>
  <c r="V49"/>
  <c r="U49"/>
  <c r="T49"/>
  <c r="S49"/>
  <c r="R49"/>
  <c r="F49"/>
  <c r="G49"/>
  <c r="H49"/>
  <c r="H50" s="1"/>
  <c r="I49"/>
  <c r="J49"/>
  <c r="K49"/>
  <c r="L49"/>
  <c r="L50" s="1"/>
  <c r="M49"/>
  <c r="N49"/>
  <c r="F50"/>
  <c r="G50"/>
  <c r="I50"/>
  <c r="J50"/>
  <c r="K50"/>
  <c r="M50"/>
  <c r="N50"/>
  <c r="E50"/>
  <c r="E49"/>
  <c r="N6"/>
  <c r="K3"/>
  <c r="L3" s="1"/>
  <c r="Z82" i="88"/>
  <c r="Y82"/>
  <c r="X82"/>
  <c r="W82"/>
  <c r="W5" s="1"/>
  <c r="W6" s="1"/>
  <c r="V82"/>
  <c r="U82"/>
  <c r="T82"/>
  <c r="S82"/>
  <c r="S5" s="1"/>
  <c r="R82"/>
  <c r="Q82"/>
  <c r="N82"/>
  <c r="N83" s="1"/>
  <c r="M82"/>
  <c r="M83" s="1"/>
  <c r="L82"/>
  <c r="L83" s="1"/>
  <c r="K82"/>
  <c r="K83" s="1"/>
  <c r="J82"/>
  <c r="J83" s="1"/>
  <c r="I82"/>
  <c r="I83" s="1"/>
  <c r="H82"/>
  <c r="H83" s="1"/>
  <c r="G82"/>
  <c r="G83" s="1"/>
  <c r="F82"/>
  <c r="F83" s="1"/>
  <c r="E82"/>
  <c r="E83" s="1"/>
  <c r="N6"/>
  <c r="M6"/>
  <c r="L6"/>
  <c r="K6"/>
  <c r="J6"/>
  <c r="I6"/>
  <c r="Z5"/>
  <c r="Z6" s="1"/>
  <c r="Y5"/>
  <c r="Y6" s="1"/>
  <c r="X5"/>
  <c r="V5"/>
  <c r="U5"/>
  <c r="T5"/>
  <c r="R5"/>
  <c r="Q5"/>
  <c r="I3"/>
  <c r="I4" s="1"/>
  <c r="Z87" i="86"/>
  <c r="Y87"/>
  <c r="X87"/>
  <c r="W87"/>
  <c r="V87"/>
  <c r="U87"/>
  <c r="T87"/>
  <c r="S87"/>
  <c r="R87"/>
  <c r="R5" s="1"/>
  <c r="Q87"/>
  <c r="N87"/>
  <c r="N88" s="1"/>
  <c r="M87"/>
  <c r="M88" s="1"/>
  <c r="L87"/>
  <c r="L88" s="1"/>
  <c r="K87"/>
  <c r="K88" s="1"/>
  <c r="J87"/>
  <c r="J88" s="1"/>
  <c r="I87"/>
  <c r="I88" s="1"/>
  <c r="H87"/>
  <c r="H88" s="1"/>
  <c r="G87"/>
  <c r="G88" s="1"/>
  <c r="F87"/>
  <c r="F88" s="1"/>
  <c r="E87"/>
  <c r="E88" s="1"/>
  <c r="W6"/>
  <c r="N6"/>
  <c r="M6"/>
  <c r="L6"/>
  <c r="K6"/>
  <c r="J6"/>
  <c r="I6"/>
  <c r="Z5"/>
  <c r="Y5"/>
  <c r="Y6" s="1"/>
  <c r="X5"/>
  <c r="X6" s="1"/>
  <c r="W5"/>
  <c r="V5"/>
  <c r="U5"/>
  <c r="T5"/>
  <c r="S5"/>
  <c r="Q5"/>
  <c r="N4"/>
  <c r="M4"/>
  <c r="L4"/>
  <c r="I3"/>
  <c r="I4" s="1"/>
  <c r="Z87" i="85"/>
  <c r="Y87"/>
  <c r="X87"/>
  <c r="W87"/>
  <c r="V87"/>
  <c r="U87"/>
  <c r="T87"/>
  <c r="S87"/>
  <c r="R87"/>
  <c r="Q87"/>
  <c r="N87"/>
  <c r="N88" s="1"/>
  <c r="M87"/>
  <c r="M88" s="1"/>
  <c r="L87"/>
  <c r="L88" s="1"/>
  <c r="K87"/>
  <c r="K88" s="1"/>
  <c r="J87"/>
  <c r="J88" s="1"/>
  <c r="I87"/>
  <c r="I88" s="1"/>
  <c r="H87"/>
  <c r="H88" s="1"/>
  <c r="G87"/>
  <c r="G88" s="1"/>
  <c r="F87"/>
  <c r="F88" s="1"/>
  <c r="E87"/>
  <c r="E88" s="1"/>
  <c r="X6"/>
  <c r="W6"/>
  <c r="N6"/>
  <c r="M6"/>
  <c r="L6"/>
  <c r="K6"/>
  <c r="J6"/>
  <c r="I6"/>
  <c r="Z5"/>
  <c r="Z6" s="1"/>
  <c r="Y5"/>
  <c r="Y6" s="1"/>
  <c r="X5"/>
  <c r="W5"/>
  <c r="V5"/>
  <c r="U5"/>
  <c r="T5"/>
  <c r="S5"/>
  <c r="R5"/>
  <c r="Q5"/>
  <c r="N4"/>
  <c r="M4"/>
  <c r="L4"/>
  <c r="I3"/>
  <c r="I4" s="1"/>
  <c r="Q87" i="84"/>
  <c r="R87"/>
  <c r="S87"/>
  <c r="T87"/>
  <c r="T5" s="1"/>
  <c r="U87"/>
  <c r="V87"/>
  <c r="W87"/>
  <c r="X87"/>
  <c r="Y87"/>
  <c r="Z87"/>
  <c r="Z5" s="1"/>
  <c r="N6"/>
  <c r="M6"/>
  <c r="L6"/>
  <c r="K6"/>
  <c r="J6"/>
  <c r="I6"/>
  <c r="J4"/>
  <c r="K4"/>
  <c r="I4"/>
  <c r="J3"/>
  <c r="L4"/>
  <c r="I3"/>
  <c r="X5"/>
  <c r="N87"/>
  <c r="N88" s="1"/>
  <c r="M87"/>
  <c r="M88" s="1"/>
  <c r="L87"/>
  <c r="L88" s="1"/>
  <c r="K87"/>
  <c r="K88" s="1"/>
  <c r="J87"/>
  <c r="J88" s="1"/>
  <c r="I87"/>
  <c r="I88" s="1"/>
  <c r="H87"/>
  <c r="H88" s="1"/>
  <c r="G87"/>
  <c r="G88" s="1"/>
  <c r="F87"/>
  <c r="F88" s="1"/>
  <c r="E87"/>
  <c r="E88" s="1"/>
  <c r="Y5"/>
  <c r="W5"/>
  <c r="V5"/>
  <c r="U5"/>
  <c r="S5"/>
  <c r="R5"/>
  <c r="Q5"/>
  <c r="E46" i="82"/>
  <c r="F46"/>
  <c r="F47" s="1"/>
  <c r="G46"/>
  <c r="H46"/>
  <c r="H47" s="1"/>
  <c r="I46"/>
  <c r="J46"/>
  <c r="J47" s="1"/>
  <c r="K46"/>
  <c r="K47" s="1"/>
  <c r="L46"/>
  <c r="L47" s="1"/>
  <c r="M46"/>
  <c r="N46"/>
  <c r="N47" s="1"/>
  <c r="Z46" i="83"/>
  <c r="Y46"/>
  <c r="X46"/>
  <c r="W46"/>
  <c r="V46"/>
  <c r="U46"/>
  <c r="T46"/>
  <c r="S46"/>
  <c r="R46"/>
  <c r="Q46"/>
  <c r="N46"/>
  <c r="N47" s="1"/>
  <c r="M46"/>
  <c r="M47" s="1"/>
  <c r="L46"/>
  <c r="L47" s="1"/>
  <c r="K46"/>
  <c r="K47" s="1"/>
  <c r="J46"/>
  <c r="J47" s="1"/>
  <c r="I46"/>
  <c r="I47" s="1"/>
  <c r="H46"/>
  <c r="H47" s="1"/>
  <c r="G46"/>
  <c r="G47" s="1"/>
  <c r="F46"/>
  <c r="F47" s="1"/>
  <c r="E46"/>
  <c r="E47" s="1"/>
  <c r="N6"/>
  <c r="M6"/>
  <c r="L6"/>
  <c r="K6"/>
  <c r="Z5"/>
  <c r="Z6" s="1"/>
  <c r="Y5"/>
  <c r="Y6" s="1"/>
  <c r="X5"/>
  <c r="X6" s="1"/>
  <c r="W5"/>
  <c r="W6" s="1"/>
  <c r="V5"/>
  <c r="U5"/>
  <c r="T5"/>
  <c r="S5"/>
  <c r="R5"/>
  <c r="Q5"/>
  <c r="Z46" i="82"/>
  <c r="Y46"/>
  <c r="X46"/>
  <c r="W46"/>
  <c r="V46"/>
  <c r="U46"/>
  <c r="T46"/>
  <c r="S46"/>
  <c r="R46"/>
  <c r="Q46"/>
  <c r="M47"/>
  <c r="I47"/>
  <c r="G47"/>
  <c r="E47"/>
  <c r="N6"/>
  <c r="M6"/>
  <c r="L6"/>
  <c r="K6"/>
  <c r="Z5"/>
  <c r="Z6" s="1"/>
  <c r="Y5"/>
  <c r="Y6" s="1"/>
  <c r="X5"/>
  <c r="X6" s="1"/>
  <c r="W5"/>
  <c r="W6" s="1"/>
  <c r="V5"/>
  <c r="U5"/>
  <c r="T5"/>
  <c r="S5"/>
  <c r="R5"/>
  <c r="Q5"/>
  <c r="Z5" i="79"/>
  <c r="R5"/>
  <c r="S5"/>
  <c r="T5"/>
  <c r="U5"/>
  <c r="V5"/>
  <c r="W5"/>
  <c r="X5"/>
  <c r="Y5"/>
  <c r="Q5"/>
  <c r="Z5" i="77"/>
  <c r="Y5"/>
  <c r="Y6" s="1"/>
  <c r="X5"/>
  <c r="W5"/>
  <c r="V5"/>
  <c r="U5"/>
  <c r="T5"/>
  <c r="S5"/>
  <c r="R5"/>
  <c r="Q5"/>
  <c r="Z5" i="78"/>
  <c r="Y5"/>
  <c r="Z6" s="1"/>
  <c r="X5"/>
  <c r="W5"/>
  <c r="V5"/>
  <c r="U5"/>
  <c r="T5"/>
  <c r="S5"/>
  <c r="R5"/>
  <c r="Q5"/>
  <c r="R5" i="41"/>
  <c r="S5"/>
  <c r="T5"/>
  <c r="U5"/>
  <c r="V5"/>
  <c r="W5"/>
  <c r="X5"/>
  <c r="Y5"/>
  <c r="Y6" s="1"/>
  <c r="Z5"/>
  <c r="Q5"/>
  <c r="Z46" i="79"/>
  <c r="Y46"/>
  <c r="X46"/>
  <c r="W46"/>
  <c r="V46"/>
  <c r="U46"/>
  <c r="T46"/>
  <c r="S46"/>
  <c r="R46"/>
  <c r="Q46"/>
  <c r="N46"/>
  <c r="N47" s="1"/>
  <c r="M46"/>
  <c r="M47" s="1"/>
  <c r="L46"/>
  <c r="L47" s="1"/>
  <c r="K46"/>
  <c r="K47" s="1"/>
  <c r="J46"/>
  <c r="J47" s="1"/>
  <c r="I46"/>
  <c r="I47" s="1"/>
  <c r="H46"/>
  <c r="H47" s="1"/>
  <c r="G46"/>
  <c r="G47" s="1"/>
  <c r="F46"/>
  <c r="F47" s="1"/>
  <c r="E46"/>
  <c r="E47" s="1"/>
  <c r="N6"/>
  <c r="M6"/>
  <c r="L6"/>
  <c r="K6"/>
  <c r="Y6"/>
  <c r="W6"/>
  <c r="N6" i="77"/>
  <c r="M6"/>
  <c r="L6"/>
  <c r="K6"/>
  <c r="Z6"/>
  <c r="X6"/>
  <c r="W6"/>
  <c r="N6" i="78"/>
  <c r="M6"/>
  <c r="L6"/>
  <c r="K6"/>
  <c r="X6"/>
  <c r="W6"/>
  <c r="N6" i="41"/>
  <c r="M6"/>
  <c r="L6"/>
  <c r="K6"/>
  <c r="Z6"/>
  <c r="X6"/>
  <c r="W6"/>
  <c r="N6" i="75"/>
  <c r="M6"/>
  <c r="L6"/>
  <c r="K6"/>
  <c r="Z5"/>
  <c r="Z6" s="1"/>
  <c r="Y5"/>
  <c r="Y6" s="1"/>
  <c r="X5"/>
  <c r="X6" s="1"/>
  <c r="W5"/>
  <c r="W6" s="1"/>
  <c r="V5"/>
  <c r="U5"/>
  <c r="T5"/>
  <c r="S5"/>
  <c r="R5"/>
  <c r="Q5"/>
  <c r="N6" i="76"/>
  <c r="M6"/>
  <c r="L6"/>
  <c r="K6"/>
  <c r="Z5"/>
  <c r="Z6" s="1"/>
  <c r="Y5"/>
  <c r="Y6" s="1"/>
  <c r="X5"/>
  <c r="X6" s="1"/>
  <c r="W5"/>
  <c r="W6" s="1"/>
  <c r="V5"/>
  <c r="U5"/>
  <c r="T5"/>
  <c r="S5"/>
  <c r="R5"/>
  <c r="Q5"/>
  <c r="Z6" i="74"/>
  <c r="Y6"/>
  <c r="X6"/>
  <c r="W6"/>
  <c r="V6"/>
  <c r="N6"/>
  <c r="M6"/>
  <c r="L6"/>
  <c r="K6"/>
  <c r="J6"/>
  <c r="J4"/>
  <c r="K3"/>
  <c r="K4" s="1"/>
  <c r="J3"/>
  <c r="Z6" i="73"/>
  <c r="Y6"/>
  <c r="X6"/>
  <c r="W6"/>
  <c r="V6"/>
  <c r="N6"/>
  <c r="M6"/>
  <c r="L6"/>
  <c r="K6"/>
  <c r="J6"/>
  <c r="J4"/>
  <c r="K3"/>
  <c r="K4" s="1"/>
  <c r="J3"/>
  <c r="N6" i="71"/>
  <c r="M6"/>
  <c r="L6"/>
  <c r="K6"/>
  <c r="J6"/>
  <c r="Y5"/>
  <c r="Y6" s="1"/>
  <c r="X5"/>
  <c r="X6" s="1"/>
  <c r="W5"/>
  <c r="V5"/>
  <c r="W6" s="1"/>
  <c r="U5"/>
  <c r="T5"/>
  <c r="S5"/>
  <c r="R5"/>
  <c r="Q5"/>
  <c r="J4"/>
  <c r="K3"/>
  <c r="K4" s="1"/>
  <c r="J3"/>
  <c r="N6" i="72"/>
  <c r="M6"/>
  <c r="L6"/>
  <c r="K6"/>
  <c r="J6"/>
  <c r="Y5"/>
  <c r="Y6" s="1"/>
  <c r="X5"/>
  <c r="X6" s="1"/>
  <c r="W5"/>
  <c r="W6" s="1"/>
  <c r="V5"/>
  <c r="V6" s="1"/>
  <c r="U5"/>
  <c r="T5"/>
  <c r="S5"/>
  <c r="R5"/>
  <c r="Q5"/>
  <c r="J3"/>
  <c r="J4" s="1"/>
  <c r="Z89" i="78"/>
  <c r="Y89"/>
  <c r="X89"/>
  <c r="W89"/>
  <c r="V89"/>
  <c r="U89"/>
  <c r="T89"/>
  <c r="S89"/>
  <c r="R89"/>
  <c r="Q89"/>
  <c r="N89"/>
  <c r="N90" s="1"/>
  <c r="M89"/>
  <c r="M90" s="1"/>
  <c r="L89"/>
  <c r="L90" s="1"/>
  <c r="K89"/>
  <c r="K90" s="1"/>
  <c r="J89"/>
  <c r="J90" s="1"/>
  <c r="I89"/>
  <c r="I90" s="1"/>
  <c r="H89"/>
  <c r="H90" s="1"/>
  <c r="G89"/>
  <c r="G90" s="1"/>
  <c r="F89"/>
  <c r="F90" s="1"/>
  <c r="E89"/>
  <c r="E90" s="1"/>
  <c r="Z89" i="77"/>
  <c r="Y89"/>
  <c r="X89"/>
  <c r="W89"/>
  <c r="V89"/>
  <c r="U89"/>
  <c r="T89"/>
  <c r="S89"/>
  <c r="R89"/>
  <c r="Q89"/>
  <c r="N89"/>
  <c r="N90" s="1"/>
  <c r="M89"/>
  <c r="M90" s="1"/>
  <c r="L89"/>
  <c r="L90" s="1"/>
  <c r="K89"/>
  <c r="K90" s="1"/>
  <c r="J89"/>
  <c r="J90" s="1"/>
  <c r="I89"/>
  <c r="I90" s="1"/>
  <c r="H89"/>
  <c r="H90" s="1"/>
  <c r="G89"/>
  <c r="G90" s="1"/>
  <c r="F89"/>
  <c r="F90" s="1"/>
  <c r="E89"/>
  <c r="E90" s="1"/>
  <c r="R89" i="41"/>
  <c r="S89"/>
  <c r="T89"/>
  <c r="U89"/>
  <c r="V89"/>
  <c r="W89"/>
  <c r="X89"/>
  <c r="Y89"/>
  <c r="Z89"/>
  <c r="Q89"/>
  <c r="F89"/>
  <c r="G89"/>
  <c r="H89"/>
  <c r="I89"/>
  <c r="J89"/>
  <c r="K89"/>
  <c r="L89"/>
  <c r="M89"/>
  <c r="M90" s="1"/>
  <c r="N89"/>
  <c r="F90"/>
  <c r="G90"/>
  <c r="H90"/>
  <c r="I90"/>
  <c r="J90"/>
  <c r="K90"/>
  <c r="L90"/>
  <c r="N90"/>
  <c r="E89"/>
  <c r="Z33" i="76"/>
  <c r="Y33"/>
  <c r="X33"/>
  <c r="W33"/>
  <c r="V33"/>
  <c r="U33"/>
  <c r="T33"/>
  <c r="S33"/>
  <c r="R33"/>
  <c r="Q33"/>
  <c r="N33"/>
  <c r="N34" s="1"/>
  <c r="M33"/>
  <c r="M34" s="1"/>
  <c r="L33"/>
  <c r="L34" s="1"/>
  <c r="K33"/>
  <c r="K34" s="1"/>
  <c r="J33"/>
  <c r="J34" s="1"/>
  <c r="I33"/>
  <c r="I34" s="1"/>
  <c r="H33"/>
  <c r="H34" s="1"/>
  <c r="G33"/>
  <c r="G34" s="1"/>
  <c r="F33"/>
  <c r="F34" s="1"/>
  <c r="E33"/>
  <c r="E34" s="1"/>
  <c r="Z33" i="75"/>
  <c r="Y33"/>
  <c r="X33"/>
  <c r="W33"/>
  <c r="V33"/>
  <c r="U33"/>
  <c r="T33"/>
  <c r="S33"/>
  <c r="R33"/>
  <c r="Q33"/>
  <c r="N33"/>
  <c r="N34" s="1"/>
  <c r="M33"/>
  <c r="M34" s="1"/>
  <c r="L33"/>
  <c r="L34" s="1"/>
  <c r="K33"/>
  <c r="K34" s="1"/>
  <c r="J33"/>
  <c r="J34" s="1"/>
  <c r="I33"/>
  <c r="I34" s="1"/>
  <c r="H33"/>
  <c r="H34" s="1"/>
  <c r="G33"/>
  <c r="G34" s="1"/>
  <c r="F33"/>
  <c r="F34" s="1"/>
  <c r="E33"/>
  <c r="E34" s="1"/>
  <c r="Z33" i="40"/>
  <c r="AC33" s="1"/>
  <c r="N33"/>
  <c r="N34"/>
  <c r="N6"/>
  <c r="N41" i="74"/>
  <c r="M41"/>
  <c r="L41"/>
  <c r="K41"/>
  <c r="J41"/>
  <c r="I41"/>
  <c r="H41"/>
  <c r="G41"/>
  <c r="F41"/>
  <c r="E41"/>
  <c r="N41" i="73"/>
  <c r="M41"/>
  <c r="L41"/>
  <c r="K41"/>
  <c r="J41"/>
  <c r="I41"/>
  <c r="H41"/>
  <c r="G41"/>
  <c r="F41"/>
  <c r="E41"/>
  <c r="N41" i="25"/>
  <c r="M41"/>
  <c r="L41"/>
  <c r="K41"/>
  <c r="J41"/>
  <c r="I41"/>
  <c r="H41"/>
  <c r="G41"/>
  <c r="F41"/>
  <c r="E41"/>
  <c r="N41" i="29"/>
  <c r="M41"/>
  <c r="L41"/>
  <c r="K41"/>
  <c r="J41"/>
  <c r="I41"/>
  <c r="H41"/>
  <c r="G41"/>
  <c r="F41"/>
  <c r="E41"/>
  <c r="N41" i="71"/>
  <c r="M41"/>
  <c r="L41"/>
  <c r="K41"/>
  <c r="J41"/>
  <c r="I41"/>
  <c r="H41"/>
  <c r="G41"/>
  <c r="F41"/>
  <c r="E41"/>
  <c r="F41" i="72"/>
  <c r="G41"/>
  <c r="H41"/>
  <c r="I41"/>
  <c r="J41"/>
  <c r="K41"/>
  <c r="L41"/>
  <c r="M41"/>
  <c r="N41"/>
  <c r="E41"/>
  <c r="Z40" i="74"/>
  <c r="Y40"/>
  <c r="X40"/>
  <c r="W40"/>
  <c r="V40"/>
  <c r="U40"/>
  <c r="T40"/>
  <c r="S40"/>
  <c r="R40"/>
  <c r="Q40"/>
  <c r="N40"/>
  <c r="M40"/>
  <c r="L40"/>
  <c r="K40"/>
  <c r="J40"/>
  <c r="I40"/>
  <c r="H40"/>
  <c r="G40"/>
  <c r="F40"/>
  <c r="E40"/>
  <c r="Z40" i="73"/>
  <c r="Y40"/>
  <c r="X40"/>
  <c r="W40"/>
  <c r="V40"/>
  <c r="U40"/>
  <c r="T40"/>
  <c r="S40"/>
  <c r="R40"/>
  <c r="Q40"/>
  <c r="N40"/>
  <c r="M40"/>
  <c r="L40"/>
  <c r="K40"/>
  <c r="J40"/>
  <c r="I40"/>
  <c r="H40"/>
  <c r="G40"/>
  <c r="F40"/>
  <c r="E40"/>
  <c r="Z6" i="25"/>
  <c r="Z40"/>
  <c r="N40"/>
  <c r="N6"/>
  <c r="Z40" i="72"/>
  <c r="Y40"/>
  <c r="X40"/>
  <c r="W40"/>
  <c r="V40"/>
  <c r="U40"/>
  <c r="T40"/>
  <c r="S40"/>
  <c r="R40"/>
  <c r="Q40"/>
  <c r="N40"/>
  <c r="M40"/>
  <c r="L40"/>
  <c r="K40"/>
  <c r="J40"/>
  <c r="I40"/>
  <c r="H40"/>
  <c r="G40"/>
  <c r="F40"/>
  <c r="E40"/>
  <c r="Z40" i="71"/>
  <c r="Y40"/>
  <c r="X40"/>
  <c r="W40"/>
  <c r="V40"/>
  <c r="U40"/>
  <c r="T40"/>
  <c r="S40"/>
  <c r="R40"/>
  <c r="Q40"/>
  <c r="N40"/>
  <c r="M40"/>
  <c r="L40"/>
  <c r="K40"/>
  <c r="J40"/>
  <c r="I40"/>
  <c r="H40"/>
  <c r="G40"/>
  <c r="F40"/>
  <c r="E40"/>
  <c r="Z6" i="29"/>
  <c r="Z40"/>
  <c r="N40"/>
  <c r="N6"/>
  <c r="L6" i="53"/>
  <c r="M6"/>
  <c r="K6"/>
  <c r="K4"/>
  <c r="Y4"/>
  <c r="X4"/>
  <c r="W4"/>
  <c r="E90" i="41"/>
  <c r="Y33" i="40"/>
  <c r="Y5" s="1"/>
  <c r="X33"/>
  <c r="X5" s="1"/>
  <c r="W33"/>
  <c r="W5" s="1"/>
  <c r="V33"/>
  <c r="V5" s="1"/>
  <c r="U33"/>
  <c r="U5" s="1"/>
  <c r="T33"/>
  <c r="T5" s="1"/>
  <c r="S33"/>
  <c r="S5" s="1"/>
  <c r="R33"/>
  <c r="R5" s="1"/>
  <c r="Q33"/>
  <c r="Q5" s="1"/>
  <c r="F33"/>
  <c r="G33"/>
  <c r="H33"/>
  <c r="I33"/>
  <c r="J33"/>
  <c r="K33"/>
  <c r="L33"/>
  <c r="M33"/>
  <c r="F34"/>
  <c r="G34"/>
  <c r="H34"/>
  <c r="I34"/>
  <c r="J34"/>
  <c r="K34"/>
  <c r="L34"/>
  <c r="M34"/>
  <c r="E33"/>
  <c r="E34" s="1"/>
  <c r="M6"/>
  <c r="L6"/>
  <c r="K6"/>
  <c r="R40" i="29"/>
  <c r="R5" s="1"/>
  <c r="S40"/>
  <c r="S5" s="1"/>
  <c r="T40"/>
  <c r="T5" s="1"/>
  <c r="U40"/>
  <c r="U5" s="1"/>
  <c r="V40"/>
  <c r="V5" s="1"/>
  <c r="W40"/>
  <c r="W5" s="1"/>
  <c r="X40"/>
  <c r="X5" s="1"/>
  <c r="Y40"/>
  <c r="Y5" s="1"/>
  <c r="Q40"/>
  <c r="Q5" s="1"/>
  <c r="M40"/>
  <c r="L40"/>
  <c r="K40"/>
  <c r="J40"/>
  <c r="I40"/>
  <c r="H40"/>
  <c r="G40"/>
  <c r="F40"/>
  <c r="E40"/>
  <c r="M6"/>
  <c r="L6"/>
  <c r="K6"/>
  <c r="J6"/>
  <c r="J3"/>
  <c r="J4" s="1"/>
  <c r="R40" i="25"/>
  <c r="S40"/>
  <c r="T40"/>
  <c r="U40"/>
  <c r="V40"/>
  <c r="W40"/>
  <c r="W6" s="1"/>
  <c r="X40"/>
  <c r="Y40"/>
  <c r="Y6" s="1"/>
  <c r="Q40"/>
  <c r="F40"/>
  <c r="G40"/>
  <c r="H40"/>
  <c r="I40"/>
  <c r="J40"/>
  <c r="K40"/>
  <c r="L40"/>
  <c r="M40"/>
  <c r="E40"/>
  <c r="M6"/>
  <c r="L6"/>
  <c r="K6"/>
  <c r="J6"/>
  <c r="J3"/>
  <c r="J4" s="1"/>
  <c r="Z5" i="40" l="1"/>
  <c r="Z6" s="1"/>
  <c r="AA33"/>
  <c r="AD33" s="1"/>
  <c r="AB33" s="1"/>
  <c r="X6" i="103"/>
  <c r="Z6"/>
  <c r="W6"/>
  <c r="Y6"/>
  <c r="X6" i="104"/>
  <c r="Z6"/>
  <c r="X6" i="100"/>
  <c r="Z6"/>
  <c r="X6" i="97"/>
  <c r="Z6"/>
  <c r="W4" i="96"/>
  <c r="X4"/>
  <c r="X6"/>
  <c r="W6"/>
  <c r="Z6"/>
  <c r="Y6"/>
  <c r="K4"/>
  <c r="L3" i="95"/>
  <c r="X3"/>
  <c r="N3" i="94"/>
  <c r="N4" s="1"/>
  <c r="Z3"/>
  <c r="Z4" s="1"/>
  <c r="AC41" i="90"/>
  <c r="W6"/>
  <c r="X6"/>
  <c r="Y6"/>
  <c r="Z6"/>
  <c r="L3"/>
  <c r="X3"/>
  <c r="M3" i="53"/>
  <c r="L4"/>
  <c r="X6" i="88"/>
  <c r="J3"/>
  <c r="J3" i="86"/>
  <c r="Z6"/>
  <c r="J3" i="85"/>
  <c r="W6" i="84"/>
  <c r="Y6"/>
  <c r="M4"/>
  <c r="X6"/>
  <c r="Z6"/>
  <c r="Y6" i="78"/>
  <c r="X6" i="79"/>
  <c r="Z6"/>
  <c r="L3" i="74"/>
  <c r="L3" i="73"/>
  <c r="V6" i="71"/>
  <c r="Z6"/>
  <c r="L3"/>
  <c r="Z6" i="72"/>
  <c r="K3"/>
  <c r="X6" i="25"/>
  <c r="V6"/>
  <c r="Y6" i="53"/>
  <c r="W6"/>
  <c r="X6"/>
  <c r="X6" i="40"/>
  <c r="W6"/>
  <c r="Y6"/>
  <c r="K3" i="29"/>
  <c r="K4" s="1"/>
  <c r="W6"/>
  <c r="Y6"/>
  <c r="V6"/>
  <c r="X6"/>
  <c r="L3"/>
  <c r="K3" i="25"/>
  <c r="Y4" i="96" l="1"/>
  <c r="L4"/>
  <c r="M3" i="95"/>
  <c r="L4"/>
  <c r="Y3"/>
  <c r="X4"/>
  <c r="AD41" i="90"/>
  <c r="AB41" s="1"/>
  <c r="M3"/>
  <c r="L4"/>
  <c r="Y3"/>
  <c r="X4"/>
  <c r="N3" i="53"/>
  <c r="N4" s="1"/>
  <c r="M4"/>
  <c r="K3" i="88"/>
  <c r="J4"/>
  <c r="K4" i="86"/>
  <c r="J4"/>
  <c r="K4" i="85"/>
  <c r="J4"/>
  <c r="N4" i="84"/>
  <c r="L4" i="74"/>
  <c r="M3"/>
  <c r="L4" i="73"/>
  <c r="M3"/>
  <c r="L4" i="71"/>
  <c r="M3"/>
  <c r="K4" i="72"/>
  <c r="L3"/>
  <c r="L4" i="29"/>
  <c r="M3"/>
  <c r="K4" i="25"/>
  <c r="L3"/>
  <c r="Z4" i="96" l="1"/>
  <c r="M4"/>
  <c r="N4"/>
  <c r="M4" i="95"/>
  <c r="N3"/>
  <c r="N4" s="1"/>
  <c r="Y4"/>
  <c r="Z3"/>
  <c r="Z4" s="1"/>
  <c r="Y4" i="90"/>
  <c r="Z3"/>
  <c r="Z4" s="1"/>
  <c r="M4"/>
  <c r="N3"/>
  <c r="N4" s="1"/>
  <c r="L3" i="88"/>
  <c r="K4"/>
  <c r="M4" i="74"/>
  <c r="N3"/>
  <c r="N4" s="1"/>
  <c r="M4" i="73"/>
  <c r="N3"/>
  <c r="N4" s="1"/>
  <c r="M4" i="71"/>
  <c r="N3"/>
  <c r="N4" s="1"/>
  <c r="L4" i="72"/>
  <c r="M3"/>
  <c r="M4" i="29"/>
  <c r="N3"/>
  <c r="N4" s="1"/>
  <c r="L4" i="25"/>
  <c r="M3"/>
  <c r="M3" i="88" l="1"/>
  <c r="L4"/>
  <c r="M4" i="72"/>
  <c r="N3"/>
  <c r="N4" s="1"/>
  <c r="M4" i="25"/>
  <c r="N3"/>
  <c r="N4" s="1"/>
  <c r="M4" i="88" l="1"/>
  <c r="N3"/>
  <c r="N4" s="1"/>
</calcChain>
</file>

<file path=xl/sharedStrings.xml><?xml version="1.0" encoding="utf-8"?>
<sst xmlns="http://schemas.openxmlformats.org/spreadsheetml/2006/main" count="34523" uniqueCount="164">
  <si>
    <t>F plan</t>
  </si>
  <si>
    <t>Effort estimated (regulated gears)</t>
  </si>
  <si>
    <t>reduction F plan</t>
  </si>
  <si>
    <t>reduction F estimated</t>
  </si>
  <si>
    <t>F estimated</t>
  </si>
  <si>
    <t>reduction</t>
  </si>
  <si>
    <t>Effort kW days running previous year  baseline</t>
  </si>
  <si>
    <t>3b</t>
  </si>
  <si>
    <t>BEL</t>
  </si>
  <si>
    <t>BT1</t>
  </si>
  <si>
    <t>none</t>
  </si>
  <si>
    <t>landings</t>
  </si>
  <si>
    <t>discards</t>
  </si>
  <si>
    <t>BT2</t>
  </si>
  <si>
    <t>GN1</t>
  </si>
  <si>
    <t>GT1</t>
  </si>
  <si>
    <t>LL1</t>
  </si>
  <si>
    <t>TR1</t>
  </si>
  <si>
    <t>TR2</t>
  </si>
  <si>
    <t>TR3</t>
  </si>
  <si>
    <t>DEU</t>
  </si>
  <si>
    <t>DNK</t>
  </si>
  <si>
    <t>FRA</t>
  </si>
  <si>
    <t>IRL</t>
  </si>
  <si>
    <t>NLD</t>
  </si>
  <si>
    <t>SCO</t>
  </si>
  <si>
    <t>SWE</t>
  </si>
  <si>
    <t>EFFORT</t>
  </si>
  <si>
    <t>kW days at sea</t>
  </si>
  <si>
    <t>Reference year</t>
  </si>
  <si>
    <t>ENG</t>
  </si>
  <si>
    <t>GBJ</t>
  </si>
  <si>
    <t>NIR</t>
  </si>
  <si>
    <t>n</t>
  </si>
  <si>
    <t>p</t>
  </si>
  <si>
    <t>3a</t>
  </si>
  <si>
    <t>3c</t>
  </si>
  <si>
    <t>IOM</t>
  </si>
  <si>
    <t>3d</t>
  </si>
  <si>
    <t>Bal</t>
  </si>
  <si>
    <t>A</t>
  </si>
  <si>
    <t>r-BEAM</t>
  </si>
  <si>
    <t>r-DEM_SEINE</t>
  </si>
  <si>
    <t>r-GILL</t>
  </si>
  <si>
    <t>r-LONGLINE</t>
  </si>
  <si>
    <t>r-OTTER</t>
  </si>
  <si>
    <t>r-PEL_TRAWL</t>
  </si>
  <si>
    <t>r-TRAMMEL</t>
  </si>
  <si>
    <t>EST</t>
  </si>
  <si>
    <t>LTU</t>
  </si>
  <si>
    <t>LVA</t>
  </si>
  <si>
    <t>POL</t>
  </si>
  <si>
    <t>Effort plan/ TAC regulations not applicable as days at sea per vessel</t>
  </si>
  <si>
    <t>B</t>
  </si>
  <si>
    <t>7e</t>
  </si>
  <si>
    <t>Country</t>
  </si>
  <si>
    <t>Gear</t>
  </si>
  <si>
    <t>Specon</t>
  </si>
  <si>
    <t>catch.category</t>
  </si>
  <si>
    <t>BEAM</t>
  </si>
  <si>
    <t>GILL</t>
  </si>
  <si>
    <t>OTTER</t>
  </si>
  <si>
    <t>PEL_TRAWL</t>
  </si>
  <si>
    <t>POTS</t>
  </si>
  <si>
    <t>TRAMMEL</t>
  </si>
  <si>
    <t>DEM_SEINE</t>
  </si>
  <si>
    <t>DREDGE</t>
  </si>
  <si>
    <t>Sum</t>
  </si>
  <si>
    <t>r</t>
  </si>
  <si>
    <t>check sum Fpar/F</t>
  </si>
  <si>
    <t>CPart11</t>
  </si>
  <si>
    <t>PEL_SEINE</t>
  </si>
  <si>
    <t>FMSY= 0.4</t>
  </si>
  <si>
    <t>Cel1</t>
  </si>
  <si>
    <t>7bcefghjk</t>
  </si>
  <si>
    <t>GBG</t>
  </si>
  <si>
    <t>Cel2</t>
  </si>
  <si>
    <t>7fg</t>
  </si>
  <si>
    <t>LONGLINE</t>
  </si>
  <si>
    <t>BoB</t>
  </si>
  <si>
    <t>SBcIIIart5</t>
  </si>
  <si>
    <t>ANNEX</t>
  </si>
  <si>
    <t>SPECIES</t>
  </si>
  <si>
    <t>STOCK</t>
  </si>
  <si>
    <t>REG_AREA</t>
  </si>
  <si>
    <t>COUNTRY</t>
  </si>
  <si>
    <t>REG_GEAR</t>
  </si>
  <si>
    <t>SPECON</t>
  </si>
  <si>
    <t>CATCH</t>
  </si>
  <si>
    <t>fpar 2003</t>
  </si>
  <si>
    <t>fpar 2004</t>
  </si>
  <si>
    <t>fpar 2005</t>
  </si>
  <si>
    <t>fpar 2006</t>
  </si>
  <si>
    <t>fpar 2007</t>
  </si>
  <si>
    <t>fpar 2008</t>
  </si>
  <si>
    <t>fpar 2009</t>
  </si>
  <si>
    <t>fpar 2010</t>
  </si>
  <si>
    <t>fpar 2011</t>
  </si>
  <si>
    <t>fpar 2012</t>
  </si>
  <si>
    <t>e 2003</t>
  </si>
  <si>
    <t>e 2004</t>
  </si>
  <si>
    <t>e 2005</t>
  </si>
  <si>
    <t>e 2006</t>
  </si>
  <si>
    <t>e 2007</t>
  </si>
  <si>
    <t>e 2008</t>
  </si>
  <si>
    <t>e 2009</t>
  </si>
  <si>
    <t>e 2010</t>
  </si>
  <si>
    <t>e 2011</t>
  </si>
  <si>
    <t>e 2012</t>
  </si>
  <si>
    <t>cod</t>
  </si>
  <si>
    <t>Cod 22_24</t>
  </si>
  <si>
    <t>catches</t>
  </si>
  <si>
    <t>Cod 25_32</t>
  </si>
  <si>
    <t>sol</t>
  </si>
  <si>
    <t>Sole VIIIab</t>
  </si>
  <si>
    <t>8a-BoB</t>
  </si>
  <si>
    <t>ESP</t>
  </si>
  <si>
    <t>8b-BoB</t>
  </si>
  <si>
    <t>Cod VIIe-k</t>
  </si>
  <si>
    <t>FDFBAL</t>
  </si>
  <si>
    <t>FDFIIA</t>
  </si>
  <si>
    <t>Cod IIIan_IV_VIId</t>
  </si>
  <si>
    <t>3b1</t>
  </si>
  <si>
    <t>3b2</t>
  </si>
  <si>
    <t>3b3</t>
  </si>
  <si>
    <t>FDFIIC</t>
  </si>
  <si>
    <t>Sole VIIe</t>
  </si>
  <si>
    <t>IIA</t>
  </si>
  <si>
    <t>CPART11</t>
  </si>
  <si>
    <t>IIA83b</t>
  </si>
  <si>
    <t>Cod VIa</t>
  </si>
  <si>
    <t>Cod VIIa</t>
  </si>
  <si>
    <t>had</t>
  </si>
  <si>
    <t>Haddock III_IV</t>
  </si>
  <si>
    <t>ple</t>
  </si>
  <si>
    <t>Plaice IV</t>
  </si>
  <si>
    <t>pok</t>
  </si>
  <si>
    <t>Saithe IIIan_IV_VI</t>
  </si>
  <si>
    <t>Cpart11</t>
  </si>
  <si>
    <t>Sole IV</t>
  </si>
  <si>
    <t>IIC</t>
  </si>
  <si>
    <t>2003-2012</t>
  </si>
  <si>
    <t>Effort kWdays at sea</t>
  </si>
  <si>
    <t>Effort kW days at sea</t>
  </si>
  <si>
    <t>Fpar</t>
  </si>
  <si>
    <t>CPart13B</t>
  </si>
  <si>
    <t>CPart13c</t>
  </si>
  <si>
    <t>CPart13A</t>
  </si>
  <si>
    <t>CPart13C</t>
  </si>
  <si>
    <t>CPart13d</t>
  </si>
  <si>
    <t>CPart13D</t>
  </si>
  <si>
    <t>CPart13a</t>
  </si>
  <si>
    <t>2008 moving reference year annual F reductions by 10 percent until F&lt;=0.3, Fmsy=0.46</t>
  </si>
  <si>
    <t>2008 moving reference year annual F reductions by 10 percent until F&lt;=0.6, Fmsy=0.26</t>
  </si>
  <si>
    <t>2008 fixed baseline annual F reductions by 10 percent as F&lt;=0.4, Fmsy=0.19</t>
  </si>
  <si>
    <t>to be estimated</t>
  </si>
  <si>
    <t>2006 running base line annual F reductions by 10 percent as F&lt;=0.3, Fmsy=0.25</t>
  </si>
  <si>
    <t>2006 running base line annual F reductions by 10 percent as F&lt;=0.2, Fmsy=0.22</t>
  </si>
  <si>
    <t>Runnig previous year annual F reductions by 25 percent as SSB remains below Blim, Fmsy=0.4</t>
  </si>
  <si>
    <t>Effort plan</t>
  </si>
  <si>
    <t>2005-2012</t>
  </si>
  <si>
    <t>Runnig previous year annual F reductions by 20 percent until F&lt;=Fmsy=0.27</t>
  </si>
  <si>
    <t>2007 F reduction by 20 percent,  2010 F reduction by 15%, until F&lt;0.27, Fmsy=0.26</t>
  </si>
  <si>
    <t>Runnig previous year annual F reductions by 25 percent as SSB remains below Blim, Fmsy=0.19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</si>
</sst>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2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1" fillId="0" borderId="0" xfId="0" applyFont="1" applyAlignment="1">
      <alignment horizontal="right"/>
    </xf>
    <xf numFmtId="0" fontId="3" fillId="0" borderId="0" xfId="1" applyFont="1"/>
    <xf numFmtId="165" fontId="0" fillId="0" borderId="0" xfId="0" applyNumberFormat="1"/>
    <xf numFmtId="0" fontId="0" fillId="0" borderId="0" xfId="0" applyFont="1"/>
    <xf numFmtId="0" fontId="0" fillId="0" borderId="0" xfId="0" applyFont="1" applyFill="1"/>
    <xf numFmtId="2" fontId="0" fillId="0" borderId="0" xfId="0" applyNumberFormat="1" applyFont="1"/>
    <xf numFmtId="2" fontId="0" fillId="0" borderId="0" xfId="0" applyNumberFormat="1" applyFont="1" applyFill="1"/>
    <xf numFmtId="1" fontId="0" fillId="0" borderId="0" xfId="0" applyNumberFormat="1" applyFont="1"/>
    <xf numFmtId="164" fontId="0" fillId="0" borderId="0" xfId="0" applyNumberFormat="1" applyFont="1" applyFill="1"/>
    <xf numFmtId="164" fontId="0" fillId="0" borderId="0" xfId="0" applyNumberFormat="1" applyFont="1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598"/>
  <sheetViews>
    <sheetView workbookViewId="0"/>
  </sheetViews>
  <sheetFormatPr defaultColWidth="9.140625" defaultRowHeight="15"/>
  <cols>
    <col min="3" max="3" width="18.85546875" customWidth="1"/>
    <col min="5" max="5" width="12.5703125" bestFit="1" customWidth="1"/>
    <col min="7" max="7" width="13.85546875" bestFit="1" customWidth="1"/>
  </cols>
  <sheetData>
    <row r="1" spans="1:38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  <c r="I1">
        <v>2003</v>
      </c>
      <c r="J1">
        <v>2004</v>
      </c>
      <c r="K1">
        <v>2005</v>
      </c>
      <c r="L1">
        <v>2006</v>
      </c>
      <c r="M1">
        <v>2007</v>
      </c>
      <c r="N1">
        <v>2008</v>
      </c>
      <c r="O1">
        <v>2009</v>
      </c>
      <c r="P1">
        <v>2010</v>
      </c>
      <c r="Q1">
        <v>2011</v>
      </c>
      <c r="R1">
        <v>2012</v>
      </c>
      <c r="S1" t="s">
        <v>89</v>
      </c>
      <c r="T1" t="s">
        <v>90</v>
      </c>
      <c r="U1" t="s">
        <v>91</v>
      </c>
      <c r="V1" t="s">
        <v>92</v>
      </c>
      <c r="W1" t="s">
        <v>93</v>
      </c>
      <c r="X1" t="s">
        <v>94</v>
      </c>
      <c r="Y1" t="s">
        <v>95</v>
      </c>
      <c r="Z1" t="s">
        <v>96</v>
      </c>
      <c r="AA1" t="s">
        <v>97</v>
      </c>
      <c r="AB1" t="s">
        <v>98</v>
      </c>
      <c r="AC1" t="s">
        <v>99</v>
      </c>
      <c r="AD1" t="s">
        <v>100</v>
      </c>
      <c r="AE1" t="s">
        <v>101</v>
      </c>
      <c r="AF1" t="s">
        <v>102</v>
      </c>
      <c r="AG1" t="s">
        <v>103</v>
      </c>
      <c r="AH1" t="s">
        <v>104</v>
      </c>
      <c r="AI1" t="s">
        <v>105</v>
      </c>
      <c r="AJ1" t="s">
        <v>106</v>
      </c>
      <c r="AK1" t="s">
        <v>107</v>
      </c>
      <c r="AL1" t="s">
        <v>108</v>
      </c>
    </row>
    <row r="2" spans="1:38">
      <c r="A2" t="s">
        <v>39</v>
      </c>
      <c r="B2" t="s">
        <v>109</v>
      </c>
      <c r="C2" t="s">
        <v>110</v>
      </c>
      <c r="D2" t="s">
        <v>40</v>
      </c>
      <c r="E2" t="s">
        <v>20</v>
      </c>
      <c r="F2" t="s">
        <v>59</v>
      </c>
      <c r="G2" t="s">
        <v>10</v>
      </c>
      <c r="H2" t="s">
        <v>111</v>
      </c>
      <c r="P2">
        <v>2.012</v>
      </c>
      <c r="Q2">
        <v>2.5840000000000001</v>
      </c>
      <c r="Z2">
        <v>9.0000000000000006E-5</v>
      </c>
      <c r="AA2">
        <v>1E-4</v>
      </c>
      <c r="AE2">
        <v>132</v>
      </c>
      <c r="AF2">
        <v>1090</v>
      </c>
      <c r="AG2">
        <v>881</v>
      </c>
      <c r="AH2">
        <v>27566</v>
      </c>
      <c r="AI2">
        <v>16298</v>
      </c>
      <c r="AJ2">
        <v>884</v>
      </c>
      <c r="AK2">
        <v>884</v>
      </c>
      <c r="AL2">
        <v>368</v>
      </c>
    </row>
    <row r="3" spans="1:38">
      <c r="A3" t="s">
        <v>39</v>
      </c>
      <c r="B3" t="s">
        <v>109</v>
      </c>
      <c r="C3" t="s">
        <v>110</v>
      </c>
      <c r="D3" t="s">
        <v>40</v>
      </c>
      <c r="E3" t="s">
        <v>20</v>
      </c>
      <c r="F3" t="s">
        <v>59</v>
      </c>
      <c r="G3" t="s">
        <v>10</v>
      </c>
      <c r="H3" t="s">
        <v>12</v>
      </c>
      <c r="P3">
        <v>0</v>
      </c>
      <c r="Q3">
        <v>0</v>
      </c>
      <c r="Z3">
        <v>0</v>
      </c>
      <c r="AA3">
        <v>0</v>
      </c>
      <c r="AE3">
        <v>132</v>
      </c>
      <c r="AF3">
        <v>1090</v>
      </c>
      <c r="AG3">
        <v>881</v>
      </c>
      <c r="AH3">
        <v>27566</v>
      </c>
      <c r="AI3">
        <v>16298</v>
      </c>
      <c r="AJ3">
        <v>884</v>
      </c>
      <c r="AK3">
        <v>884</v>
      </c>
      <c r="AL3">
        <v>368</v>
      </c>
    </row>
    <row r="4" spans="1:38">
      <c r="A4" t="s">
        <v>39</v>
      </c>
      <c r="B4" t="s">
        <v>109</v>
      </c>
      <c r="C4" t="s">
        <v>110</v>
      </c>
      <c r="D4" t="s">
        <v>40</v>
      </c>
      <c r="E4" t="s">
        <v>20</v>
      </c>
      <c r="F4" t="s">
        <v>59</v>
      </c>
      <c r="G4" t="s">
        <v>10</v>
      </c>
      <c r="H4" t="s">
        <v>11</v>
      </c>
      <c r="P4">
        <v>2.012</v>
      </c>
      <c r="Q4">
        <v>2.5840000000000001</v>
      </c>
      <c r="Z4">
        <v>9.0000000000000006E-5</v>
      </c>
      <c r="AA4">
        <v>1E-4</v>
      </c>
      <c r="AE4">
        <v>132</v>
      </c>
      <c r="AF4">
        <v>1090</v>
      </c>
      <c r="AG4">
        <v>881</v>
      </c>
      <c r="AH4">
        <v>27566</v>
      </c>
      <c r="AI4">
        <v>16298</v>
      </c>
      <c r="AJ4">
        <v>884</v>
      </c>
      <c r="AK4">
        <v>884</v>
      </c>
      <c r="AL4">
        <v>368</v>
      </c>
    </row>
    <row r="5" spans="1:38">
      <c r="A5" t="s">
        <v>39</v>
      </c>
      <c r="B5" t="s">
        <v>109</v>
      </c>
      <c r="C5" t="s">
        <v>110</v>
      </c>
      <c r="D5" t="s">
        <v>40</v>
      </c>
      <c r="E5" t="s">
        <v>20</v>
      </c>
      <c r="F5" t="s">
        <v>60</v>
      </c>
      <c r="G5" t="s">
        <v>10</v>
      </c>
      <c r="H5" t="s">
        <v>111</v>
      </c>
      <c r="I5">
        <v>6.4509999999999996</v>
      </c>
      <c r="J5">
        <v>0.153</v>
      </c>
      <c r="K5">
        <v>22.097000000000001</v>
      </c>
      <c r="L5">
        <v>21.405999999999999</v>
      </c>
      <c r="M5">
        <v>17.317</v>
      </c>
      <c r="N5">
        <v>4.4420000000000002</v>
      </c>
      <c r="O5">
        <v>0.63200000000000001</v>
      </c>
      <c r="P5">
        <v>2.5950000000000002</v>
      </c>
      <c r="Q5">
        <v>0.23799999999999999</v>
      </c>
      <c r="R5">
        <v>0.82</v>
      </c>
      <c r="S5">
        <v>2.1000000000000001E-4</v>
      </c>
      <c r="T5">
        <v>1.0000000000000001E-5</v>
      </c>
      <c r="U5">
        <v>7.2999999999999996E-4</v>
      </c>
      <c r="V5">
        <v>6.2E-4</v>
      </c>
      <c r="W5">
        <v>4.6999999999999999E-4</v>
      </c>
      <c r="X5">
        <v>1.4999999999999999E-4</v>
      </c>
      <c r="Y5">
        <v>3.0000000000000001E-5</v>
      </c>
      <c r="Z5">
        <v>1.1E-4</v>
      </c>
      <c r="AA5">
        <v>1.0000000000000001E-5</v>
      </c>
      <c r="AB5">
        <v>3.0000000000000001E-5</v>
      </c>
      <c r="AC5">
        <v>210038</v>
      </c>
      <c r="AD5">
        <v>249110</v>
      </c>
      <c r="AE5">
        <v>594432</v>
      </c>
      <c r="AF5">
        <v>472636</v>
      </c>
      <c r="AG5">
        <v>529139</v>
      </c>
      <c r="AH5">
        <v>466843</v>
      </c>
      <c r="AI5">
        <v>351458</v>
      </c>
      <c r="AJ5">
        <v>264840</v>
      </c>
      <c r="AK5">
        <v>241130</v>
      </c>
      <c r="AL5">
        <v>279684</v>
      </c>
    </row>
    <row r="6" spans="1:38">
      <c r="A6" t="s">
        <v>39</v>
      </c>
      <c r="B6" t="s">
        <v>109</v>
      </c>
      <c r="C6" t="s">
        <v>110</v>
      </c>
      <c r="D6" t="s">
        <v>40</v>
      </c>
      <c r="E6" t="s">
        <v>20</v>
      </c>
      <c r="F6" t="s">
        <v>60</v>
      </c>
      <c r="G6" t="s">
        <v>10</v>
      </c>
      <c r="H6" t="s">
        <v>12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210038</v>
      </c>
      <c r="AD6">
        <v>249110</v>
      </c>
      <c r="AE6">
        <v>594432</v>
      </c>
      <c r="AF6">
        <v>472636</v>
      </c>
      <c r="AG6">
        <v>529139</v>
      </c>
      <c r="AH6">
        <v>466843</v>
      </c>
      <c r="AI6">
        <v>351458</v>
      </c>
      <c r="AJ6">
        <v>264840</v>
      </c>
      <c r="AK6">
        <v>241130</v>
      </c>
      <c r="AL6">
        <v>279684</v>
      </c>
    </row>
    <row r="7" spans="1:38">
      <c r="A7" t="s">
        <v>39</v>
      </c>
      <c r="B7" t="s">
        <v>109</v>
      </c>
      <c r="C7" t="s">
        <v>110</v>
      </c>
      <c r="D7" t="s">
        <v>40</v>
      </c>
      <c r="E7" t="s">
        <v>20</v>
      </c>
      <c r="F7" t="s">
        <v>60</v>
      </c>
      <c r="G7" t="s">
        <v>10</v>
      </c>
      <c r="H7" t="s">
        <v>11</v>
      </c>
      <c r="I7">
        <v>6.4509999999999996</v>
      </c>
      <c r="J7">
        <v>0.153</v>
      </c>
      <c r="K7">
        <v>22.097000000000001</v>
      </c>
      <c r="L7">
        <v>21.405999999999999</v>
      </c>
      <c r="M7">
        <v>17.317</v>
      </c>
      <c r="N7">
        <v>4.4420000000000002</v>
      </c>
      <c r="O7">
        <v>0.63200000000000001</v>
      </c>
      <c r="P7">
        <v>2.5950000000000002</v>
      </c>
      <c r="Q7">
        <v>0.23799999999999999</v>
      </c>
      <c r="R7">
        <v>0.82</v>
      </c>
      <c r="S7">
        <v>2.1000000000000001E-4</v>
      </c>
      <c r="T7">
        <v>1.0000000000000001E-5</v>
      </c>
      <c r="U7">
        <v>7.2999999999999996E-4</v>
      </c>
      <c r="V7">
        <v>6.2E-4</v>
      </c>
      <c r="W7">
        <v>4.6999999999999999E-4</v>
      </c>
      <c r="X7">
        <v>1.4999999999999999E-4</v>
      </c>
      <c r="Y7">
        <v>3.0000000000000001E-5</v>
      </c>
      <c r="Z7">
        <v>1.1E-4</v>
      </c>
      <c r="AA7">
        <v>1.0000000000000001E-5</v>
      </c>
      <c r="AB7">
        <v>3.0000000000000001E-5</v>
      </c>
      <c r="AC7">
        <v>210038</v>
      </c>
      <c r="AD7">
        <v>249110</v>
      </c>
      <c r="AE7">
        <v>594432</v>
      </c>
      <c r="AF7">
        <v>472636</v>
      </c>
      <c r="AG7">
        <v>529139</v>
      </c>
      <c r="AH7">
        <v>466843</v>
      </c>
      <c r="AI7">
        <v>351458</v>
      </c>
      <c r="AJ7">
        <v>264840</v>
      </c>
      <c r="AK7">
        <v>241130</v>
      </c>
      <c r="AL7">
        <v>279684</v>
      </c>
    </row>
    <row r="8" spans="1:38">
      <c r="A8" t="s">
        <v>39</v>
      </c>
      <c r="B8" t="s">
        <v>109</v>
      </c>
      <c r="C8" t="s">
        <v>110</v>
      </c>
      <c r="D8" t="s">
        <v>40</v>
      </c>
      <c r="E8" t="s">
        <v>20</v>
      </c>
      <c r="F8" t="s">
        <v>10</v>
      </c>
      <c r="G8" t="s">
        <v>10</v>
      </c>
      <c r="H8" t="s">
        <v>111</v>
      </c>
      <c r="I8">
        <v>6.5090000000000003</v>
      </c>
      <c r="J8">
        <v>3.2320000000000002</v>
      </c>
      <c r="K8">
        <v>18.222000000000001</v>
      </c>
      <c r="L8">
        <v>35.149000000000001</v>
      </c>
      <c r="M8">
        <v>9.4420000000000002</v>
      </c>
      <c r="N8">
        <v>3.169</v>
      </c>
      <c r="O8">
        <v>2.879</v>
      </c>
      <c r="R8">
        <v>0.08</v>
      </c>
      <c r="S8">
        <v>2.2000000000000001E-4</v>
      </c>
      <c r="T8">
        <v>1.2999999999999999E-4</v>
      </c>
      <c r="U8">
        <v>5.9999999999999995E-4</v>
      </c>
      <c r="V8">
        <v>1.01E-3</v>
      </c>
      <c r="W8">
        <v>2.5999999999999998E-4</v>
      </c>
      <c r="X8">
        <v>1.1E-4</v>
      </c>
      <c r="Y8">
        <v>1.2E-4</v>
      </c>
      <c r="AB8">
        <v>0</v>
      </c>
      <c r="AC8">
        <v>60632</v>
      </c>
      <c r="AD8">
        <v>36418</v>
      </c>
      <c r="AE8">
        <v>46260</v>
      </c>
      <c r="AF8">
        <v>95652</v>
      </c>
      <c r="AG8">
        <v>54645</v>
      </c>
      <c r="AH8">
        <v>40422</v>
      </c>
      <c r="AI8">
        <v>34437</v>
      </c>
      <c r="AL8">
        <v>29055</v>
      </c>
    </row>
    <row r="9" spans="1:38">
      <c r="A9" t="s">
        <v>39</v>
      </c>
      <c r="B9" t="s">
        <v>109</v>
      </c>
      <c r="C9" t="s">
        <v>110</v>
      </c>
      <c r="D9" t="s">
        <v>40</v>
      </c>
      <c r="E9" t="s">
        <v>20</v>
      </c>
      <c r="F9" t="s">
        <v>10</v>
      </c>
      <c r="G9" t="s">
        <v>10</v>
      </c>
      <c r="H9" t="s">
        <v>12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R9">
        <v>0</v>
      </c>
      <c r="S9">
        <v>0</v>
      </c>
      <c r="T9">
        <v>0</v>
      </c>
      <c r="U9">
        <v>0</v>
      </c>
      <c r="V9">
        <v>3.0000000000000001E-5</v>
      </c>
      <c r="W9">
        <v>0</v>
      </c>
      <c r="X9">
        <v>0</v>
      </c>
      <c r="Y9">
        <v>0</v>
      </c>
      <c r="AB9">
        <v>0</v>
      </c>
      <c r="AC9">
        <v>60632</v>
      </c>
      <c r="AD9">
        <v>36418</v>
      </c>
      <c r="AE9">
        <v>46260</v>
      </c>
      <c r="AF9">
        <v>95652</v>
      </c>
      <c r="AG9">
        <v>54645</v>
      </c>
      <c r="AH9">
        <v>40422</v>
      </c>
      <c r="AI9">
        <v>34437</v>
      </c>
      <c r="AL9">
        <v>29055</v>
      </c>
    </row>
    <row r="10" spans="1:38">
      <c r="A10" t="s">
        <v>39</v>
      </c>
      <c r="B10" t="s">
        <v>109</v>
      </c>
      <c r="C10" t="s">
        <v>110</v>
      </c>
      <c r="D10" t="s">
        <v>40</v>
      </c>
      <c r="E10" t="s">
        <v>20</v>
      </c>
      <c r="F10" t="s">
        <v>10</v>
      </c>
      <c r="G10" t="s">
        <v>10</v>
      </c>
      <c r="H10" t="s">
        <v>11</v>
      </c>
      <c r="I10">
        <v>6.5090000000000003</v>
      </c>
      <c r="J10">
        <v>3.2320000000000002</v>
      </c>
      <c r="K10">
        <v>18.222000000000001</v>
      </c>
      <c r="L10">
        <v>34.149000000000001</v>
      </c>
      <c r="M10">
        <v>9.4420000000000002</v>
      </c>
      <c r="N10">
        <v>3.169</v>
      </c>
      <c r="O10">
        <v>2.879</v>
      </c>
      <c r="R10">
        <v>0.08</v>
      </c>
      <c r="S10">
        <v>2.2000000000000001E-4</v>
      </c>
      <c r="T10">
        <v>1.2999999999999999E-4</v>
      </c>
      <c r="U10">
        <v>5.9999999999999995E-4</v>
      </c>
      <c r="V10">
        <v>9.7999999999999997E-4</v>
      </c>
      <c r="W10">
        <v>2.5999999999999998E-4</v>
      </c>
      <c r="X10">
        <v>1.1E-4</v>
      </c>
      <c r="Y10">
        <v>1.2E-4</v>
      </c>
      <c r="AB10">
        <v>0</v>
      </c>
      <c r="AC10">
        <v>60632</v>
      </c>
      <c r="AD10">
        <v>36418</v>
      </c>
      <c r="AE10">
        <v>46260</v>
      </c>
      <c r="AF10">
        <v>95652</v>
      </c>
      <c r="AG10">
        <v>54645</v>
      </c>
      <c r="AH10">
        <v>40422</v>
      </c>
      <c r="AI10">
        <v>34437</v>
      </c>
      <c r="AL10">
        <v>29055</v>
      </c>
    </row>
    <row r="11" spans="1:38">
      <c r="A11" t="s">
        <v>39</v>
      </c>
      <c r="B11" t="s">
        <v>109</v>
      </c>
      <c r="C11" t="s">
        <v>110</v>
      </c>
      <c r="D11" t="s">
        <v>40</v>
      </c>
      <c r="E11" t="s">
        <v>20</v>
      </c>
      <c r="F11" t="s">
        <v>61</v>
      </c>
      <c r="G11" t="s">
        <v>10</v>
      </c>
      <c r="H11" t="s">
        <v>111</v>
      </c>
      <c r="I11">
        <v>53.933999999999997</v>
      </c>
      <c r="J11">
        <v>21.306000000000001</v>
      </c>
      <c r="K11">
        <v>76.894999999999996</v>
      </c>
      <c r="L11">
        <v>60.183</v>
      </c>
      <c r="M11">
        <v>39.122999999999998</v>
      </c>
      <c r="N11">
        <v>57.33</v>
      </c>
      <c r="O11">
        <v>32.655000000000001</v>
      </c>
      <c r="P11">
        <v>56.302</v>
      </c>
      <c r="Q11">
        <v>52.472999999999999</v>
      </c>
      <c r="R11">
        <v>8.33</v>
      </c>
      <c r="S11">
        <v>1.7899999999999999E-3</v>
      </c>
      <c r="T11">
        <v>8.8999999999999995E-4</v>
      </c>
      <c r="U11">
        <v>2.5500000000000002E-3</v>
      </c>
      <c r="V11">
        <v>1.73E-3</v>
      </c>
      <c r="W11">
        <v>1.07E-3</v>
      </c>
      <c r="X11">
        <v>2E-3</v>
      </c>
      <c r="Y11">
        <v>1.39E-3</v>
      </c>
      <c r="Z11">
        <v>2.3999999999999998E-3</v>
      </c>
      <c r="AA11">
        <v>2.1099999999999999E-3</v>
      </c>
      <c r="AB11">
        <v>2.9E-4</v>
      </c>
      <c r="AC11">
        <v>276426</v>
      </c>
      <c r="AD11">
        <v>295692</v>
      </c>
      <c r="AE11">
        <v>335694</v>
      </c>
      <c r="AF11">
        <v>279312</v>
      </c>
      <c r="AG11">
        <v>239883</v>
      </c>
      <c r="AH11">
        <v>202848</v>
      </c>
      <c r="AI11">
        <v>208338</v>
      </c>
      <c r="AJ11">
        <v>149990</v>
      </c>
      <c r="AK11">
        <v>131900</v>
      </c>
      <c r="AL11">
        <v>112704</v>
      </c>
    </row>
    <row r="12" spans="1:38">
      <c r="A12" t="s">
        <v>39</v>
      </c>
      <c r="B12" t="s">
        <v>109</v>
      </c>
      <c r="C12" t="s">
        <v>110</v>
      </c>
      <c r="D12" t="s">
        <v>40</v>
      </c>
      <c r="E12" t="s">
        <v>20</v>
      </c>
      <c r="F12" t="s">
        <v>61</v>
      </c>
      <c r="G12" t="s">
        <v>10</v>
      </c>
      <c r="H12" t="s">
        <v>12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34.200000000000003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1.4599999999999999E-3</v>
      </c>
      <c r="AA12">
        <v>0</v>
      </c>
      <c r="AB12">
        <v>0</v>
      </c>
      <c r="AC12">
        <v>276426</v>
      </c>
      <c r="AD12">
        <v>295692</v>
      </c>
      <c r="AE12">
        <v>335694</v>
      </c>
      <c r="AF12">
        <v>279312</v>
      </c>
      <c r="AG12">
        <v>239883</v>
      </c>
      <c r="AH12">
        <v>202848</v>
      </c>
      <c r="AI12">
        <v>208338</v>
      </c>
      <c r="AJ12">
        <v>149990</v>
      </c>
      <c r="AK12">
        <v>131900</v>
      </c>
      <c r="AL12">
        <v>112704</v>
      </c>
    </row>
    <row r="13" spans="1:38">
      <c r="A13" t="s">
        <v>39</v>
      </c>
      <c r="B13" t="s">
        <v>109</v>
      </c>
      <c r="C13" t="s">
        <v>110</v>
      </c>
      <c r="D13" t="s">
        <v>40</v>
      </c>
      <c r="E13" t="s">
        <v>20</v>
      </c>
      <c r="F13" t="s">
        <v>61</v>
      </c>
      <c r="G13" t="s">
        <v>10</v>
      </c>
      <c r="H13" t="s">
        <v>11</v>
      </c>
      <c r="I13">
        <v>53.933999999999997</v>
      </c>
      <c r="J13">
        <v>21.306000000000001</v>
      </c>
      <c r="K13">
        <v>76.894999999999996</v>
      </c>
      <c r="L13">
        <v>60.183</v>
      </c>
      <c r="M13">
        <v>39.122999999999998</v>
      </c>
      <c r="N13">
        <v>57.33</v>
      </c>
      <c r="O13">
        <v>32.655000000000001</v>
      </c>
      <c r="P13">
        <v>22.102</v>
      </c>
      <c r="Q13">
        <v>52.472999999999999</v>
      </c>
      <c r="R13">
        <v>8.33</v>
      </c>
      <c r="S13">
        <v>1.7899999999999999E-3</v>
      </c>
      <c r="T13">
        <v>8.8999999999999995E-4</v>
      </c>
      <c r="U13">
        <v>2.5500000000000002E-3</v>
      </c>
      <c r="V13">
        <v>1.73E-3</v>
      </c>
      <c r="W13">
        <v>1.07E-3</v>
      </c>
      <c r="X13">
        <v>2E-3</v>
      </c>
      <c r="Y13">
        <v>1.39E-3</v>
      </c>
      <c r="Z13">
        <v>9.3999999999999997E-4</v>
      </c>
      <c r="AA13">
        <v>2.1099999999999999E-3</v>
      </c>
      <c r="AB13">
        <v>2.9E-4</v>
      </c>
      <c r="AC13">
        <v>276426</v>
      </c>
      <c r="AD13">
        <v>295692</v>
      </c>
      <c r="AE13">
        <v>335694</v>
      </c>
      <c r="AF13">
        <v>279312</v>
      </c>
      <c r="AG13">
        <v>239883</v>
      </c>
      <c r="AH13">
        <v>202848</v>
      </c>
      <c r="AI13">
        <v>208338</v>
      </c>
      <c r="AJ13">
        <v>149990</v>
      </c>
      <c r="AK13">
        <v>131900</v>
      </c>
      <c r="AL13">
        <v>112704</v>
      </c>
    </row>
    <row r="14" spans="1:38">
      <c r="A14" t="s">
        <v>39</v>
      </c>
      <c r="B14" t="s">
        <v>109</v>
      </c>
      <c r="C14" t="s">
        <v>110</v>
      </c>
      <c r="D14" t="s">
        <v>40</v>
      </c>
      <c r="E14" t="s">
        <v>20</v>
      </c>
      <c r="F14" t="s">
        <v>62</v>
      </c>
      <c r="G14" t="s">
        <v>10</v>
      </c>
      <c r="H14" t="s">
        <v>111</v>
      </c>
      <c r="I14">
        <v>22.021000000000001</v>
      </c>
      <c r="J14">
        <v>26.294</v>
      </c>
      <c r="K14">
        <v>64.963999999999999</v>
      </c>
      <c r="L14">
        <v>83.459000000000003</v>
      </c>
      <c r="M14">
        <v>49.677999999999997</v>
      </c>
      <c r="N14">
        <v>46.670999999999999</v>
      </c>
      <c r="O14">
        <v>16.824000000000002</v>
      </c>
      <c r="P14">
        <v>16.890999999999998</v>
      </c>
      <c r="Q14">
        <v>7.0919999999999996</v>
      </c>
      <c r="R14">
        <v>3</v>
      </c>
      <c r="S14">
        <v>7.2999999999999996E-4</v>
      </c>
      <c r="T14">
        <v>1.1000000000000001E-3</v>
      </c>
      <c r="U14">
        <v>2.15E-3</v>
      </c>
      <c r="V14">
        <v>2.3999999999999998E-3</v>
      </c>
      <c r="W14">
        <v>1.3600000000000001E-3</v>
      </c>
      <c r="X14">
        <v>1.6199999999999999E-3</v>
      </c>
      <c r="Y14">
        <v>7.2000000000000005E-4</v>
      </c>
      <c r="Z14">
        <v>7.2000000000000005E-4</v>
      </c>
      <c r="AA14">
        <v>2.9E-4</v>
      </c>
      <c r="AB14">
        <v>1E-4</v>
      </c>
      <c r="AC14">
        <v>256483</v>
      </c>
      <c r="AD14">
        <v>252751</v>
      </c>
      <c r="AE14">
        <v>250186</v>
      </c>
      <c r="AF14">
        <v>274905</v>
      </c>
      <c r="AG14">
        <v>298004</v>
      </c>
      <c r="AH14">
        <v>318514</v>
      </c>
      <c r="AI14">
        <v>189920</v>
      </c>
      <c r="AJ14">
        <v>163030</v>
      </c>
      <c r="AK14">
        <v>101165</v>
      </c>
      <c r="AL14">
        <v>101019</v>
      </c>
    </row>
    <row r="15" spans="1:38">
      <c r="A15" t="s">
        <v>39</v>
      </c>
      <c r="B15" t="s">
        <v>109</v>
      </c>
      <c r="C15" t="s">
        <v>110</v>
      </c>
      <c r="D15" t="s">
        <v>40</v>
      </c>
      <c r="E15" t="s">
        <v>20</v>
      </c>
      <c r="F15" t="s">
        <v>62</v>
      </c>
      <c r="G15" t="s">
        <v>10</v>
      </c>
      <c r="H15" t="s">
        <v>12</v>
      </c>
      <c r="I15">
        <v>0</v>
      </c>
      <c r="J15">
        <v>0.191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</v>
      </c>
      <c r="R15">
        <v>0</v>
      </c>
      <c r="S15">
        <v>0</v>
      </c>
      <c r="T15">
        <v>1.0000000000000001E-5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4.0000000000000003E-5</v>
      </c>
      <c r="AB15">
        <v>0</v>
      </c>
      <c r="AC15">
        <v>256483</v>
      </c>
      <c r="AD15">
        <v>252751</v>
      </c>
      <c r="AE15">
        <v>250186</v>
      </c>
      <c r="AF15">
        <v>274905</v>
      </c>
      <c r="AG15">
        <v>298004</v>
      </c>
      <c r="AH15">
        <v>318514</v>
      </c>
      <c r="AI15">
        <v>189920</v>
      </c>
      <c r="AJ15">
        <v>163030</v>
      </c>
      <c r="AK15">
        <v>101165</v>
      </c>
      <c r="AL15">
        <v>101019</v>
      </c>
    </row>
    <row r="16" spans="1:38">
      <c r="A16" t="s">
        <v>39</v>
      </c>
      <c r="B16" t="s">
        <v>109</v>
      </c>
      <c r="C16" t="s">
        <v>110</v>
      </c>
      <c r="D16" t="s">
        <v>40</v>
      </c>
      <c r="E16" t="s">
        <v>20</v>
      </c>
      <c r="F16" t="s">
        <v>62</v>
      </c>
      <c r="G16" t="s">
        <v>10</v>
      </c>
      <c r="H16" t="s">
        <v>11</v>
      </c>
      <c r="I16">
        <v>22.021000000000001</v>
      </c>
      <c r="J16">
        <v>26.102</v>
      </c>
      <c r="K16">
        <v>64.963999999999999</v>
      </c>
      <c r="L16">
        <v>83.459000000000003</v>
      </c>
      <c r="M16">
        <v>49.677999999999997</v>
      </c>
      <c r="N16">
        <v>46.670999999999999</v>
      </c>
      <c r="O16">
        <v>16.824000000000002</v>
      </c>
      <c r="P16">
        <v>16.890999999999998</v>
      </c>
      <c r="Q16">
        <v>6.0919999999999996</v>
      </c>
      <c r="R16">
        <v>3</v>
      </c>
      <c r="S16">
        <v>7.2999999999999996E-4</v>
      </c>
      <c r="T16">
        <v>1.09E-3</v>
      </c>
      <c r="U16">
        <v>2.15E-3</v>
      </c>
      <c r="V16">
        <v>2.3999999999999998E-3</v>
      </c>
      <c r="W16">
        <v>1.3600000000000001E-3</v>
      </c>
      <c r="X16">
        <v>1.6199999999999999E-3</v>
      </c>
      <c r="Y16">
        <v>7.2000000000000005E-4</v>
      </c>
      <c r="Z16">
        <v>7.2000000000000005E-4</v>
      </c>
      <c r="AA16">
        <v>2.4000000000000001E-4</v>
      </c>
      <c r="AB16">
        <v>1E-4</v>
      </c>
      <c r="AC16">
        <v>256483</v>
      </c>
      <c r="AD16">
        <v>252751</v>
      </c>
      <c r="AE16">
        <v>250186</v>
      </c>
      <c r="AF16">
        <v>274905</v>
      </c>
      <c r="AG16">
        <v>298004</v>
      </c>
      <c r="AH16">
        <v>318514</v>
      </c>
      <c r="AI16">
        <v>189920</v>
      </c>
      <c r="AJ16">
        <v>163030</v>
      </c>
      <c r="AK16">
        <v>101165</v>
      </c>
      <c r="AL16">
        <v>101019</v>
      </c>
    </row>
    <row r="17" spans="1:38">
      <c r="A17" t="s">
        <v>39</v>
      </c>
      <c r="B17" t="s">
        <v>109</v>
      </c>
      <c r="C17" t="s">
        <v>110</v>
      </c>
      <c r="D17" t="s">
        <v>40</v>
      </c>
      <c r="E17" t="s">
        <v>20</v>
      </c>
      <c r="F17" t="s">
        <v>63</v>
      </c>
      <c r="G17" t="s">
        <v>10</v>
      </c>
      <c r="H17" t="s">
        <v>111</v>
      </c>
      <c r="J17">
        <v>2.1720000000000002</v>
      </c>
      <c r="K17">
        <v>0.12</v>
      </c>
      <c r="L17">
        <v>1.91</v>
      </c>
      <c r="M17">
        <v>3.9E-2</v>
      </c>
      <c r="N17">
        <v>0.77800000000000002</v>
      </c>
      <c r="O17">
        <v>3.7109999999999999</v>
      </c>
      <c r="P17">
        <v>13.667999999999999</v>
      </c>
      <c r="Q17">
        <v>3.9580000000000002</v>
      </c>
      <c r="R17">
        <v>3.31</v>
      </c>
      <c r="T17">
        <v>9.0000000000000006E-5</v>
      </c>
      <c r="U17">
        <v>0</v>
      </c>
      <c r="V17">
        <v>5.0000000000000002E-5</v>
      </c>
      <c r="W17">
        <v>0</v>
      </c>
      <c r="X17">
        <v>3.0000000000000001E-5</v>
      </c>
      <c r="Y17">
        <v>1.6000000000000001E-4</v>
      </c>
      <c r="Z17">
        <v>5.8E-4</v>
      </c>
      <c r="AA17">
        <v>1.6000000000000001E-4</v>
      </c>
      <c r="AB17">
        <v>1.1E-4</v>
      </c>
      <c r="AC17">
        <v>12893</v>
      </c>
      <c r="AD17">
        <v>6388</v>
      </c>
      <c r="AE17">
        <v>13507</v>
      </c>
      <c r="AF17">
        <v>25915</v>
      </c>
      <c r="AG17">
        <v>28062</v>
      </c>
      <c r="AH17">
        <v>23664</v>
      </c>
      <c r="AI17">
        <v>26987</v>
      </c>
      <c r="AJ17">
        <v>32189</v>
      </c>
      <c r="AK17">
        <v>12819</v>
      </c>
      <c r="AL17">
        <v>19598</v>
      </c>
    </row>
    <row r="18" spans="1:38">
      <c r="A18" t="s">
        <v>39</v>
      </c>
      <c r="B18" t="s">
        <v>109</v>
      </c>
      <c r="C18" t="s">
        <v>110</v>
      </c>
      <c r="D18" t="s">
        <v>40</v>
      </c>
      <c r="E18" t="s">
        <v>20</v>
      </c>
      <c r="F18" t="s">
        <v>63</v>
      </c>
      <c r="G18" t="s">
        <v>10</v>
      </c>
      <c r="H18" t="s">
        <v>12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12893</v>
      </c>
      <c r="AD18">
        <v>6388</v>
      </c>
      <c r="AE18">
        <v>13507</v>
      </c>
      <c r="AF18">
        <v>25915</v>
      </c>
      <c r="AG18">
        <v>28062</v>
      </c>
      <c r="AH18">
        <v>23664</v>
      </c>
      <c r="AI18">
        <v>26987</v>
      </c>
      <c r="AJ18">
        <v>32189</v>
      </c>
      <c r="AK18">
        <v>12819</v>
      </c>
      <c r="AL18">
        <v>19598</v>
      </c>
    </row>
    <row r="19" spans="1:38">
      <c r="A19" t="s">
        <v>39</v>
      </c>
      <c r="B19" t="s">
        <v>109</v>
      </c>
      <c r="C19" t="s">
        <v>110</v>
      </c>
      <c r="D19" t="s">
        <v>40</v>
      </c>
      <c r="E19" t="s">
        <v>20</v>
      </c>
      <c r="F19" t="s">
        <v>63</v>
      </c>
      <c r="G19" t="s">
        <v>10</v>
      </c>
      <c r="H19" t="s">
        <v>11</v>
      </c>
      <c r="J19">
        <v>2.1720000000000002</v>
      </c>
      <c r="K19">
        <v>0.12</v>
      </c>
      <c r="L19">
        <v>1.91</v>
      </c>
      <c r="M19">
        <v>3.9E-2</v>
      </c>
      <c r="N19">
        <v>0.77800000000000002</v>
      </c>
      <c r="O19">
        <v>3.7109999999999999</v>
      </c>
      <c r="P19">
        <v>13.667999999999999</v>
      </c>
      <c r="Q19">
        <v>3.9580000000000002</v>
      </c>
      <c r="R19">
        <v>3.31</v>
      </c>
      <c r="T19">
        <v>9.0000000000000006E-5</v>
      </c>
      <c r="U19">
        <v>0</v>
      </c>
      <c r="V19">
        <v>5.0000000000000002E-5</v>
      </c>
      <c r="W19">
        <v>0</v>
      </c>
      <c r="X19">
        <v>3.0000000000000001E-5</v>
      </c>
      <c r="Y19">
        <v>1.6000000000000001E-4</v>
      </c>
      <c r="Z19">
        <v>5.8E-4</v>
      </c>
      <c r="AA19">
        <v>1.6000000000000001E-4</v>
      </c>
      <c r="AB19">
        <v>1.1E-4</v>
      </c>
      <c r="AC19">
        <v>12893</v>
      </c>
      <c r="AD19">
        <v>6388</v>
      </c>
      <c r="AE19">
        <v>13507</v>
      </c>
      <c r="AF19">
        <v>25915</v>
      </c>
      <c r="AG19">
        <v>28062</v>
      </c>
      <c r="AH19">
        <v>23664</v>
      </c>
      <c r="AI19">
        <v>26987</v>
      </c>
      <c r="AJ19">
        <v>32189</v>
      </c>
      <c r="AK19">
        <v>12819</v>
      </c>
      <c r="AL19">
        <v>19598</v>
      </c>
    </row>
    <row r="20" spans="1:38">
      <c r="A20" t="s">
        <v>39</v>
      </c>
      <c r="B20" t="s">
        <v>109</v>
      </c>
      <c r="C20" t="s">
        <v>110</v>
      </c>
      <c r="D20" t="s">
        <v>40</v>
      </c>
      <c r="E20" t="s">
        <v>20</v>
      </c>
      <c r="F20" t="s">
        <v>41</v>
      </c>
      <c r="G20" t="s">
        <v>10</v>
      </c>
      <c r="H20" t="s">
        <v>111</v>
      </c>
      <c r="I20">
        <v>0.52</v>
      </c>
      <c r="N20">
        <v>9.2799999999999994</v>
      </c>
      <c r="S20">
        <v>2.0000000000000002E-5</v>
      </c>
      <c r="X20">
        <v>3.2000000000000003E-4</v>
      </c>
      <c r="AC20">
        <v>442</v>
      </c>
      <c r="AH20">
        <v>3867</v>
      </c>
    </row>
    <row r="21" spans="1:38">
      <c r="A21" t="s">
        <v>39</v>
      </c>
      <c r="B21" t="s">
        <v>109</v>
      </c>
      <c r="C21" t="s">
        <v>110</v>
      </c>
      <c r="D21" t="s">
        <v>40</v>
      </c>
      <c r="E21" t="s">
        <v>20</v>
      </c>
      <c r="F21" t="s">
        <v>41</v>
      </c>
      <c r="G21" t="s">
        <v>10</v>
      </c>
      <c r="H21" t="s">
        <v>12</v>
      </c>
      <c r="I21">
        <v>0</v>
      </c>
      <c r="N21">
        <v>0</v>
      </c>
      <c r="S21">
        <v>0</v>
      </c>
      <c r="X21">
        <v>0</v>
      </c>
      <c r="AC21">
        <v>442</v>
      </c>
      <c r="AH21">
        <v>3867</v>
      </c>
    </row>
    <row r="22" spans="1:38">
      <c r="A22" t="s">
        <v>39</v>
      </c>
      <c r="B22" t="s">
        <v>109</v>
      </c>
      <c r="C22" t="s">
        <v>110</v>
      </c>
      <c r="D22" t="s">
        <v>40</v>
      </c>
      <c r="E22" t="s">
        <v>20</v>
      </c>
      <c r="F22" t="s">
        <v>41</v>
      </c>
      <c r="G22" t="s">
        <v>10</v>
      </c>
      <c r="H22" t="s">
        <v>11</v>
      </c>
      <c r="I22">
        <v>0.52</v>
      </c>
      <c r="N22">
        <v>9.2799999999999994</v>
      </c>
      <c r="S22">
        <v>2.0000000000000002E-5</v>
      </c>
      <c r="X22">
        <v>3.2000000000000003E-4</v>
      </c>
      <c r="AC22">
        <v>442</v>
      </c>
      <c r="AH22">
        <v>3867</v>
      </c>
    </row>
    <row r="23" spans="1:38">
      <c r="A23" t="s">
        <v>39</v>
      </c>
      <c r="B23" t="s">
        <v>109</v>
      </c>
      <c r="C23" t="s">
        <v>110</v>
      </c>
      <c r="D23" t="s">
        <v>40</v>
      </c>
      <c r="E23" t="s">
        <v>20</v>
      </c>
      <c r="F23" t="s">
        <v>42</v>
      </c>
      <c r="G23" t="s">
        <v>10</v>
      </c>
      <c r="H23" t="s">
        <v>111</v>
      </c>
      <c r="J23">
        <v>6.944</v>
      </c>
      <c r="K23">
        <v>37.25</v>
      </c>
      <c r="L23">
        <v>51.384</v>
      </c>
      <c r="M23">
        <v>142.86199999999999</v>
      </c>
      <c r="N23">
        <v>250.26900000000001</v>
      </c>
      <c r="O23">
        <v>194.136</v>
      </c>
      <c r="P23">
        <v>51.436999999999998</v>
      </c>
      <c r="Q23">
        <v>70.915999999999997</v>
      </c>
      <c r="R23">
        <v>4.45</v>
      </c>
      <c r="T23">
        <v>2.9E-4</v>
      </c>
      <c r="U23">
        <v>1.24E-3</v>
      </c>
      <c r="V23">
        <v>1.48E-3</v>
      </c>
      <c r="W23">
        <v>3.9100000000000003E-3</v>
      </c>
      <c r="X23">
        <v>8.7100000000000007E-3</v>
      </c>
      <c r="Y23">
        <v>8.2500000000000004E-3</v>
      </c>
      <c r="Z23">
        <v>2.1900000000000001E-3</v>
      </c>
      <c r="AA23">
        <v>2.8500000000000001E-3</v>
      </c>
      <c r="AB23">
        <v>1.4999999999999999E-4</v>
      </c>
      <c r="AD23">
        <v>7398</v>
      </c>
      <c r="AE23">
        <v>1912</v>
      </c>
      <c r="AF23">
        <v>23422</v>
      </c>
      <c r="AG23">
        <v>37741</v>
      </c>
      <c r="AH23">
        <v>38400</v>
      </c>
      <c r="AI23">
        <v>42327</v>
      </c>
      <c r="AJ23">
        <v>9713</v>
      </c>
      <c r="AK23">
        <v>13789</v>
      </c>
      <c r="AL23">
        <v>1764</v>
      </c>
    </row>
    <row r="24" spans="1:38">
      <c r="A24" t="s">
        <v>39</v>
      </c>
      <c r="B24" t="s">
        <v>109</v>
      </c>
      <c r="C24" t="s">
        <v>110</v>
      </c>
      <c r="D24" t="s">
        <v>40</v>
      </c>
      <c r="E24" t="s">
        <v>20</v>
      </c>
      <c r="F24" t="s">
        <v>42</v>
      </c>
      <c r="G24" t="s">
        <v>10</v>
      </c>
      <c r="H24" t="s">
        <v>12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T24">
        <v>4.0000000000000003E-5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D24">
        <v>7398</v>
      </c>
      <c r="AE24">
        <v>1912</v>
      </c>
      <c r="AF24">
        <v>23422</v>
      </c>
      <c r="AG24">
        <v>37741</v>
      </c>
      <c r="AH24">
        <v>38400</v>
      </c>
      <c r="AI24">
        <v>42327</v>
      </c>
      <c r="AJ24">
        <v>9713</v>
      </c>
      <c r="AK24">
        <v>13789</v>
      </c>
      <c r="AL24">
        <v>1764</v>
      </c>
    </row>
    <row r="25" spans="1:38">
      <c r="A25" t="s">
        <v>39</v>
      </c>
      <c r="B25" t="s">
        <v>109</v>
      </c>
      <c r="C25" t="s">
        <v>110</v>
      </c>
      <c r="D25" t="s">
        <v>40</v>
      </c>
      <c r="E25" t="s">
        <v>20</v>
      </c>
      <c r="F25" t="s">
        <v>42</v>
      </c>
      <c r="G25" t="s">
        <v>10</v>
      </c>
      <c r="H25" t="s">
        <v>11</v>
      </c>
      <c r="J25">
        <v>5.944</v>
      </c>
      <c r="K25">
        <v>37.25</v>
      </c>
      <c r="L25">
        <v>51.384</v>
      </c>
      <c r="M25">
        <v>142.86199999999999</v>
      </c>
      <c r="N25">
        <v>250.26900000000001</v>
      </c>
      <c r="O25">
        <v>194.136</v>
      </c>
      <c r="P25">
        <v>51.436999999999998</v>
      </c>
      <c r="Q25">
        <v>70.915999999999997</v>
      </c>
      <c r="R25">
        <v>4.45</v>
      </c>
      <c r="T25">
        <v>2.5000000000000001E-4</v>
      </c>
      <c r="U25">
        <v>1.24E-3</v>
      </c>
      <c r="V25">
        <v>1.48E-3</v>
      </c>
      <c r="W25">
        <v>3.9100000000000003E-3</v>
      </c>
      <c r="X25">
        <v>8.7100000000000007E-3</v>
      </c>
      <c r="Y25">
        <v>8.2500000000000004E-3</v>
      </c>
      <c r="Z25">
        <v>2.1900000000000001E-3</v>
      </c>
      <c r="AA25">
        <v>2.8500000000000001E-3</v>
      </c>
      <c r="AB25">
        <v>1.4999999999999999E-4</v>
      </c>
      <c r="AD25">
        <v>7398</v>
      </c>
      <c r="AE25">
        <v>1912</v>
      </c>
      <c r="AF25">
        <v>23422</v>
      </c>
      <c r="AG25">
        <v>37741</v>
      </c>
      <c r="AH25">
        <v>38400</v>
      </c>
      <c r="AI25">
        <v>42327</v>
      </c>
      <c r="AJ25">
        <v>9713</v>
      </c>
      <c r="AK25">
        <v>13789</v>
      </c>
      <c r="AL25">
        <v>1764</v>
      </c>
    </row>
    <row r="26" spans="1:38">
      <c r="A26" t="s">
        <v>39</v>
      </c>
      <c r="B26" t="s">
        <v>109</v>
      </c>
      <c r="C26" t="s">
        <v>110</v>
      </c>
      <c r="D26" t="s">
        <v>40</v>
      </c>
      <c r="E26" t="s">
        <v>20</v>
      </c>
      <c r="F26" t="s">
        <v>43</v>
      </c>
      <c r="G26" t="s">
        <v>10</v>
      </c>
      <c r="H26" t="s">
        <v>111</v>
      </c>
      <c r="I26">
        <v>1086.8240000000001</v>
      </c>
      <c r="J26">
        <v>636.88499999999999</v>
      </c>
      <c r="K26">
        <v>1188.1859999999999</v>
      </c>
      <c r="L26">
        <v>1744.105</v>
      </c>
      <c r="M26">
        <v>1699.0730000000001</v>
      </c>
      <c r="N26">
        <v>1534.1510000000001</v>
      </c>
      <c r="O26">
        <v>961.04600000000005</v>
      </c>
      <c r="P26">
        <v>1213.8</v>
      </c>
      <c r="Q26">
        <v>891.29</v>
      </c>
      <c r="R26">
        <v>1045.3</v>
      </c>
      <c r="S26">
        <v>3.6119999999999999E-2</v>
      </c>
      <c r="T26">
        <v>2.656E-2</v>
      </c>
      <c r="U26">
        <v>3.9399999999999998E-2</v>
      </c>
      <c r="V26">
        <v>5.015E-2</v>
      </c>
      <c r="W26">
        <v>4.6530000000000002E-2</v>
      </c>
      <c r="X26">
        <v>5.3400000000000003E-2</v>
      </c>
      <c r="Y26">
        <v>4.086E-2</v>
      </c>
      <c r="Z26">
        <v>5.1740000000000001E-2</v>
      </c>
      <c r="AA26">
        <v>3.5830000000000001E-2</v>
      </c>
      <c r="AB26">
        <v>3.6240000000000001E-2</v>
      </c>
      <c r="AC26">
        <v>786357</v>
      </c>
      <c r="AD26">
        <v>662527</v>
      </c>
      <c r="AE26">
        <v>1135980</v>
      </c>
      <c r="AF26">
        <v>1449940</v>
      </c>
      <c r="AG26">
        <v>1457215</v>
      </c>
      <c r="AH26">
        <v>1247682</v>
      </c>
      <c r="AI26">
        <v>932027</v>
      </c>
      <c r="AJ26">
        <v>893907</v>
      </c>
      <c r="AK26">
        <v>809150</v>
      </c>
      <c r="AL26">
        <v>771580</v>
      </c>
    </row>
    <row r="27" spans="1:38">
      <c r="A27" t="s">
        <v>39</v>
      </c>
      <c r="B27" t="s">
        <v>109</v>
      </c>
      <c r="C27" t="s">
        <v>110</v>
      </c>
      <c r="D27" t="s">
        <v>40</v>
      </c>
      <c r="E27" t="s">
        <v>20</v>
      </c>
      <c r="F27" t="s">
        <v>43</v>
      </c>
      <c r="G27" t="s">
        <v>10</v>
      </c>
      <c r="H27" t="s">
        <v>12</v>
      </c>
      <c r="I27">
        <v>31.901</v>
      </c>
      <c r="J27">
        <v>13.127000000000001</v>
      </c>
      <c r="K27">
        <v>47.741999999999997</v>
      </c>
      <c r="L27">
        <v>0.19400000000000001</v>
      </c>
      <c r="M27">
        <v>0.18099999999999999</v>
      </c>
      <c r="N27">
        <v>0.36599999999999999</v>
      </c>
      <c r="O27">
        <v>87.34</v>
      </c>
      <c r="P27">
        <v>40.048999999999999</v>
      </c>
      <c r="Q27">
        <v>27.704999999999998</v>
      </c>
      <c r="R27">
        <v>14.82</v>
      </c>
      <c r="S27">
        <v>1.06E-3</v>
      </c>
      <c r="T27">
        <v>5.5000000000000003E-4</v>
      </c>
      <c r="U27">
        <v>1.58E-3</v>
      </c>
      <c r="V27">
        <v>1.0000000000000001E-5</v>
      </c>
      <c r="W27">
        <v>0</v>
      </c>
      <c r="X27">
        <v>1.0000000000000001E-5</v>
      </c>
      <c r="Y27">
        <v>3.7100000000000002E-3</v>
      </c>
      <c r="Z27">
        <v>1.7099999999999999E-3</v>
      </c>
      <c r="AA27">
        <v>1.1100000000000001E-3</v>
      </c>
      <c r="AB27">
        <v>5.1000000000000004E-4</v>
      </c>
      <c r="AC27">
        <v>786357</v>
      </c>
      <c r="AD27">
        <v>662527</v>
      </c>
      <c r="AE27">
        <v>1135980</v>
      </c>
      <c r="AF27">
        <v>1449940</v>
      </c>
      <c r="AG27">
        <v>1457215</v>
      </c>
      <c r="AH27">
        <v>1247682</v>
      </c>
      <c r="AI27">
        <v>932027</v>
      </c>
      <c r="AJ27">
        <v>893907</v>
      </c>
      <c r="AK27">
        <v>809150</v>
      </c>
      <c r="AL27">
        <v>771580</v>
      </c>
    </row>
    <row r="28" spans="1:38">
      <c r="A28" t="s">
        <v>39</v>
      </c>
      <c r="B28" t="s">
        <v>109</v>
      </c>
      <c r="C28" t="s">
        <v>110</v>
      </c>
      <c r="D28" t="s">
        <v>40</v>
      </c>
      <c r="E28" t="s">
        <v>20</v>
      </c>
      <c r="F28" t="s">
        <v>43</v>
      </c>
      <c r="G28" t="s">
        <v>10</v>
      </c>
      <c r="H28" t="s">
        <v>11</v>
      </c>
      <c r="I28">
        <v>1054.923</v>
      </c>
      <c r="J28">
        <v>623.75800000000004</v>
      </c>
      <c r="K28">
        <v>1140.444</v>
      </c>
      <c r="L28">
        <v>1743.9110000000001</v>
      </c>
      <c r="M28">
        <v>1698.8920000000001</v>
      </c>
      <c r="N28">
        <v>1533.7850000000001</v>
      </c>
      <c r="O28">
        <v>873.70600000000002</v>
      </c>
      <c r="P28">
        <v>1173.752</v>
      </c>
      <c r="Q28">
        <v>863.58500000000004</v>
      </c>
      <c r="R28">
        <v>1030.48</v>
      </c>
      <c r="S28">
        <v>3.5060000000000001E-2</v>
      </c>
      <c r="T28">
        <v>2.6020000000000001E-2</v>
      </c>
      <c r="U28">
        <v>3.7819999999999999E-2</v>
      </c>
      <c r="V28">
        <v>5.015E-2</v>
      </c>
      <c r="W28">
        <v>4.6530000000000002E-2</v>
      </c>
      <c r="X28">
        <v>5.339E-2</v>
      </c>
      <c r="Y28">
        <v>3.7150000000000002E-2</v>
      </c>
      <c r="Z28">
        <v>5.0040000000000001E-2</v>
      </c>
      <c r="AA28">
        <v>3.4720000000000001E-2</v>
      </c>
      <c r="AB28">
        <v>3.5729999999999998E-2</v>
      </c>
      <c r="AC28">
        <v>786357</v>
      </c>
      <c r="AD28">
        <v>662527</v>
      </c>
      <c r="AE28">
        <v>1135980</v>
      </c>
      <c r="AF28">
        <v>1449940</v>
      </c>
      <c r="AG28">
        <v>1457215</v>
      </c>
      <c r="AH28">
        <v>1247682</v>
      </c>
      <c r="AI28">
        <v>932027</v>
      </c>
      <c r="AJ28">
        <v>893907</v>
      </c>
      <c r="AK28">
        <v>809150</v>
      </c>
      <c r="AL28">
        <v>771580</v>
      </c>
    </row>
    <row r="29" spans="1:38">
      <c r="A29" t="s">
        <v>39</v>
      </c>
      <c r="B29" t="s">
        <v>109</v>
      </c>
      <c r="C29" t="s">
        <v>110</v>
      </c>
      <c r="D29" t="s">
        <v>40</v>
      </c>
      <c r="E29" t="s">
        <v>20</v>
      </c>
      <c r="F29" t="s">
        <v>44</v>
      </c>
      <c r="G29" t="s">
        <v>10</v>
      </c>
      <c r="H29" t="s">
        <v>111</v>
      </c>
      <c r="I29">
        <v>14.872</v>
      </c>
      <c r="J29">
        <v>24.023</v>
      </c>
      <c r="K29">
        <v>62.323</v>
      </c>
      <c r="L29">
        <v>32.110999999999997</v>
      </c>
      <c r="M29">
        <v>20.331</v>
      </c>
      <c r="N29">
        <v>19.768999999999998</v>
      </c>
      <c r="O29">
        <v>13.287000000000001</v>
      </c>
      <c r="P29">
        <v>32.246000000000002</v>
      </c>
      <c r="Q29">
        <v>27.021999999999998</v>
      </c>
      <c r="R29">
        <v>14.31</v>
      </c>
      <c r="S29">
        <v>4.8999999999999998E-4</v>
      </c>
      <c r="T29">
        <v>1E-3</v>
      </c>
      <c r="U29">
        <v>2.0699999999999998E-3</v>
      </c>
      <c r="V29">
        <v>9.2000000000000003E-4</v>
      </c>
      <c r="W29">
        <v>5.5999999999999995E-4</v>
      </c>
      <c r="X29">
        <v>6.8999999999999997E-4</v>
      </c>
      <c r="Y29">
        <v>5.5999999999999995E-4</v>
      </c>
      <c r="Z29">
        <v>1.3699999999999999E-3</v>
      </c>
      <c r="AA29">
        <v>1.09E-3</v>
      </c>
      <c r="AB29">
        <v>5.0000000000000001E-4</v>
      </c>
      <c r="AC29">
        <v>78859</v>
      </c>
      <c r="AD29">
        <v>80543</v>
      </c>
      <c r="AE29">
        <v>122727</v>
      </c>
      <c r="AF29">
        <v>119348</v>
      </c>
      <c r="AG29">
        <v>100892</v>
      </c>
      <c r="AH29">
        <v>97335</v>
      </c>
      <c r="AI29">
        <v>122409</v>
      </c>
      <c r="AJ29">
        <v>74286</v>
      </c>
      <c r="AK29">
        <v>62880</v>
      </c>
      <c r="AL29">
        <v>58865</v>
      </c>
    </row>
    <row r="30" spans="1:38">
      <c r="A30" t="s">
        <v>39</v>
      </c>
      <c r="B30" t="s">
        <v>109</v>
      </c>
      <c r="C30" t="s">
        <v>110</v>
      </c>
      <c r="D30" t="s">
        <v>40</v>
      </c>
      <c r="E30" t="s">
        <v>20</v>
      </c>
      <c r="F30" t="s">
        <v>44</v>
      </c>
      <c r="G30" t="s">
        <v>10</v>
      </c>
      <c r="H30" t="s">
        <v>12</v>
      </c>
      <c r="I30">
        <v>0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1E-4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78859</v>
      </c>
      <c r="AD30">
        <v>80543</v>
      </c>
      <c r="AE30">
        <v>122727</v>
      </c>
      <c r="AF30">
        <v>119348</v>
      </c>
      <c r="AG30">
        <v>100892</v>
      </c>
      <c r="AH30">
        <v>97335</v>
      </c>
      <c r="AI30">
        <v>122409</v>
      </c>
      <c r="AJ30">
        <v>74286</v>
      </c>
      <c r="AK30">
        <v>62880</v>
      </c>
      <c r="AL30">
        <v>58865</v>
      </c>
    </row>
    <row r="31" spans="1:38">
      <c r="A31" t="s">
        <v>39</v>
      </c>
      <c r="B31" t="s">
        <v>109</v>
      </c>
      <c r="C31" t="s">
        <v>110</v>
      </c>
      <c r="D31" t="s">
        <v>40</v>
      </c>
      <c r="E31" t="s">
        <v>20</v>
      </c>
      <c r="F31" t="s">
        <v>44</v>
      </c>
      <c r="G31" t="s">
        <v>10</v>
      </c>
      <c r="H31" t="s">
        <v>11</v>
      </c>
      <c r="I31">
        <v>14.872</v>
      </c>
      <c r="J31">
        <v>24.023</v>
      </c>
      <c r="K31">
        <v>59.323</v>
      </c>
      <c r="L31">
        <v>32.110999999999997</v>
      </c>
      <c r="M31">
        <v>20.331</v>
      </c>
      <c r="N31">
        <v>19.768999999999998</v>
      </c>
      <c r="O31">
        <v>13.287000000000001</v>
      </c>
      <c r="P31">
        <v>32.246000000000002</v>
      </c>
      <c r="Q31">
        <v>27.021999999999998</v>
      </c>
      <c r="R31">
        <v>14.31</v>
      </c>
      <c r="S31">
        <v>4.8999999999999998E-4</v>
      </c>
      <c r="T31">
        <v>1E-3</v>
      </c>
      <c r="U31">
        <v>1.97E-3</v>
      </c>
      <c r="V31">
        <v>9.2000000000000003E-4</v>
      </c>
      <c r="W31">
        <v>5.5999999999999995E-4</v>
      </c>
      <c r="X31">
        <v>6.8999999999999997E-4</v>
      </c>
      <c r="Y31">
        <v>5.5999999999999995E-4</v>
      </c>
      <c r="Z31">
        <v>1.3699999999999999E-3</v>
      </c>
      <c r="AA31">
        <v>1.09E-3</v>
      </c>
      <c r="AB31">
        <v>5.0000000000000001E-4</v>
      </c>
      <c r="AC31">
        <v>78859</v>
      </c>
      <c r="AD31">
        <v>80543</v>
      </c>
      <c r="AE31">
        <v>122727</v>
      </c>
      <c r="AF31">
        <v>119348</v>
      </c>
      <c r="AG31">
        <v>100892</v>
      </c>
      <c r="AH31">
        <v>97335</v>
      </c>
      <c r="AI31">
        <v>122409</v>
      </c>
      <c r="AJ31">
        <v>74286</v>
      </c>
      <c r="AK31">
        <v>62880</v>
      </c>
      <c r="AL31">
        <v>58865</v>
      </c>
    </row>
    <row r="32" spans="1:38">
      <c r="A32" t="s">
        <v>39</v>
      </c>
      <c r="B32" t="s">
        <v>109</v>
      </c>
      <c r="C32" t="s">
        <v>110</v>
      </c>
      <c r="D32" t="s">
        <v>40</v>
      </c>
      <c r="E32" t="s">
        <v>20</v>
      </c>
      <c r="F32" t="s">
        <v>45</v>
      </c>
      <c r="G32" t="s">
        <v>10</v>
      </c>
      <c r="H32" t="s">
        <v>111</v>
      </c>
      <c r="I32">
        <v>5141.4870000000001</v>
      </c>
      <c r="J32">
        <v>4122.0420000000004</v>
      </c>
      <c r="K32">
        <v>5873.5619999999999</v>
      </c>
      <c r="L32">
        <v>5301.0929999999998</v>
      </c>
      <c r="M32">
        <v>5268.652</v>
      </c>
      <c r="N32">
        <v>3405.62</v>
      </c>
      <c r="O32">
        <v>2926.8470000000002</v>
      </c>
      <c r="P32">
        <v>3123.5390000000002</v>
      </c>
      <c r="Q32">
        <v>3562.3530000000001</v>
      </c>
      <c r="R32">
        <v>3198.77</v>
      </c>
      <c r="S32">
        <v>0.17088</v>
      </c>
      <c r="T32">
        <v>0.17193</v>
      </c>
      <c r="U32">
        <v>0.19477</v>
      </c>
      <c r="V32">
        <v>0.15243000000000001</v>
      </c>
      <c r="W32">
        <v>0.14430000000000001</v>
      </c>
      <c r="X32">
        <v>0.11854000000000001</v>
      </c>
      <c r="Y32">
        <v>0.12445000000000001</v>
      </c>
      <c r="Z32">
        <v>0.13316</v>
      </c>
      <c r="AA32">
        <v>0.14321</v>
      </c>
      <c r="AB32">
        <v>0.1109</v>
      </c>
      <c r="AC32">
        <v>1906314</v>
      </c>
      <c r="AD32">
        <v>1753928</v>
      </c>
      <c r="AE32">
        <v>1686831</v>
      </c>
      <c r="AF32">
        <v>1481387</v>
      </c>
      <c r="AG32">
        <v>1491775</v>
      </c>
      <c r="AH32">
        <v>1207722</v>
      </c>
      <c r="AI32">
        <v>1028646</v>
      </c>
      <c r="AJ32">
        <v>933844</v>
      </c>
      <c r="AK32">
        <v>964057</v>
      </c>
      <c r="AL32">
        <v>932751</v>
      </c>
    </row>
    <row r="33" spans="1:38">
      <c r="A33" t="s">
        <v>39</v>
      </c>
      <c r="B33" t="s">
        <v>109</v>
      </c>
      <c r="C33" t="s">
        <v>110</v>
      </c>
      <c r="D33" t="s">
        <v>40</v>
      </c>
      <c r="E33" t="s">
        <v>20</v>
      </c>
      <c r="F33" t="s">
        <v>45</v>
      </c>
      <c r="G33" t="s">
        <v>10</v>
      </c>
      <c r="H33" t="s">
        <v>12</v>
      </c>
      <c r="I33">
        <v>1468.4169999999999</v>
      </c>
      <c r="J33">
        <v>437.2</v>
      </c>
      <c r="K33">
        <v>1203.607</v>
      </c>
      <c r="L33">
        <v>334.37900000000002</v>
      </c>
      <c r="M33">
        <v>318.69499999999999</v>
      </c>
      <c r="N33">
        <v>232.34299999999999</v>
      </c>
      <c r="O33">
        <v>299.899</v>
      </c>
      <c r="P33">
        <v>566.81299999999999</v>
      </c>
      <c r="Q33">
        <v>412.387</v>
      </c>
      <c r="R33">
        <v>170.03</v>
      </c>
      <c r="S33">
        <v>4.8800000000000003E-2</v>
      </c>
      <c r="T33">
        <v>1.8239999999999999E-2</v>
      </c>
      <c r="U33">
        <v>3.9910000000000001E-2</v>
      </c>
      <c r="V33">
        <v>9.6200000000000001E-3</v>
      </c>
      <c r="W33">
        <v>8.7299999999999999E-3</v>
      </c>
      <c r="X33">
        <v>8.09E-3</v>
      </c>
      <c r="Y33">
        <v>1.2749999999999999E-2</v>
      </c>
      <c r="Z33">
        <v>2.4160000000000001E-2</v>
      </c>
      <c r="AA33">
        <v>1.6580000000000001E-2</v>
      </c>
      <c r="AB33">
        <v>5.8900000000000003E-3</v>
      </c>
      <c r="AC33">
        <v>1906314</v>
      </c>
      <c r="AD33">
        <v>1753928</v>
      </c>
      <c r="AE33">
        <v>1686831</v>
      </c>
      <c r="AF33">
        <v>1481387</v>
      </c>
      <c r="AG33">
        <v>1491775</v>
      </c>
      <c r="AH33">
        <v>1207722</v>
      </c>
      <c r="AI33">
        <v>1028646</v>
      </c>
      <c r="AJ33">
        <v>933844</v>
      </c>
      <c r="AK33">
        <v>964057</v>
      </c>
      <c r="AL33">
        <v>932751</v>
      </c>
    </row>
    <row r="34" spans="1:38">
      <c r="A34" t="s">
        <v>39</v>
      </c>
      <c r="B34" t="s">
        <v>109</v>
      </c>
      <c r="C34" t="s">
        <v>110</v>
      </c>
      <c r="D34" t="s">
        <v>40</v>
      </c>
      <c r="E34" t="s">
        <v>20</v>
      </c>
      <c r="F34" t="s">
        <v>45</v>
      </c>
      <c r="G34" t="s">
        <v>10</v>
      </c>
      <c r="H34" t="s">
        <v>11</v>
      </c>
      <c r="I34">
        <v>3673.07</v>
      </c>
      <c r="J34">
        <v>3684.8420000000001</v>
      </c>
      <c r="K34">
        <v>4669.9549999999999</v>
      </c>
      <c r="L34">
        <v>4966.7139999999999</v>
      </c>
      <c r="M34">
        <v>4949.9570000000003</v>
      </c>
      <c r="N34">
        <v>3173.277</v>
      </c>
      <c r="O34">
        <v>2626.9479999999999</v>
      </c>
      <c r="P34">
        <v>2556.7260000000001</v>
      </c>
      <c r="Q34">
        <v>3149.9659999999999</v>
      </c>
      <c r="R34">
        <v>3028.74</v>
      </c>
      <c r="S34">
        <v>0.12207999999999999</v>
      </c>
      <c r="T34">
        <v>0.1537</v>
      </c>
      <c r="U34">
        <v>0.15486</v>
      </c>
      <c r="V34">
        <v>0.14282</v>
      </c>
      <c r="W34">
        <v>0.13557</v>
      </c>
      <c r="X34">
        <v>0.11045000000000001</v>
      </c>
      <c r="Y34">
        <v>0.11169999999999999</v>
      </c>
      <c r="Z34">
        <v>0.10899</v>
      </c>
      <c r="AA34">
        <v>0.12662999999999999</v>
      </c>
      <c r="AB34">
        <v>0.105</v>
      </c>
      <c r="AC34">
        <v>1906314</v>
      </c>
      <c r="AD34">
        <v>1753928</v>
      </c>
      <c r="AE34">
        <v>1686831</v>
      </c>
      <c r="AF34">
        <v>1481387</v>
      </c>
      <c r="AG34">
        <v>1491775</v>
      </c>
      <c r="AH34">
        <v>1207722</v>
      </c>
      <c r="AI34">
        <v>1028646</v>
      </c>
      <c r="AJ34">
        <v>933844</v>
      </c>
      <c r="AK34">
        <v>964057</v>
      </c>
      <c r="AL34">
        <v>932751</v>
      </c>
    </row>
    <row r="35" spans="1:38">
      <c r="A35" t="s">
        <v>39</v>
      </c>
      <c r="B35" t="s">
        <v>109</v>
      </c>
      <c r="C35" t="s">
        <v>110</v>
      </c>
      <c r="D35" t="s">
        <v>40</v>
      </c>
      <c r="E35" t="s">
        <v>20</v>
      </c>
      <c r="F35" t="s">
        <v>46</v>
      </c>
      <c r="G35" t="s">
        <v>10</v>
      </c>
      <c r="H35" t="s">
        <v>111</v>
      </c>
      <c r="I35">
        <v>46.103000000000002</v>
      </c>
      <c r="J35">
        <v>13.132</v>
      </c>
      <c r="K35">
        <v>41.280999999999999</v>
      </c>
      <c r="L35">
        <v>75.674999999999997</v>
      </c>
      <c r="M35">
        <v>186.99299999999999</v>
      </c>
      <c r="N35">
        <v>4.7510000000000003</v>
      </c>
      <c r="P35">
        <v>12.91</v>
      </c>
      <c r="Q35">
        <v>15.617000000000001</v>
      </c>
      <c r="R35">
        <v>5.49</v>
      </c>
      <c r="S35">
        <v>1.5299999999999999E-3</v>
      </c>
      <c r="T35">
        <v>5.5000000000000003E-4</v>
      </c>
      <c r="U35">
        <v>1.3699999999999999E-3</v>
      </c>
      <c r="V35">
        <v>2.1800000000000001E-3</v>
      </c>
      <c r="W35">
        <v>5.1200000000000004E-3</v>
      </c>
      <c r="X35">
        <v>1.7000000000000001E-4</v>
      </c>
      <c r="Z35">
        <v>5.5000000000000003E-4</v>
      </c>
      <c r="AA35">
        <v>6.3000000000000003E-4</v>
      </c>
      <c r="AB35">
        <v>1.9000000000000001E-4</v>
      </c>
      <c r="AC35">
        <v>14111</v>
      </c>
      <c r="AD35">
        <v>3975</v>
      </c>
      <c r="AE35">
        <v>17039</v>
      </c>
      <c r="AF35">
        <v>20699</v>
      </c>
      <c r="AG35">
        <v>30856</v>
      </c>
      <c r="AH35">
        <v>3443</v>
      </c>
      <c r="AJ35">
        <v>3740</v>
      </c>
      <c r="AK35">
        <v>5756</v>
      </c>
      <c r="AL35">
        <v>1607</v>
      </c>
    </row>
    <row r="36" spans="1:38">
      <c r="A36" t="s">
        <v>39</v>
      </c>
      <c r="B36" t="s">
        <v>109</v>
      </c>
      <c r="C36" t="s">
        <v>110</v>
      </c>
      <c r="D36" t="s">
        <v>40</v>
      </c>
      <c r="E36" t="s">
        <v>20</v>
      </c>
      <c r="F36" t="s">
        <v>46</v>
      </c>
      <c r="G36" t="s">
        <v>10</v>
      </c>
      <c r="H36" t="s">
        <v>12</v>
      </c>
      <c r="I36">
        <v>2.484</v>
      </c>
      <c r="J36">
        <v>2</v>
      </c>
      <c r="K36">
        <v>6</v>
      </c>
      <c r="L36">
        <v>0</v>
      </c>
      <c r="M36">
        <v>0</v>
      </c>
      <c r="N36">
        <v>0</v>
      </c>
      <c r="P36">
        <v>0</v>
      </c>
      <c r="Q36">
        <v>3</v>
      </c>
      <c r="R36">
        <v>0</v>
      </c>
      <c r="S36">
        <v>8.0000000000000007E-5</v>
      </c>
      <c r="T36">
        <v>8.0000000000000007E-5</v>
      </c>
      <c r="U36">
        <v>2.0000000000000001E-4</v>
      </c>
      <c r="V36">
        <v>0</v>
      </c>
      <c r="W36">
        <v>0</v>
      </c>
      <c r="X36">
        <v>0</v>
      </c>
      <c r="Z36">
        <v>0</v>
      </c>
      <c r="AA36">
        <v>1.2E-4</v>
      </c>
      <c r="AB36">
        <v>0</v>
      </c>
      <c r="AC36">
        <v>14111</v>
      </c>
      <c r="AD36">
        <v>3975</v>
      </c>
      <c r="AE36">
        <v>17039</v>
      </c>
      <c r="AF36">
        <v>20699</v>
      </c>
      <c r="AG36">
        <v>30856</v>
      </c>
      <c r="AH36">
        <v>3443</v>
      </c>
      <c r="AJ36">
        <v>3740</v>
      </c>
      <c r="AK36">
        <v>5756</v>
      </c>
      <c r="AL36">
        <v>1607</v>
      </c>
    </row>
    <row r="37" spans="1:38">
      <c r="A37" t="s">
        <v>39</v>
      </c>
      <c r="B37" t="s">
        <v>109</v>
      </c>
      <c r="C37" t="s">
        <v>110</v>
      </c>
      <c r="D37" t="s">
        <v>40</v>
      </c>
      <c r="E37" t="s">
        <v>20</v>
      </c>
      <c r="F37" t="s">
        <v>46</v>
      </c>
      <c r="G37" t="s">
        <v>10</v>
      </c>
      <c r="H37" t="s">
        <v>11</v>
      </c>
      <c r="I37">
        <v>43.619</v>
      </c>
      <c r="J37">
        <v>11.132</v>
      </c>
      <c r="K37">
        <v>35.280999999999999</v>
      </c>
      <c r="L37">
        <v>75.674999999999997</v>
      </c>
      <c r="M37">
        <v>186.99299999999999</v>
      </c>
      <c r="N37">
        <v>4.7510000000000003</v>
      </c>
      <c r="P37">
        <v>12.91</v>
      </c>
      <c r="Q37">
        <v>12.617000000000001</v>
      </c>
      <c r="R37">
        <v>5.49</v>
      </c>
      <c r="S37">
        <v>1.4499999999999999E-3</v>
      </c>
      <c r="T37">
        <v>4.6000000000000001E-4</v>
      </c>
      <c r="U37">
        <v>1.17E-3</v>
      </c>
      <c r="V37">
        <v>2.1800000000000001E-3</v>
      </c>
      <c r="W37">
        <v>5.1200000000000004E-3</v>
      </c>
      <c r="X37">
        <v>1.7000000000000001E-4</v>
      </c>
      <c r="Z37">
        <v>5.5000000000000003E-4</v>
      </c>
      <c r="AA37">
        <v>5.1000000000000004E-4</v>
      </c>
      <c r="AB37">
        <v>1.9000000000000001E-4</v>
      </c>
      <c r="AC37">
        <v>14111</v>
      </c>
      <c r="AD37">
        <v>3975</v>
      </c>
      <c r="AE37">
        <v>17039</v>
      </c>
      <c r="AF37">
        <v>20699</v>
      </c>
      <c r="AG37">
        <v>30856</v>
      </c>
      <c r="AH37">
        <v>3443</v>
      </c>
      <c r="AJ37">
        <v>3740</v>
      </c>
      <c r="AK37">
        <v>5756</v>
      </c>
      <c r="AL37">
        <v>1607</v>
      </c>
    </row>
    <row r="38" spans="1:38">
      <c r="A38" t="s">
        <v>39</v>
      </c>
      <c r="B38" t="s">
        <v>109</v>
      </c>
      <c r="C38" t="s">
        <v>110</v>
      </c>
      <c r="D38" t="s">
        <v>40</v>
      </c>
      <c r="E38" t="s">
        <v>20</v>
      </c>
      <c r="F38" t="s">
        <v>47</v>
      </c>
      <c r="G38" t="s">
        <v>10</v>
      </c>
      <c r="H38" t="s">
        <v>111</v>
      </c>
      <c r="I38">
        <v>2.1960000000000002</v>
      </c>
      <c r="J38">
        <v>1.7909999999999999</v>
      </c>
      <c r="K38">
        <v>15.922000000000001</v>
      </c>
      <c r="L38">
        <v>29.498999999999999</v>
      </c>
      <c r="M38">
        <v>88.218999999999994</v>
      </c>
      <c r="N38">
        <v>96.13</v>
      </c>
      <c r="O38">
        <v>68.287999999999997</v>
      </c>
      <c r="P38">
        <v>46.158000000000001</v>
      </c>
      <c r="Q38">
        <v>77.387</v>
      </c>
      <c r="R38">
        <v>106.01</v>
      </c>
      <c r="S38">
        <v>6.9999999999999994E-5</v>
      </c>
      <c r="T38">
        <v>6.9999999999999994E-5</v>
      </c>
      <c r="U38">
        <v>5.2999999999999998E-4</v>
      </c>
      <c r="V38">
        <v>8.4999999999999995E-4</v>
      </c>
      <c r="W38">
        <v>2.4199999999999998E-3</v>
      </c>
      <c r="X38">
        <v>3.3500000000000001E-3</v>
      </c>
      <c r="Y38">
        <v>2.8999999999999998E-3</v>
      </c>
      <c r="Z38">
        <v>1.97E-3</v>
      </c>
      <c r="AA38">
        <v>3.1099999999999999E-3</v>
      </c>
      <c r="AB38">
        <v>3.6800000000000001E-3</v>
      </c>
      <c r="AC38">
        <v>10392</v>
      </c>
      <c r="AD38">
        <v>21308</v>
      </c>
      <c r="AE38">
        <v>40549</v>
      </c>
      <c r="AF38">
        <v>67494</v>
      </c>
      <c r="AG38">
        <v>132416</v>
      </c>
      <c r="AH38">
        <v>128657</v>
      </c>
      <c r="AI38">
        <v>134669</v>
      </c>
      <c r="AJ38">
        <v>77750</v>
      </c>
      <c r="AK38">
        <v>106349</v>
      </c>
      <c r="AL38">
        <v>104519</v>
      </c>
    </row>
    <row r="39" spans="1:38">
      <c r="A39" t="s">
        <v>39</v>
      </c>
      <c r="B39" t="s">
        <v>109</v>
      </c>
      <c r="C39" t="s">
        <v>110</v>
      </c>
      <c r="D39" t="s">
        <v>40</v>
      </c>
      <c r="E39" t="s">
        <v>20</v>
      </c>
      <c r="F39" t="s">
        <v>47</v>
      </c>
      <c r="G39" t="s">
        <v>10</v>
      </c>
      <c r="H39" t="s">
        <v>12</v>
      </c>
      <c r="I39">
        <v>0</v>
      </c>
      <c r="J39">
        <v>0</v>
      </c>
      <c r="K39">
        <v>0</v>
      </c>
      <c r="L39">
        <v>0</v>
      </c>
      <c r="M39">
        <v>0</v>
      </c>
      <c r="N39">
        <v>0.10199999999999999</v>
      </c>
      <c r="O39">
        <v>7.5460000000000003</v>
      </c>
      <c r="P39">
        <v>4</v>
      </c>
      <c r="Q39">
        <v>0</v>
      </c>
      <c r="R39">
        <v>2.71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3.2000000000000003E-4</v>
      </c>
      <c r="Z39">
        <v>1.7000000000000001E-4</v>
      </c>
      <c r="AA39">
        <v>0</v>
      </c>
      <c r="AB39">
        <v>9.0000000000000006E-5</v>
      </c>
      <c r="AC39">
        <v>10392</v>
      </c>
      <c r="AD39">
        <v>21308</v>
      </c>
      <c r="AE39">
        <v>40549</v>
      </c>
      <c r="AF39">
        <v>67494</v>
      </c>
      <c r="AG39">
        <v>132416</v>
      </c>
      <c r="AH39">
        <v>128657</v>
      </c>
      <c r="AI39">
        <v>134669</v>
      </c>
      <c r="AJ39">
        <v>77750</v>
      </c>
      <c r="AK39">
        <v>106349</v>
      </c>
      <c r="AL39">
        <v>104519</v>
      </c>
    </row>
    <row r="40" spans="1:38">
      <c r="A40" t="s">
        <v>39</v>
      </c>
      <c r="B40" t="s">
        <v>109</v>
      </c>
      <c r="C40" t="s">
        <v>110</v>
      </c>
      <c r="D40" t="s">
        <v>40</v>
      </c>
      <c r="E40" t="s">
        <v>20</v>
      </c>
      <c r="F40" t="s">
        <v>47</v>
      </c>
      <c r="G40" t="s">
        <v>10</v>
      </c>
      <c r="H40" t="s">
        <v>11</v>
      </c>
      <c r="I40">
        <v>2.1960000000000002</v>
      </c>
      <c r="J40">
        <v>1.7909999999999999</v>
      </c>
      <c r="K40">
        <v>15.922000000000001</v>
      </c>
      <c r="L40">
        <v>29.498999999999999</v>
      </c>
      <c r="M40">
        <v>88.218999999999994</v>
      </c>
      <c r="N40">
        <v>96.028000000000006</v>
      </c>
      <c r="O40">
        <v>60.741999999999997</v>
      </c>
      <c r="P40">
        <v>42.158000000000001</v>
      </c>
      <c r="Q40">
        <v>77.387</v>
      </c>
      <c r="R40">
        <v>103.3</v>
      </c>
      <c r="S40">
        <v>6.9999999999999994E-5</v>
      </c>
      <c r="T40">
        <v>6.9999999999999994E-5</v>
      </c>
      <c r="U40">
        <v>5.2999999999999998E-4</v>
      </c>
      <c r="V40">
        <v>8.4999999999999995E-4</v>
      </c>
      <c r="W40">
        <v>2.4199999999999998E-3</v>
      </c>
      <c r="X40">
        <v>3.3400000000000001E-3</v>
      </c>
      <c r="Y40">
        <v>2.5799999999999998E-3</v>
      </c>
      <c r="Z40">
        <v>1.8E-3</v>
      </c>
      <c r="AA40">
        <v>3.1099999999999999E-3</v>
      </c>
      <c r="AB40">
        <v>3.5799999999999998E-3</v>
      </c>
      <c r="AC40">
        <v>10392</v>
      </c>
      <c r="AD40">
        <v>21308</v>
      </c>
      <c r="AE40">
        <v>40549</v>
      </c>
      <c r="AF40">
        <v>67494</v>
      </c>
      <c r="AG40">
        <v>132416</v>
      </c>
      <c r="AH40">
        <v>128657</v>
      </c>
      <c r="AI40">
        <v>134669</v>
      </c>
      <c r="AJ40">
        <v>77750</v>
      </c>
      <c r="AK40">
        <v>106349</v>
      </c>
      <c r="AL40">
        <v>104519</v>
      </c>
    </row>
    <row r="41" spans="1:38">
      <c r="A41" t="s">
        <v>39</v>
      </c>
      <c r="B41" t="s">
        <v>109</v>
      </c>
      <c r="C41" t="s">
        <v>110</v>
      </c>
      <c r="D41" t="s">
        <v>40</v>
      </c>
      <c r="E41" t="s">
        <v>20</v>
      </c>
      <c r="F41" t="s">
        <v>64</v>
      </c>
      <c r="G41" t="s">
        <v>10</v>
      </c>
      <c r="H41" t="s">
        <v>111</v>
      </c>
      <c r="K41">
        <v>2.77</v>
      </c>
      <c r="L41">
        <v>1.5169999999999999</v>
      </c>
      <c r="M41">
        <v>2.8849999999999998</v>
      </c>
      <c r="N41">
        <v>1.498</v>
      </c>
      <c r="O41">
        <v>0.28499999999999998</v>
      </c>
      <c r="Q41">
        <v>1.7000000000000001E-2</v>
      </c>
      <c r="U41">
        <v>9.0000000000000006E-5</v>
      </c>
      <c r="V41">
        <v>4.0000000000000003E-5</v>
      </c>
      <c r="W41">
        <v>8.0000000000000007E-5</v>
      </c>
      <c r="X41">
        <v>5.0000000000000002E-5</v>
      </c>
      <c r="Y41">
        <v>1.0000000000000001E-5</v>
      </c>
      <c r="AA41">
        <v>0</v>
      </c>
      <c r="AE41">
        <v>4752</v>
      </c>
      <c r="AF41">
        <v>4719</v>
      </c>
      <c r="AG41">
        <v>4824</v>
      </c>
      <c r="AH41">
        <v>13887</v>
      </c>
      <c r="AI41">
        <v>2916</v>
      </c>
      <c r="AJ41">
        <v>1917</v>
      </c>
      <c r="AK41">
        <v>195</v>
      </c>
      <c r="AL41">
        <v>342</v>
      </c>
    </row>
    <row r="42" spans="1:38">
      <c r="A42" t="s">
        <v>39</v>
      </c>
      <c r="B42" t="s">
        <v>109</v>
      </c>
      <c r="C42" t="s">
        <v>110</v>
      </c>
      <c r="D42" t="s">
        <v>40</v>
      </c>
      <c r="E42" t="s">
        <v>20</v>
      </c>
      <c r="F42" t="s">
        <v>64</v>
      </c>
      <c r="G42" t="s">
        <v>10</v>
      </c>
      <c r="H42" t="s">
        <v>12</v>
      </c>
      <c r="K42">
        <v>0</v>
      </c>
      <c r="L42">
        <v>0</v>
      </c>
      <c r="M42">
        <v>0</v>
      </c>
      <c r="N42">
        <v>0</v>
      </c>
      <c r="O42">
        <v>0</v>
      </c>
      <c r="Q42">
        <v>0</v>
      </c>
      <c r="U42">
        <v>0</v>
      </c>
      <c r="V42">
        <v>0</v>
      </c>
      <c r="W42">
        <v>0</v>
      </c>
      <c r="X42">
        <v>0</v>
      </c>
      <c r="Y42">
        <v>0</v>
      </c>
      <c r="AA42">
        <v>0</v>
      </c>
      <c r="AE42">
        <v>4752</v>
      </c>
      <c r="AF42">
        <v>4719</v>
      </c>
      <c r="AG42">
        <v>4824</v>
      </c>
      <c r="AH42">
        <v>13887</v>
      </c>
      <c r="AI42">
        <v>2916</v>
      </c>
      <c r="AJ42">
        <v>1917</v>
      </c>
      <c r="AK42">
        <v>195</v>
      </c>
      <c r="AL42">
        <v>342</v>
      </c>
    </row>
    <row r="43" spans="1:38">
      <c r="A43" t="s">
        <v>39</v>
      </c>
      <c r="B43" t="s">
        <v>109</v>
      </c>
      <c r="C43" t="s">
        <v>110</v>
      </c>
      <c r="D43" t="s">
        <v>40</v>
      </c>
      <c r="E43" t="s">
        <v>20</v>
      </c>
      <c r="F43" t="s">
        <v>64</v>
      </c>
      <c r="G43" t="s">
        <v>10</v>
      </c>
      <c r="H43" t="s">
        <v>11</v>
      </c>
      <c r="K43">
        <v>2.77</v>
      </c>
      <c r="L43">
        <v>1.5169999999999999</v>
      </c>
      <c r="M43">
        <v>2.8849999999999998</v>
      </c>
      <c r="N43">
        <v>1.498</v>
      </c>
      <c r="O43">
        <v>0.28499999999999998</v>
      </c>
      <c r="Q43">
        <v>1.7000000000000001E-2</v>
      </c>
      <c r="U43">
        <v>9.0000000000000006E-5</v>
      </c>
      <c r="V43">
        <v>4.0000000000000003E-5</v>
      </c>
      <c r="W43">
        <v>8.0000000000000007E-5</v>
      </c>
      <c r="X43">
        <v>5.0000000000000002E-5</v>
      </c>
      <c r="Y43">
        <v>1.0000000000000001E-5</v>
      </c>
      <c r="AA43">
        <v>0</v>
      </c>
      <c r="AE43">
        <v>4752</v>
      </c>
      <c r="AF43">
        <v>4719</v>
      </c>
      <c r="AG43">
        <v>4824</v>
      </c>
      <c r="AH43">
        <v>13887</v>
      </c>
      <c r="AI43">
        <v>2916</v>
      </c>
      <c r="AJ43">
        <v>1917</v>
      </c>
      <c r="AK43">
        <v>195</v>
      </c>
      <c r="AL43">
        <v>342</v>
      </c>
    </row>
    <row r="44" spans="1:38">
      <c r="A44" t="s">
        <v>39</v>
      </c>
      <c r="B44" t="s">
        <v>109</v>
      </c>
      <c r="C44" t="s">
        <v>110</v>
      </c>
      <c r="D44" t="s">
        <v>40</v>
      </c>
      <c r="E44" t="s">
        <v>21</v>
      </c>
      <c r="F44" t="s">
        <v>65</v>
      </c>
      <c r="G44" t="s">
        <v>10</v>
      </c>
      <c r="H44" t="s">
        <v>111</v>
      </c>
      <c r="J44">
        <v>2E-3</v>
      </c>
      <c r="K44">
        <v>0.50600000000000001</v>
      </c>
      <c r="L44">
        <v>6.5940000000000003</v>
      </c>
      <c r="M44">
        <v>0.224</v>
      </c>
      <c r="T44">
        <v>0</v>
      </c>
      <c r="U44">
        <v>2.0000000000000002E-5</v>
      </c>
      <c r="V44">
        <v>1.9000000000000001E-4</v>
      </c>
      <c r="W44">
        <v>1.0000000000000001E-5</v>
      </c>
      <c r="AC44">
        <v>126</v>
      </c>
      <c r="AD44">
        <v>560</v>
      </c>
      <c r="AE44">
        <v>186</v>
      </c>
      <c r="AF44">
        <v>1441</v>
      </c>
      <c r="AG44">
        <v>259</v>
      </c>
      <c r="AH44">
        <v>35</v>
      </c>
    </row>
    <row r="45" spans="1:38">
      <c r="A45" t="s">
        <v>39</v>
      </c>
      <c r="B45" t="s">
        <v>109</v>
      </c>
      <c r="C45" t="s">
        <v>110</v>
      </c>
      <c r="D45" t="s">
        <v>40</v>
      </c>
      <c r="E45" t="s">
        <v>21</v>
      </c>
      <c r="F45" t="s">
        <v>65</v>
      </c>
      <c r="G45" t="s">
        <v>10</v>
      </c>
      <c r="H45" t="s">
        <v>12</v>
      </c>
      <c r="J45">
        <v>2E-3</v>
      </c>
      <c r="K45">
        <v>0</v>
      </c>
      <c r="L45">
        <v>0</v>
      </c>
      <c r="M45">
        <v>0</v>
      </c>
      <c r="T45">
        <v>0</v>
      </c>
      <c r="U45">
        <v>0</v>
      </c>
      <c r="V45">
        <v>0</v>
      </c>
      <c r="W45">
        <v>0</v>
      </c>
      <c r="AC45">
        <v>126</v>
      </c>
      <c r="AD45">
        <v>560</v>
      </c>
      <c r="AE45">
        <v>186</v>
      </c>
      <c r="AF45">
        <v>1441</v>
      </c>
      <c r="AG45">
        <v>259</v>
      </c>
      <c r="AH45">
        <v>35</v>
      </c>
    </row>
    <row r="46" spans="1:38">
      <c r="A46" t="s">
        <v>39</v>
      </c>
      <c r="B46" t="s">
        <v>109</v>
      </c>
      <c r="C46" t="s">
        <v>110</v>
      </c>
      <c r="D46" t="s">
        <v>40</v>
      </c>
      <c r="E46" t="s">
        <v>21</v>
      </c>
      <c r="F46" t="s">
        <v>65</v>
      </c>
      <c r="G46" t="s">
        <v>10</v>
      </c>
      <c r="H46" t="s">
        <v>11</v>
      </c>
      <c r="J46">
        <v>0</v>
      </c>
      <c r="K46">
        <v>0.50600000000000001</v>
      </c>
      <c r="L46">
        <v>6.5940000000000003</v>
      </c>
      <c r="M46">
        <v>0.224</v>
      </c>
      <c r="T46">
        <v>0</v>
      </c>
      <c r="U46">
        <v>2.0000000000000002E-5</v>
      </c>
      <c r="V46">
        <v>1.9000000000000001E-4</v>
      </c>
      <c r="W46">
        <v>1.0000000000000001E-5</v>
      </c>
      <c r="AC46">
        <v>126</v>
      </c>
      <c r="AD46">
        <v>560</v>
      </c>
      <c r="AE46">
        <v>186</v>
      </c>
      <c r="AF46">
        <v>1441</v>
      </c>
      <c r="AG46">
        <v>259</v>
      </c>
      <c r="AH46">
        <v>35</v>
      </c>
    </row>
    <row r="47" spans="1:38">
      <c r="A47" t="s">
        <v>39</v>
      </c>
      <c r="B47" t="s">
        <v>109</v>
      </c>
      <c r="C47" t="s">
        <v>110</v>
      </c>
      <c r="D47" t="s">
        <v>40</v>
      </c>
      <c r="E47" t="s">
        <v>21</v>
      </c>
      <c r="F47" t="s">
        <v>66</v>
      </c>
      <c r="G47" t="s">
        <v>10</v>
      </c>
      <c r="H47" t="s">
        <v>111</v>
      </c>
      <c r="I47">
        <v>8.7949999999999999</v>
      </c>
      <c r="S47">
        <v>2.9E-4</v>
      </c>
      <c r="AC47">
        <v>58965</v>
      </c>
      <c r="AD47">
        <v>78384</v>
      </c>
      <c r="AE47">
        <v>58087</v>
      </c>
      <c r="AF47">
        <v>75344</v>
      </c>
      <c r="AG47">
        <v>97071</v>
      </c>
      <c r="AH47">
        <v>32422</v>
      </c>
      <c r="AI47">
        <v>41656</v>
      </c>
      <c r="AJ47">
        <v>57966</v>
      </c>
      <c r="AK47">
        <v>55598</v>
      </c>
      <c r="AL47">
        <v>87684</v>
      </c>
    </row>
    <row r="48" spans="1:38">
      <c r="A48" t="s">
        <v>39</v>
      </c>
      <c r="B48" t="s">
        <v>109</v>
      </c>
      <c r="C48" t="s">
        <v>110</v>
      </c>
      <c r="D48" t="s">
        <v>40</v>
      </c>
      <c r="E48" t="s">
        <v>21</v>
      </c>
      <c r="F48" t="s">
        <v>66</v>
      </c>
      <c r="G48" t="s">
        <v>10</v>
      </c>
      <c r="H48" t="s">
        <v>12</v>
      </c>
      <c r="I48">
        <v>0</v>
      </c>
      <c r="S48">
        <v>0</v>
      </c>
      <c r="AC48">
        <v>58965</v>
      </c>
      <c r="AD48">
        <v>78384</v>
      </c>
      <c r="AE48">
        <v>58087</v>
      </c>
      <c r="AF48">
        <v>75344</v>
      </c>
      <c r="AG48">
        <v>97071</v>
      </c>
      <c r="AH48">
        <v>32422</v>
      </c>
      <c r="AI48">
        <v>41656</v>
      </c>
      <c r="AJ48">
        <v>57966</v>
      </c>
      <c r="AK48">
        <v>55598</v>
      </c>
      <c r="AL48">
        <v>87684</v>
      </c>
    </row>
    <row r="49" spans="1:38">
      <c r="A49" t="s">
        <v>39</v>
      </c>
      <c r="B49" t="s">
        <v>109</v>
      </c>
      <c r="C49" t="s">
        <v>110</v>
      </c>
      <c r="D49" t="s">
        <v>40</v>
      </c>
      <c r="E49" t="s">
        <v>21</v>
      </c>
      <c r="F49" t="s">
        <v>66</v>
      </c>
      <c r="G49" t="s">
        <v>10</v>
      </c>
      <c r="H49" t="s">
        <v>11</v>
      </c>
      <c r="I49">
        <v>8.7949999999999999</v>
      </c>
      <c r="S49">
        <v>2.9E-4</v>
      </c>
      <c r="AC49">
        <v>58965</v>
      </c>
      <c r="AD49">
        <v>78384</v>
      </c>
      <c r="AE49">
        <v>58087</v>
      </c>
      <c r="AF49">
        <v>75344</v>
      </c>
      <c r="AG49">
        <v>97071</v>
      </c>
      <c r="AH49">
        <v>32422</v>
      </c>
      <c r="AI49">
        <v>41656</v>
      </c>
      <c r="AJ49">
        <v>57966</v>
      </c>
      <c r="AK49">
        <v>55598</v>
      </c>
      <c r="AL49">
        <v>87684</v>
      </c>
    </row>
    <row r="50" spans="1:38">
      <c r="A50" t="s">
        <v>39</v>
      </c>
      <c r="B50" t="s">
        <v>109</v>
      </c>
      <c r="C50" t="s">
        <v>110</v>
      </c>
      <c r="D50" t="s">
        <v>40</v>
      </c>
      <c r="E50" t="s">
        <v>21</v>
      </c>
      <c r="F50" t="s">
        <v>60</v>
      </c>
      <c r="G50" t="s">
        <v>10</v>
      </c>
      <c r="H50" t="s">
        <v>111</v>
      </c>
      <c r="I50">
        <v>103.755</v>
      </c>
      <c r="J50">
        <v>58.369</v>
      </c>
      <c r="K50">
        <v>238.29499999999999</v>
      </c>
      <c r="L50">
        <v>123.35599999999999</v>
      </c>
      <c r="M50">
        <v>116.571</v>
      </c>
      <c r="N50">
        <v>20.832999999999998</v>
      </c>
      <c r="O50">
        <v>12.083</v>
      </c>
      <c r="P50">
        <v>6.851</v>
      </c>
      <c r="Q50">
        <v>6.8090000000000002</v>
      </c>
      <c r="R50">
        <v>2.1070000000000002</v>
      </c>
      <c r="S50">
        <v>3.4499999999999999E-3</v>
      </c>
      <c r="T50">
        <v>2.4299999999999999E-3</v>
      </c>
      <c r="U50">
        <v>7.9000000000000008E-3</v>
      </c>
      <c r="V50">
        <v>3.5500000000000002E-3</v>
      </c>
      <c r="W50">
        <v>3.1900000000000001E-3</v>
      </c>
      <c r="X50">
        <v>7.2999999999999996E-4</v>
      </c>
      <c r="Y50">
        <v>5.1000000000000004E-4</v>
      </c>
      <c r="Z50">
        <v>2.9E-4</v>
      </c>
      <c r="AA50">
        <v>2.7E-4</v>
      </c>
      <c r="AB50">
        <v>6.9999999999999994E-5</v>
      </c>
      <c r="AC50">
        <v>32069</v>
      </c>
      <c r="AD50">
        <v>26087</v>
      </c>
      <c r="AE50">
        <v>95507</v>
      </c>
      <c r="AF50">
        <v>64548</v>
      </c>
      <c r="AG50">
        <v>52675</v>
      </c>
      <c r="AH50">
        <v>31999</v>
      </c>
      <c r="AI50">
        <v>16229</v>
      </c>
      <c r="AJ50">
        <v>16101</v>
      </c>
      <c r="AK50">
        <v>10798</v>
      </c>
      <c r="AL50">
        <v>12477</v>
      </c>
    </row>
    <row r="51" spans="1:38">
      <c r="A51" t="s">
        <v>39</v>
      </c>
      <c r="B51" t="s">
        <v>109</v>
      </c>
      <c r="C51" t="s">
        <v>110</v>
      </c>
      <c r="D51" t="s">
        <v>40</v>
      </c>
      <c r="E51" t="s">
        <v>21</v>
      </c>
      <c r="F51" t="s">
        <v>60</v>
      </c>
      <c r="G51" t="s">
        <v>10</v>
      </c>
      <c r="H51" t="s">
        <v>12</v>
      </c>
      <c r="I51">
        <v>4.8410000000000002</v>
      </c>
      <c r="J51">
        <v>0</v>
      </c>
      <c r="K51">
        <v>22.17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1.6000000000000001E-4</v>
      </c>
      <c r="T51">
        <v>0</v>
      </c>
      <c r="U51">
        <v>7.3999999999999999E-4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32069</v>
      </c>
      <c r="AD51">
        <v>26087</v>
      </c>
      <c r="AE51">
        <v>95507</v>
      </c>
      <c r="AF51">
        <v>64548</v>
      </c>
      <c r="AG51">
        <v>52675</v>
      </c>
      <c r="AH51">
        <v>31999</v>
      </c>
      <c r="AI51">
        <v>16229</v>
      </c>
      <c r="AJ51">
        <v>16101</v>
      </c>
      <c r="AK51">
        <v>10798</v>
      </c>
      <c r="AL51">
        <v>12477</v>
      </c>
    </row>
    <row r="52" spans="1:38">
      <c r="A52" t="s">
        <v>39</v>
      </c>
      <c r="B52" t="s">
        <v>109</v>
      </c>
      <c r="C52" t="s">
        <v>110</v>
      </c>
      <c r="D52" t="s">
        <v>40</v>
      </c>
      <c r="E52" t="s">
        <v>21</v>
      </c>
      <c r="F52" t="s">
        <v>60</v>
      </c>
      <c r="G52" t="s">
        <v>10</v>
      </c>
      <c r="H52" t="s">
        <v>11</v>
      </c>
      <c r="I52">
        <v>98.914000000000001</v>
      </c>
      <c r="J52">
        <v>58.369</v>
      </c>
      <c r="K52">
        <v>216.125</v>
      </c>
      <c r="L52">
        <v>123.35599999999999</v>
      </c>
      <c r="M52">
        <v>116.571</v>
      </c>
      <c r="N52">
        <v>20.832999999999998</v>
      </c>
      <c r="O52">
        <v>12.083</v>
      </c>
      <c r="P52">
        <v>6.851</v>
      </c>
      <c r="Q52">
        <v>6.8090000000000002</v>
      </c>
      <c r="R52">
        <v>2.1070000000000002</v>
      </c>
      <c r="S52">
        <v>3.29E-3</v>
      </c>
      <c r="T52">
        <v>2.4299999999999999E-3</v>
      </c>
      <c r="U52">
        <v>7.1700000000000002E-3</v>
      </c>
      <c r="V52">
        <v>3.5500000000000002E-3</v>
      </c>
      <c r="W52">
        <v>3.1900000000000001E-3</v>
      </c>
      <c r="X52">
        <v>7.2999999999999996E-4</v>
      </c>
      <c r="Y52">
        <v>5.1000000000000004E-4</v>
      </c>
      <c r="Z52">
        <v>2.9E-4</v>
      </c>
      <c r="AA52">
        <v>2.7E-4</v>
      </c>
      <c r="AB52">
        <v>6.9999999999999994E-5</v>
      </c>
      <c r="AC52">
        <v>32069</v>
      </c>
      <c r="AD52">
        <v>26087</v>
      </c>
      <c r="AE52">
        <v>95507</v>
      </c>
      <c r="AF52">
        <v>64548</v>
      </c>
      <c r="AG52">
        <v>52675</v>
      </c>
      <c r="AH52">
        <v>31999</v>
      </c>
      <c r="AI52">
        <v>16229</v>
      </c>
      <c r="AJ52">
        <v>16101</v>
      </c>
      <c r="AK52">
        <v>10798</v>
      </c>
      <c r="AL52">
        <v>12477</v>
      </c>
    </row>
    <row r="53" spans="1:38">
      <c r="A53" t="s">
        <v>39</v>
      </c>
      <c r="B53" t="s">
        <v>109</v>
      </c>
      <c r="C53" t="s">
        <v>110</v>
      </c>
      <c r="D53" t="s">
        <v>40</v>
      </c>
      <c r="E53" t="s">
        <v>21</v>
      </c>
      <c r="F53" t="s">
        <v>10</v>
      </c>
      <c r="G53" t="s">
        <v>10</v>
      </c>
      <c r="H53" t="s">
        <v>111</v>
      </c>
      <c r="I53">
        <v>2726.0749999999998</v>
      </c>
      <c r="J53">
        <v>2829.2310000000002</v>
      </c>
      <c r="K53">
        <v>445.68799999999999</v>
      </c>
      <c r="L53">
        <v>864.62900000000002</v>
      </c>
      <c r="M53">
        <v>110.254</v>
      </c>
      <c r="N53">
        <v>58.631999999999998</v>
      </c>
      <c r="O53">
        <v>27.329000000000001</v>
      </c>
      <c r="P53">
        <v>45.914999999999999</v>
      </c>
      <c r="Q53">
        <v>46.691000000000003</v>
      </c>
      <c r="R53">
        <v>62.569000000000003</v>
      </c>
      <c r="S53">
        <v>9.06E-2</v>
      </c>
      <c r="T53">
        <v>0.11801</v>
      </c>
      <c r="U53">
        <v>1.478E-2</v>
      </c>
      <c r="V53">
        <v>2.486E-2</v>
      </c>
      <c r="W53">
        <v>3.0200000000000001E-3</v>
      </c>
      <c r="X53">
        <v>2.0400000000000001E-3</v>
      </c>
      <c r="Y53">
        <v>1.16E-3</v>
      </c>
      <c r="Z53">
        <v>1.9599999999999999E-3</v>
      </c>
      <c r="AA53">
        <v>1.8799999999999999E-3</v>
      </c>
      <c r="AB53">
        <v>2.1700000000000001E-3</v>
      </c>
      <c r="AC53">
        <v>44078</v>
      </c>
      <c r="AD53">
        <v>24357</v>
      </c>
      <c r="AE53">
        <v>58157</v>
      </c>
      <c r="AF53">
        <v>51143</v>
      </c>
      <c r="AG53">
        <v>54954</v>
      </c>
      <c r="AH53">
        <v>48902</v>
      </c>
      <c r="AI53">
        <v>49630</v>
      </c>
      <c r="AJ53">
        <v>53050</v>
      </c>
      <c r="AK53">
        <v>53074</v>
      </c>
      <c r="AL53">
        <v>44234</v>
      </c>
    </row>
    <row r="54" spans="1:38">
      <c r="A54" t="s">
        <v>39</v>
      </c>
      <c r="B54" t="s">
        <v>109</v>
      </c>
      <c r="C54" t="s">
        <v>110</v>
      </c>
      <c r="D54" t="s">
        <v>40</v>
      </c>
      <c r="E54" t="s">
        <v>21</v>
      </c>
      <c r="F54" t="s">
        <v>10</v>
      </c>
      <c r="G54" t="s">
        <v>10</v>
      </c>
      <c r="H54" t="s">
        <v>12</v>
      </c>
      <c r="I54">
        <v>0</v>
      </c>
      <c r="J54">
        <v>0</v>
      </c>
      <c r="K54">
        <v>0</v>
      </c>
      <c r="L54">
        <v>16.029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4.6000000000000001E-4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44078</v>
      </c>
      <c r="AD54">
        <v>24357</v>
      </c>
      <c r="AE54">
        <v>58157</v>
      </c>
      <c r="AF54">
        <v>51143</v>
      </c>
      <c r="AG54">
        <v>54954</v>
      </c>
      <c r="AH54">
        <v>48902</v>
      </c>
      <c r="AI54">
        <v>49630</v>
      </c>
      <c r="AJ54">
        <v>53050</v>
      </c>
      <c r="AK54">
        <v>53074</v>
      </c>
      <c r="AL54">
        <v>44234</v>
      </c>
    </row>
    <row r="55" spans="1:38">
      <c r="A55" t="s">
        <v>39</v>
      </c>
      <c r="B55" t="s">
        <v>109</v>
      </c>
      <c r="C55" t="s">
        <v>110</v>
      </c>
      <c r="D55" t="s">
        <v>40</v>
      </c>
      <c r="E55" t="s">
        <v>21</v>
      </c>
      <c r="F55" t="s">
        <v>10</v>
      </c>
      <c r="G55" t="s">
        <v>10</v>
      </c>
      <c r="H55" t="s">
        <v>11</v>
      </c>
      <c r="I55">
        <v>2726.0749999999998</v>
      </c>
      <c r="J55">
        <v>2829.2310000000002</v>
      </c>
      <c r="K55">
        <v>445.68799999999999</v>
      </c>
      <c r="L55">
        <v>848.59900000000005</v>
      </c>
      <c r="M55">
        <v>110.254</v>
      </c>
      <c r="N55">
        <v>58.631999999999998</v>
      </c>
      <c r="O55">
        <v>27.329000000000001</v>
      </c>
      <c r="P55">
        <v>45.914999999999999</v>
      </c>
      <c r="Q55">
        <v>46.691000000000003</v>
      </c>
      <c r="R55">
        <v>62.569000000000003</v>
      </c>
      <c r="S55">
        <v>9.06E-2</v>
      </c>
      <c r="T55">
        <v>0.11801</v>
      </c>
      <c r="U55">
        <v>1.478E-2</v>
      </c>
      <c r="V55">
        <v>2.4400000000000002E-2</v>
      </c>
      <c r="W55">
        <v>3.0200000000000001E-3</v>
      </c>
      <c r="X55">
        <v>2.0400000000000001E-3</v>
      </c>
      <c r="Y55">
        <v>1.16E-3</v>
      </c>
      <c r="Z55">
        <v>1.9599999999999999E-3</v>
      </c>
      <c r="AA55">
        <v>1.8799999999999999E-3</v>
      </c>
      <c r="AB55">
        <v>2.1700000000000001E-3</v>
      </c>
      <c r="AC55">
        <v>44078</v>
      </c>
      <c r="AD55">
        <v>24357</v>
      </c>
      <c r="AE55">
        <v>58157</v>
      </c>
      <c r="AF55">
        <v>51143</v>
      </c>
      <c r="AG55">
        <v>54954</v>
      </c>
      <c r="AH55">
        <v>48902</v>
      </c>
      <c r="AI55">
        <v>49630</v>
      </c>
      <c r="AJ55">
        <v>53050</v>
      </c>
      <c r="AK55">
        <v>53074</v>
      </c>
      <c r="AL55">
        <v>44234</v>
      </c>
    </row>
    <row r="56" spans="1:38">
      <c r="A56" t="s">
        <v>39</v>
      </c>
      <c r="B56" t="s">
        <v>109</v>
      </c>
      <c r="C56" t="s">
        <v>110</v>
      </c>
      <c r="D56" t="s">
        <v>40</v>
      </c>
      <c r="E56" t="s">
        <v>21</v>
      </c>
      <c r="F56" t="s">
        <v>61</v>
      </c>
      <c r="G56" t="s">
        <v>10</v>
      </c>
      <c r="H56" t="s">
        <v>111</v>
      </c>
      <c r="I56">
        <v>104.724</v>
      </c>
      <c r="J56">
        <v>76.882000000000005</v>
      </c>
      <c r="K56">
        <v>124.268</v>
      </c>
      <c r="L56">
        <v>124.874</v>
      </c>
      <c r="M56">
        <v>50.670999999999999</v>
      </c>
      <c r="N56">
        <v>22.68</v>
      </c>
      <c r="O56">
        <v>24.292000000000002</v>
      </c>
      <c r="P56">
        <v>23.241</v>
      </c>
      <c r="Q56">
        <v>9.0299999999999994</v>
      </c>
      <c r="R56">
        <v>7.032</v>
      </c>
      <c r="S56">
        <v>3.48E-3</v>
      </c>
      <c r="T56">
        <v>3.2100000000000002E-3</v>
      </c>
      <c r="U56">
        <v>4.1200000000000004E-3</v>
      </c>
      <c r="V56">
        <v>3.5899999999999999E-3</v>
      </c>
      <c r="W56">
        <v>1.39E-3</v>
      </c>
      <c r="X56">
        <v>7.9000000000000001E-4</v>
      </c>
      <c r="Y56">
        <v>1.0300000000000001E-3</v>
      </c>
      <c r="Z56">
        <v>9.8999999999999999E-4</v>
      </c>
      <c r="AA56">
        <v>3.6000000000000002E-4</v>
      </c>
      <c r="AB56">
        <v>2.4000000000000001E-4</v>
      </c>
      <c r="AC56">
        <v>412537</v>
      </c>
      <c r="AD56">
        <v>581920</v>
      </c>
      <c r="AE56">
        <v>508028</v>
      </c>
      <c r="AF56">
        <v>439096</v>
      </c>
      <c r="AG56">
        <v>265122</v>
      </c>
      <c r="AH56">
        <v>184453</v>
      </c>
      <c r="AI56">
        <v>108391</v>
      </c>
      <c r="AJ56">
        <v>76671</v>
      </c>
      <c r="AK56">
        <v>58098</v>
      </c>
      <c r="AL56">
        <v>58740</v>
      </c>
    </row>
    <row r="57" spans="1:38">
      <c r="A57" t="s">
        <v>39</v>
      </c>
      <c r="B57" t="s">
        <v>109</v>
      </c>
      <c r="C57" t="s">
        <v>110</v>
      </c>
      <c r="D57" t="s">
        <v>40</v>
      </c>
      <c r="E57" t="s">
        <v>21</v>
      </c>
      <c r="F57" t="s">
        <v>61</v>
      </c>
      <c r="G57" t="s">
        <v>10</v>
      </c>
      <c r="H57" t="s">
        <v>12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15</v>
      </c>
      <c r="Q57">
        <v>0</v>
      </c>
      <c r="R57">
        <v>0.32800000000000001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6.4000000000000005E-4</v>
      </c>
      <c r="AA57">
        <v>0</v>
      </c>
      <c r="AB57">
        <v>1.0000000000000001E-5</v>
      </c>
      <c r="AC57">
        <v>412537</v>
      </c>
      <c r="AD57">
        <v>581920</v>
      </c>
      <c r="AE57">
        <v>508028</v>
      </c>
      <c r="AF57">
        <v>439096</v>
      </c>
      <c r="AG57">
        <v>265122</v>
      </c>
      <c r="AH57">
        <v>184453</v>
      </c>
      <c r="AI57">
        <v>108391</v>
      </c>
      <c r="AJ57">
        <v>76671</v>
      </c>
      <c r="AK57">
        <v>58098</v>
      </c>
      <c r="AL57">
        <v>58740</v>
      </c>
    </row>
    <row r="58" spans="1:38">
      <c r="A58" t="s">
        <v>39</v>
      </c>
      <c r="B58" t="s">
        <v>109</v>
      </c>
      <c r="C58" t="s">
        <v>110</v>
      </c>
      <c r="D58" t="s">
        <v>40</v>
      </c>
      <c r="E58" t="s">
        <v>21</v>
      </c>
      <c r="F58" t="s">
        <v>61</v>
      </c>
      <c r="G58" t="s">
        <v>10</v>
      </c>
      <c r="H58" t="s">
        <v>11</v>
      </c>
      <c r="I58">
        <v>104.724</v>
      </c>
      <c r="J58">
        <v>76.882000000000005</v>
      </c>
      <c r="K58">
        <v>124.268</v>
      </c>
      <c r="L58">
        <v>124.874</v>
      </c>
      <c r="M58">
        <v>50.670999999999999</v>
      </c>
      <c r="N58">
        <v>22.68</v>
      </c>
      <c r="O58">
        <v>24.292000000000002</v>
      </c>
      <c r="P58">
        <v>8.2409999999999997</v>
      </c>
      <c r="Q58">
        <v>9.0299999999999994</v>
      </c>
      <c r="R58">
        <v>6.7050000000000001</v>
      </c>
      <c r="S58">
        <v>3.48E-3</v>
      </c>
      <c r="T58">
        <v>3.2100000000000002E-3</v>
      </c>
      <c r="U58">
        <v>4.1200000000000004E-3</v>
      </c>
      <c r="V58">
        <v>3.5899999999999999E-3</v>
      </c>
      <c r="W58">
        <v>1.39E-3</v>
      </c>
      <c r="X58">
        <v>7.9000000000000001E-4</v>
      </c>
      <c r="Y58">
        <v>1.0300000000000001E-3</v>
      </c>
      <c r="Z58">
        <v>3.5E-4</v>
      </c>
      <c r="AA58">
        <v>3.6000000000000002E-4</v>
      </c>
      <c r="AB58">
        <v>2.3000000000000001E-4</v>
      </c>
      <c r="AC58">
        <v>412537</v>
      </c>
      <c r="AD58">
        <v>581920</v>
      </c>
      <c r="AE58">
        <v>508028</v>
      </c>
      <c r="AF58">
        <v>439096</v>
      </c>
      <c r="AG58">
        <v>265122</v>
      </c>
      <c r="AH58">
        <v>184453</v>
      </c>
      <c r="AI58">
        <v>108391</v>
      </c>
      <c r="AJ58">
        <v>76671</v>
      </c>
      <c r="AK58">
        <v>58098</v>
      </c>
      <c r="AL58">
        <v>58740</v>
      </c>
    </row>
    <row r="59" spans="1:38">
      <c r="A59" t="s">
        <v>39</v>
      </c>
      <c r="B59" t="s">
        <v>109</v>
      </c>
      <c r="C59" t="s">
        <v>110</v>
      </c>
      <c r="D59" t="s">
        <v>40</v>
      </c>
      <c r="E59" t="s">
        <v>21</v>
      </c>
      <c r="F59" t="s">
        <v>62</v>
      </c>
      <c r="G59" t="s">
        <v>10</v>
      </c>
      <c r="H59" t="s">
        <v>111</v>
      </c>
      <c r="I59">
        <v>30.367999999999999</v>
      </c>
      <c r="J59">
        <v>35.777000000000001</v>
      </c>
      <c r="K59">
        <v>85.555999999999997</v>
      </c>
      <c r="L59">
        <v>92.234999999999999</v>
      </c>
      <c r="M59">
        <v>47.343000000000004</v>
      </c>
      <c r="N59">
        <v>27.706</v>
      </c>
      <c r="O59">
        <v>18.422000000000001</v>
      </c>
      <c r="P59">
        <v>19.581</v>
      </c>
      <c r="Q59">
        <v>14.811999999999999</v>
      </c>
      <c r="R59">
        <v>4.2</v>
      </c>
      <c r="S59">
        <v>1.01E-3</v>
      </c>
      <c r="T59">
        <v>1.49E-3</v>
      </c>
      <c r="U59">
        <v>2.8400000000000001E-3</v>
      </c>
      <c r="V59">
        <v>2.65E-3</v>
      </c>
      <c r="W59">
        <v>1.2999999999999999E-3</v>
      </c>
      <c r="X59">
        <v>9.6000000000000002E-4</v>
      </c>
      <c r="Y59">
        <v>7.7999999999999999E-4</v>
      </c>
      <c r="Z59">
        <v>8.3000000000000001E-4</v>
      </c>
      <c r="AA59">
        <v>5.9999999999999995E-4</v>
      </c>
      <c r="AB59">
        <v>1.4999999999999999E-4</v>
      </c>
      <c r="AC59">
        <v>257344</v>
      </c>
      <c r="AD59">
        <v>274673</v>
      </c>
      <c r="AE59">
        <v>295046</v>
      </c>
      <c r="AF59">
        <v>302632</v>
      </c>
      <c r="AG59">
        <v>168643</v>
      </c>
      <c r="AH59">
        <v>184372</v>
      </c>
      <c r="AI59">
        <v>91631</v>
      </c>
      <c r="AJ59">
        <v>158063</v>
      </c>
      <c r="AK59">
        <v>192481</v>
      </c>
      <c r="AL59">
        <v>177163</v>
      </c>
    </row>
    <row r="60" spans="1:38">
      <c r="A60" t="s">
        <v>39</v>
      </c>
      <c r="B60" t="s">
        <v>109</v>
      </c>
      <c r="C60" t="s">
        <v>110</v>
      </c>
      <c r="D60" t="s">
        <v>40</v>
      </c>
      <c r="E60" t="s">
        <v>21</v>
      </c>
      <c r="F60" t="s">
        <v>62</v>
      </c>
      <c r="G60" t="s">
        <v>10</v>
      </c>
      <c r="H60" t="s">
        <v>12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4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1.6000000000000001E-4</v>
      </c>
      <c r="AB60">
        <v>0</v>
      </c>
      <c r="AC60">
        <v>257344</v>
      </c>
      <c r="AD60">
        <v>274673</v>
      </c>
      <c r="AE60">
        <v>295046</v>
      </c>
      <c r="AF60">
        <v>302632</v>
      </c>
      <c r="AG60">
        <v>168643</v>
      </c>
      <c r="AH60">
        <v>184372</v>
      </c>
      <c r="AI60">
        <v>91631</v>
      </c>
      <c r="AJ60">
        <v>158063</v>
      </c>
      <c r="AK60">
        <v>192481</v>
      </c>
      <c r="AL60">
        <v>177163</v>
      </c>
    </row>
    <row r="61" spans="1:38">
      <c r="A61" t="s">
        <v>39</v>
      </c>
      <c r="B61" t="s">
        <v>109</v>
      </c>
      <c r="C61" t="s">
        <v>110</v>
      </c>
      <c r="D61" t="s">
        <v>40</v>
      </c>
      <c r="E61" t="s">
        <v>21</v>
      </c>
      <c r="F61" t="s">
        <v>62</v>
      </c>
      <c r="G61" t="s">
        <v>10</v>
      </c>
      <c r="H61" t="s">
        <v>11</v>
      </c>
      <c r="I61">
        <v>30.367999999999999</v>
      </c>
      <c r="J61">
        <v>35.777000000000001</v>
      </c>
      <c r="K61">
        <v>85.555999999999997</v>
      </c>
      <c r="L61">
        <v>92.234999999999999</v>
      </c>
      <c r="M61">
        <v>47.343000000000004</v>
      </c>
      <c r="N61">
        <v>27.706</v>
      </c>
      <c r="O61">
        <v>18.422000000000001</v>
      </c>
      <c r="P61">
        <v>19.581</v>
      </c>
      <c r="Q61">
        <v>10.811999999999999</v>
      </c>
      <c r="R61">
        <v>4.2</v>
      </c>
      <c r="S61">
        <v>1.01E-3</v>
      </c>
      <c r="T61">
        <v>1.49E-3</v>
      </c>
      <c r="U61">
        <v>2.8400000000000001E-3</v>
      </c>
      <c r="V61">
        <v>2.65E-3</v>
      </c>
      <c r="W61">
        <v>1.2999999999999999E-3</v>
      </c>
      <c r="X61">
        <v>9.6000000000000002E-4</v>
      </c>
      <c r="Y61">
        <v>7.7999999999999999E-4</v>
      </c>
      <c r="Z61">
        <v>8.3000000000000001E-4</v>
      </c>
      <c r="AA61">
        <v>4.2999999999999999E-4</v>
      </c>
      <c r="AB61">
        <v>1.4999999999999999E-4</v>
      </c>
      <c r="AC61">
        <v>257344</v>
      </c>
      <c r="AD61">
        <v>274673</v>
      </c>
      <c r="AE61">
        <v>295046</v>
      </c>
      <c r="AF61">
        <v>302632</v>
      </c>
      <c r="AG61">
        <v>168643</v>
      </c>
      <c r="AH61">
        <v>184372</v>
      </c>
      <c r="AI61">
        <v>91631</v>
      </c>
      <c r="AJ61">
        <v>158063</v>
      </c>
      <c r="AK61">
        <v>192481</v>
      </c>
      <c r="AL61">
        <v>177163</v>
      </c>
    </row>
    <row r="62" spans="1:38">
      <c r="A62" t="s">
        <v>39</v>
      </c>
      <c r="B62" t="s">
        <v>109</v>
      </c>
      <c r="C62" t="s">
        <v>110</v>
      </c>
      <c r="D62" t="s">
        <v>40</v>
      </c>
      <c r="E62" t="s">
        <v>21</v>
      </c>
      <c r="F62" t="s">
        <v>63</v>
      </c>
      <c r="G62" t="s">
        <v>10</v>
      </c>
      <c r="H62" t="s">
        <v>111</v>
      </c>
      <c r="K62">
        <v>278.26100000000002</v>
      </c>
      <c r="L62">
        <v>86.364000000000004</v>
      </c>
      <c r="M62">
        <v>180.035</v>
      </c>
      <c r="N62">
        <v>66.385999999999996</v>
      </c>
      <c r="O62">
        <v>60.39</v>
      </c>
      <c r="P62">
        <v>86.828000000000003</v>
      </c>
      <c r="Q62">
        <v>48.753</v>
      </c>
      <c r="R62">
        <v>42.802</v>
      </c>
      <c r="U62">
        <v>9.2300000000000004E-3</v>
      </c>
      <c r="V62">
        <v>2.48E-3</v>
      </c>
      <c r="W62">
        <v>4.9300000000000004E-3</v>
      </c>
      <c r="X62">
        <v>2.31E-3</v>
      </c>
      <c r="Y62">
        <v>2.5699999999999998E-3</v>
      </c>
      <c r="Z62">
        <v>3.7000000000000002E-3</v>
      </c>
      <c r="AA62">
        <v>1.9599999999999999E-3</v>
      </c>
      <c r="AB62">
        <v>1.48E-3</v>
      </c>
      <c r="AD62">
        <v>580</v>
      </c>
      <c r="AE62">
        <v>64423</v>
      </c>
      <c r="AF62">
        <v>69429</v>
      </c>
      <c r="AG62">
        <v>79890</v>
      </c>
      <c r="AH62">
        <v>71590</v>
      </c>
      <c r="AI62">
        <v>66287</v>
      </c>
      <c r="AJ62">
        <v>57465</v>
      </c>
      <c r="AK62">
        <v>56634</v>
      </c>
      <c r="AL62">
        <v>74103</v>
      </c>
    </row>
    <row r="63" spans="1:38">
      <c r="A63" t="s">
        <v>39</v>
      </c>
      <c r="B63" t="s">
        <v>109</v>
      </c>
      <c r="C63" t="s">
        <v>110</v>
      </c>
      <c r="D63" t="s">
        <v>40</v>
      </c>
      <c r="E63" t="s">
        <v>21</v>
      </c>
      <c r="F63" t="s">
        <v>63</v>
      </c>
      <c r="G63" t="s">
        <v>10</v>
      </c>
      <c r="H63" t="s">
        <v>12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D63">
        <v>580</v>
      </c>
      <c r="AE63">
        <v>64423</v>
      </c>
      <c r="AF63">
        <v>69429</v>
      </c>
      <c r="AG63">
        <v>79890</v>
      </c>
      <c r="AH63">
        <v>71590</v>
      </c>
      <c r="AI63">
        <v>66287</v>
      </c>
      <c r="AJ63">
        <v>57465</v>
      </c>
      <c r="AK63">
        <v>56634</v>
      </c>
      <c r="AL63">
        <v>74103</v>
      </c>
    </row>
    <row r="64" spans="1:38">
      <c r="A64" t="s">
        <v>39</v>
      </c>
      <c r="B64" t="s">
        <v>109</v>
      </c>
      <c r="C64" t="s">
        <v>110</v>
      </c>
      <c r="D64" t="s">
        <v>40</v>
      </c>
      <c r="E64" t="s">
        <v>21</v>
      </c>
      <c r="F64" t="s">
        <v>63</v>
      </c>
      <c r="G64" t="s">
        <v>10</v>
      </c>
      <c r="H64" t="s">
        <v>11</v>
      </c>
      <c r="K64">
        <v>278.26100000000002</v>
      </c>
      <c r="L64">
        <v>86.364000000000004</v>
      </c>
      <c r="M64">
        <v>180.035</v>
      </c>
      <c r="N64">
        <v>66.385999999999996</v>
      </c>
      <c r="O64">
        <v>60.39</v>
      </c>
      <c r="P64">
        <v>86.828000000000003</v>
      </c>
      <c r="Q64">
        <v>48.753</v>
      </c>
      <c r="R64">
        <v>42.802</v>
      </c>
      <c r="U64">
        <v>9.2300000000000004E-3</v>
      </c>
      <c r="V64">
        <v>2.48E-3</v>
      </c>
      <c r="W64">
        <v>4.9300000000000004E-3</v>
      </c>
      <c r="X64">
        <v>2.31E-3</v>
      </c>
      <c r="Y64">
        <v>2.5699999999999998E-3</v>
      </c>
      <c r="Z64">
        <v>3.7000000000000002E-3</v>
      </c>
      <c r="AA64">
        <v>1.9599999999999999E-3</v>
      </c>
      <c r="AB64">
        <v>1.48E-3</v>
      </c>
      <c r="AD64">
        <v>580</v>
      </c>
      <c r="AE64">
        <v>64423</v>
      </c>
      <c r="AF64">
        <v>69429</v>
      </c>
      <c r="AG64">
        <v>79890</v>
      </c>
      <c r="AH64">
        <v>71590</v>
      </c>
      <c r="AI64">
        <v>66287</v>
      </c>
      <c r="AJ64">
        <v>57465</v>
      </c>
      <c r="AK64">
        <v>56634</v>
      </c>
      <c r="AL64">
        <v>74103</v>
      </c>
    </row>
    <row r="65" spans="1:38">
      <c r="A65" t="s">
        <v>39</v>
      </c>
      <c r="B65" t="s">
        <v>109</v>
      </c>
      <c r="C65" t="s">
        <v>110</v>
      </c>
      <c r="D65" t="s">
        <v>40</v>
      </c>
      <c r="E65" t="s">
        <v>21</v>
      </c>
      <c r="F65" t="s">
        <v>42</v>
      </c>
      <c r="G65" t="s">
        <v>10</v>
      </c>
      <c r="H65" t="s">
        <v>111</v>
      </c>
      <c r="I65">
        <v>1562.395</v>
      </c>
      <c r="J65">
        <v>1540.471</v>
      </c>
      <c r="K65">
        <v>1013.94</v>
      </c>
      <c r="L65">
        <v>1391.6020000000001</v>
      </c>
      <c r="M65">
        <v>1460.2470000000001</v>
      </c>
      <c r="N65">
        <v>1277.8720000000001</v>
      </c>
      <c r="O65">
        <v>648.75400000000002</v>
      </c>
      <c r="P65">
        <v>566.21</v>
      </c>
      <c r="Q65">
        <v>429.52800000000002</v>
      </c>
      <c r="R65">
        <v>446.59800000000001</v>
      </c>
      <c r="S65">
        <v>5.1929999999999997E-2</v>
      </c>
      <c r="T65">
        <v>6.4250000000000002E-2</v>
      </c>
      <c r="U65">
        <v>3.3619999999999997E-2</v>
      </c>
      <c r="V65">
        <v>4.002E-2</v>
      </c>
      <c r="W65">
        <v>3.9989999999999998E-2</v>
      </c>
      <c r="X65">
        <v>4.4479999999999999E-2</v>
      </c>
      <c r="Y65">
        <v>2.759E-2</v>
      </c>
      <c r="Z65">
        <v>2.4140000000000002E-2</v>
      </c>
      <c r="AA65">
        <v>1.7270000000000001E-2</v>
      </c>
      <c r="AB65">
        <v>1.5480000000000001E-2</v>
      </c>
      <c r="AC65">
        <v>367804</v>
      </c>
      <c r="AD65">
        <v>394563</v>
      </c>
      <c r="AE65">
        <v>264002</v>
      </c>
      <c r="AF65">
        <v>253210</v>
      </c>
      <c r="AG65">
        <v>239604</v>
      </c>
      <c r="AH65">
        <v>181854</v>
      </c>
      <c r="AI65">
        <v>118417</v>
      </c>
      <c r="AJ65">
        <v>91866</v>
      </c>
      <c r="AK65">
        <v>54972</v>
      </c>
      <c r="AL65">
        <v>89731</v>
      </c>
    </row>
    <row r="66" spans="1:38">
      <c r="A66" t="s">
        <v>39</v>
      </c>
      <c r="B66" t="s">
        <v>109</v>
      </c>
      <c r="C66" t="s">
        <v>110</v>
      </c>
      <c r="D66" t="s">
        <v>40</v>
      </c>
      <c r="E66" t="s">
        <v>21</v>
      </c>
      <c r="F66" t="s">
        <v>42</v>
      </c>
      <c r="G66" t="s">
        <v>10</v>
      </c>
      <c r="H66" t="s">
        <v>12</v>
      </c>
      <c r="I66">
        <v>163.94</v>
      </c>
      <c r="J66">
        <v>171.03399999999999</v>
      </c>
      <c r="K66">
        <v>0</v>
      </c>
      <c r="L66">
        <v>0</v>
      </c>
      <c r="M66">
        <v>0</v>
      </c>
      <c r="N66">
        <v>10.105</v>
      </c>
      <c r="O66">
        <v>47.258000000000003</v>
      </c>
      <c r="P66">
        <v>85.114999999999995</v>
      </c>
      <c r="Q66">
        <v>41.484999999999999</v>
      </c>
      <c r="R66">
        <v>8.6959999999999997</v>
      </c>
      <c r="S66">
        <v>5.45E-3</v>
      </c>
      <c r="T66">
        <v>7.1300000000000001E-3</v>
      </c>
      <c r="U66">
        <v>0</v>
      </c>
      <c r="V66">
        <v>0</v>
      </c>
      <c r="W66">
        <v>0</v>
      </c>
      <c r="X66">
        <v>3.5E-4</v>
      </c>
      <c r="Y66">
        <v>2.0100000000000001E-3</v>
      </c>
      <c r="Z66">
        <v>3.63E-3</v>
      </c>
      <c r="AA66">
        <v>1.67E-3</v>
      </c>
      <c r="AB66">
        <v>2.9999999999999997E-4</v>
      </c>
      <c r="AC66">
        <v>367804</v>
      </c>
      <c r="AD66">
        <v>394563</v>
      </c>
      <c r="AE66">
        <v>264002</v>
      </c>
      <c r="AF66">
        <v>253210</v>
      </c>
      <c r="AG66">
        <v>239604</v>
      </c>
      <c r="AH66">
        <v>181854</v>
      </c>
      <c r="AI66">
        <v>118417</v>
      </c>
      <c r="AJ66">
        <v>91866</v>
      </c>
      <c r="AK66">
        <v>54972</v>
      </c>
      <c r="AL66">
        <v>89731</v>
      </c>
    </row>
    <row r="67" spans="1:38">
      <c r="A67" t="s">
        <v>39</v>
      </c>
      <c r="B67" t="s">
        <v>109</v>
      </c>
      <c r="C67" t="s">
        <v>110</v>
      </c>
      <c r="D67" t="s">
        <v>40</v>
      </c>
      <c r="E67" t="s">
        <v>21</v>
      </c>
      <c r="F67" t="s">
        <v>42</v>
      </c>
      <c r="G67" t="s">
        <v>10</v>
      </c>
      <c r="H67" t="s">
        <v>11</v>
      </c>
      <c r="I67">
        <v>1398.4549999999999</v>
      </c>
      <c r="J67">
        <v>1369.4369999999999</v>
      </c>
      <c r="K67">
        <v>1013.94</v>
      </c>
      <c r="L67">
        <v>1391.6020000000001</v>
      </c>
      <c r="M67">
        <v>1460.2470000000001</v>
      </c>
      <c r="N67">
        <v>1267.7670000000001</v>
      </c>
      <c r="O67">
        <v>601.49599999999998</v>
      </c>
      <c r="P67">
        <v>481.09500000000003</v>
      </c>
      <c r="Q67">
        <v>388.04300000000001</v>
      </c>
      <c r="R67">
        <v>437.90199999999999</v>
      </c>
      <c r="S67">
        <v>4.648E-2</v>
      </c>
      <c r="T67">
        <v>5.7119999999999997E-2</v>
      </c>
      <c r="U67">
        <v>3.3619999999999997E-2</v>
      </c>
      <c r="V67">
        <v>4.002E-2</v>
      </c>
      <c r="W67">
        <v>3.9989999999999998E-2</v>
      </c>
      <c r="X67">
        <v>4.4130000000000003E-2</v>
      </c>
      <c r="Y67">
        <v>2.5579999999999999E-2</v>
      </c>
      <c r="Z67">
        <v>2.051E-2</v>
      </c>
      <c r="AA67">
        <v>1.5599999999999999E-2</v>
      </c>
      <c r="AB67">
        <v>1.5180000000000001E-2</v>
      </c>
      <c r="AC67">
        <v>367804</v>
      </c>
      <c r="AD67">
        <v>394563</v>
      </c>
      <c r="AE67">
        <v>264002</v>
      </c>
      <c r="AF67">
        <v>253210</v>
      </c>
      <c r="AG67">
        <v>239604</v>
      </c>
      <c r="AH67">
        <v>181854</v>
      </c>
      <c r="AI67">
        <v>118417</v>
      </c>
      <c r="AJ67">
        <v>91866</v>
      </c>
      <c r="AK67">
        <v>54972</v>
      </c>
      <c r="AL67">
        <v>89731</v>
      </c>
    </row>
    <row r="68" spans="1:38">
      <c r="A68" t="s">
        <v>39</v>
      </c>
      <c r="B68" t="s">
        <v>109</v>
      </c>
      <c r="C68" t="s">
        <v>110</v>
      </c>
      <c r="D68" t="s">
        <v>40</v>
      </c>
      <c r="E68" t="s">
        <v>21</v>
      </c>
      <c r="F68" t="s">
        <v>43</v>
      </c>
      <c r="G68" t="s">
        <v>10</v>
      </c>
      <c r="H68" t="s">
        <v>111</v>
      </c>
      <c r="I68">
        <v>1515.6389999999999</v>
      </c>
      <c r="J68">
        <v>1504.3230000000001</v>
      </c>
      <c r="K68">
        <v>3073.1950000000002</v>
      </c>
      <c r="L68">
        <v>2382.2919999999999</v>
      </c>
      <c r="M68">
        <v>2177.1680000000001</v>
      </c>
      <c r="N68">
        <v>1933.502</v>
      </c>
      <c r="O68">
        <v>1525.4939999999999</v>
      </c>
      <c r="P68">
        <v>1555.67</v>
      </c>
      <c r="Q68">
        <v>1516.1990000000001</v>
      </c>
      <c r="R68">
        <v>1537.009</v>
      </c>
      <c r="S68">
        <v>5.0369999999999998E-2</v>
      </c>
      <c r="T68">
        <v>6.275E-2</v>
      </c>
      <c r="U68">
        <v>0.10191</v>
      </c>
      <c r="V68">
        <v>6.8500000000000005E-2</v>
      </c>
      <c r="W68">
        <v>5.9630000000000002E-2</v>
      </c>
      <c r="X68">
        <v>6.7299999999999999E-2</v>
      </c>
      <c r="Y68">
        <v>6.4860000000000001E-2</v>
      </c>
      <c r="Z68">
        <v>6.6320000000000004E-2</v>
      </c>
      <c r="AA68">
        <v>6.0949999999999997E-2</v>
      </c>
      <c r="AB68">
        <v>5.3289999999999997E-2</v>
      </c>
      <c r="AC68">
        <v>540709</v>
      </c>
      <c r="AD68">
        <v>540757</v>
      </c>
      <c r="AE68">
        <v>1245235</v>
      </c>
      <c r="AF68">
        <v>993868</v>
      </c>
      <c r="AG68">
        <v>804366</v>
      </c>
      <c r="AH68">
        <v>872897</v>
      </c>
      <c r="AI68">
        <v>723711</v>
      </c>
      <c r="AJ68">
        <v>610449</v>
      </c>
      <c r="AK68">
        <v>593694</v>
      </c>
      <c r="AL68">
        <v>597244</v>
      </c>
    </row>
    <row r="69" spans="1:38">
      <c r="A69" t="s">
        <v>39</v>
      </c>
      <c r="B69" t="s">
        <v>109</v>
      </c>
      <c r="C69" t="s">
        <v>110</v>
      </c>
      <c r="D69" t="s">
        <v>40</v>
      </c>
      <c r="E69" t="s">
        <v>21</v>
      </c>
      <c r="F69" t="s">
        <v>43</v>
      </c>
      <c r="G69" t="s">
        <v>10</v>
      </c>
      <c r="H69" t="s">
        <v>12</v>
      </c>
      <c r="I69">
        <v>73.192999999999998</v>
      </c>
      <c r="J69">
        <v>14.031000000000001</v>
      </c>
      <c r="K69">
        <v>137.80099999999999</v>
      </c>
      <c r="L69">
        <v>0</v>
      </c>
      <c r="M69">
        <v>0</v>
      </c>
      <c r="N69">
        <v>1</v>
      </c>
      <c r="O69">
        <v>78</v>
      </c>
      <c r="P69">
        <v>129.93</v>
      </c>
      <c r="Q69">
        <v>0</v>
      </c>
      <c r="R69">
        <v>19</v>
      </c>
      <c r="S69">
        <v>2.4299999999999999E-3</v>
      </c>
      <c r="T69">
        <v>5.9000000000000003E-4</v>
      </c>
      <c r="U69">
        <v>4.5700000000000003E-3</v>
      </c>
      <c r="V69">
        <v>0</v>
      </c>
      <c r="W69">
        <v>0</v>
      </c>
      <c r="X69">
        <v>3.0000000000000001E-5</v>
      </c>
      <c r="Y69">
        <v>3.32E-3</v>
      </c>
      <c r="Z69">
        <v>5.5399999999999998E-3</v>
      </c>
      <c r="AA69">
        <v>0</v>
      </c>
      <c r="AB69">
        <v>6.6E-4</v>
      </c>
      <c r="AC69">
        <v>540709</v>
      </c>
      <c r="AD69">
        <v>540757</v>
      </c>
      <c r="AE69">
        <v>1245235</v>
      </c>
      <c r="AF69">
        <v>993868</v>
      </c>
      <c r="AG69">
        <v>804366</v>
      </c>
      <c r="AH69">
        <v>872897</v>
      </c>
      <c r="AI69">
        <v>723711</v>
      </c>
      <c r="AJ69">
        <v>610449</v>
      </c>
      <c r="AK69">
        <v>593694</v>
      </c>
      <c r="AL69">
        <v>597244</v>
      </c>
    </row>
    <row r="70" spans="1:38">
      <c r="A70" t="s">
        <v>39</v>
      </c>
      <c r="B70" t="s">
        <v>109</v>
      </c>
      <c r="C70" t="s">
        <v>110</v>
      </c>
      <c r="D70" t="s">
        <v>40</v>
      </c>
      <c r="E70" t="s">
        <v>21</v>
      </c>
      <c r="F70" t="s">
        <v>43</v>
      </c>
      <c r="G70" t="s">
        <v>10</v>
      </c>
      <c r="H70" t="s">
        <v>11</v>
      </c>
      <c r="I70">
        <v>1442.4459999999999</v>
      </c>
      <c r="J70">
        <v>1490.2919999999999</v>
      </c>
      <c r="K70">
        <v>2935.3939999999998</v>
      </c>
      <c r="L70">
        <v>2382.2919999999999</v>
      </c>
      <c r="M70">
        <v>2177.1680000000001</v>
      </c>
      <c r="N70">
        <v>1932.502</v>
      </c>
      <c r="O70">
        <v>1447.4939999999999</v>
      </c>
      <c r="P70">
        <v>1425.74</v>
      </c>
      <c r="Q70">
        <v>1516.1990000000001</v>
      </c>
      <c r="R70">
        <v>1518.009</v>
      </c>
      <c r="S70">
        <v>4.7940000000000003E-2</v>
      </c>
      <c r="T70">
        <v>6.216E-2</v>
      </c>
      <c r="U70">
        <v>9.7339999999999996E-2</v>
      </c>
      <c r="V70">
        <v>6.8500000000000005E-2</v>
      </c>
      <c r="W70">
        <v>5.9630000000000002E-2</v>
      </c>
      <c r="X70">
        <v>6.7269999999999996E-2</v>
      </c>
      <c r="Y70">
        <v>6.1550000000000001E-2</v>
      </c>
      <c r="Z70">
        <v>6.0780000000000001E-2</v>
      </c>
      <c r="AA70">
        <v>6.0949999999999997E-2</v>
      </c>
      <c r="AB70">
        <v>5.2630000000000003E-2</v>
      </c>
      <c r="AC70">
        <v>540709</v>
      </c>
      <c r="AD70">
        <v>540757</v>
      </c>
      <c r="AE70">
        <v>1245235</v>
      </c>
      <c r="AF70">
        <v>993868</v>
      </c>
      <c r="AG70">
        <v>804366</v>
      </c>
      <c r="AH70">
        <v>872897</v>
      </c>
      <c r="AI70">
        <v>723711</v>
      </c>
      <c r="AJ70">
        <v>610449</v>
      </c>
      <c r="AK70">
        <v>593694</v>
      </c>
      <c r="AL70">
        <v>597244</v>
      </c>
    </row>
    <row r="71" spans="1:38">
      <c r="A71" t="s">
        <v>39</v>
      </c>
      <c r="B71" t="s">
        <v>109</v>
      </c>
      <c r="C71" t="s">
        <v>110</v>
      </c>
      <c r="D71" t="s">
        <v>40</v>
      </c>
      <c r="E71" t="s">
        <v>21</v>
      </c>
      <c r="F71" t="s">
        <v>44</v>
      </c>
      <c r="G71" t="s">
        <v>10</v>
      </c>
      <c r="H71" t="s">
        <v>111</v>
      </c>
      <c r="I71">
        <v>326.74400000000003</v>
      </c>
      <c r="J71">
        <v>317.036</v>
      </c>
      <c r="K71">
        <v>646.43600000000004</v>
      </c>
      <c r="L71">
        <v>496.76</v>
      </c>
      <c r="M71">
        <v>445.279</v>
      </c>
      <c r="N71">
        <v>135.732</v>
      </c>
      <c r="O71">
        <v>127.46</v>
      </c>
      <c r="P71">
        <v>163.73699999999999</v>
      </c>
      <c r="Q71">
        <v>228.55799999999999</v>
      </c>
      <c r="R71">
        <v>204.34399999999999</v>
      </c>
      <c r="S71">
        <v>1.086E-2</v>
      </c>
      <c r="T71">
        <v>1.3220000000000001E-2</v>
      </c>
      <c r="U71">
        <v>2.1440000000000001E-2</v>
      </c>
      <c r="V71">
        <v>1.4279999999999999E-2</v>
      </c>
      <c r="W71">
        <v>1.2200000000000001E-2</v>
      </c>
      <c r="X71">
        <v>4.7200000000000002E-3</v>
      </c>
      <c r="Y71">
        <v>5.4200000000000003E-3</v>
      </c>
      <c r="Z71">
        <v>6.9800000000000001E-3</v>
      </c>
      <c r="AA71">
        <v>9.1900000000000003E-3</v>
      </c>
      <c r="AB71">
        <v>7.0800000000000004E-3</v>
      </c>
      <c r="AC71">
        <v>89919</v>
      </c>
      <c r="AD71">
        <v>86314</v>
      </c>
      <c r="AE71">
        <v>164621</v>
      </c>
      <c r="AF71">
        <v>202815</v>
      </c>
      <c r="AG71">
        <v>126714</v>
      </c>
      <c r="AH71">
        <v>32557</v>
      </c>
      <c r="AI71">
        <v>33817</v>
      </c>
      <c r="AJ71">
        <v>42527</v>
      </c>
      <c r="AK71">
        <v>46243</v>
      </c>
      <c r="AL71">
        <v>56902</v>
      </c>
    </row>
    <row r="72" spans="1:38">
      <c r="A72" t="s">
        <v>39</v>
      </c>
      <c r="B72" t="s">
        <v>109</v>
      </c>
      <c r="C72" t="s">
        <v>110</v>
      </c>
      <c r="D72" t="s">
        <v>40</v>
      </c>
      <c r="E72" t="s">
        <v>21</v>
      </c>
      <c r="F72" t="s">
        <v>44</v>
      </c>
      <c r="G72" t="s">
        <v>10</v>
      </c>
      <c r="H72" t="s">
        <v>12</v>
      </c>
      <c r="I72">
        <v>4</v>
      </c>
      <c r="J72">
        <v>4.298</v>
      </c>
      <c r="K72">
        <v>29</v>
      </c>
      <c r="L72">
        <v>0</v>
      </c>
      <c r="M72">
        <v>13.02</v>
      </c>
      <c r="N72">
        <v>0</v>
      </c>
      <c r="O72">
        <v>0</v>
      </c>
      <c r="P72">
        <v>0</v>
      </c>
      <c r="Q72">
        <v>0</v>
      </c>
      <c r="R72">
        <v>2</v>
      </c>
      <c r="S72">
        <v>1.2999999999999999E-4</v>
      </c>
      <c r="T72">
        <v>1.8000000000000001E-4</v>
      </c>
      <c r="U72">
        <v>9.6000000000000002E-4</v>
      </c>
      <c r="V72">
        <v>0</v>
      </c>
      <c r="W72">
        <v>3.6000000000000002E-4</v>
      </c>
      <c r="X72">
        <v>0</v>
      </c>
      <c r="Y72">
        <v>0</v>
      </c>
      <c r="Z72">
        <v>0</v>
      </c>
      <c r="AA72">
        <v>0</v>
      </c>
      <c r="AB72">
        <v>6.9999999999999994E-5</v>
      </c>
      <c r="AC72">
        <v>89919</v>
      </c>
      <c r="AD72">
        <v>86314</v>
      </c>
      <c r="AE72">
        <v>164621</v>
      </c>
      <c r="AF72">
        <v>202815</v>
      </c>
      <c r="AG72">
        <v>126714</v>
      </c>
      <c r="AH72">
        <v>32557</v>
      </c>
      <c r="AI72">
        <v>33817</v>
      </c>
      <c r="AJ72">
        <v>42527</v>
      </c>
      <c r="AK72">
        <v>46243</v>
      </c>
      <c r="AL72">
        <v>56902</v>
      </c>
    </row>
    <row r="73" spans="1:38">
      <c r="A73" t="s">
        <v>39</v>
      </c>
      <c r="B73" t="s">
        <v>109</v>
      </c>
      <c r="C73" t="s">
        <v>110</v>
      </c>
      <c r="D73" t="s">
        <v>40</v>
      </c>
      <c r="E73" t="s">
        <v>21</v>
      </c>
      <c r="F73" t="s">
        <v>44</v>
      </c>
      <c r="G73" t="s">
        <v>10</v>
      </c>
      <c r="H73" t="s">
        <v>11</v>
      </c>
      <c r="I73">
        <v>322.74400000000003</v>
      </c>
      <c r="J73">
        <v>312.738</v>
      </c>
      <c r="K73">
        <v>617.43600000000004</v>
      </c>
      <c r="L73">
        <v>496.76</v>
      </c>
      <c r="M73">
        <v>432.25900000000001</v>
      </c>
      <c r="N73">
        <v>135.732</v>
      </c>
      <c r="O73">
        <v>127.46</v>
      </c>
      <c r="P73">
        <v>163.73699999999999</v>
      </c>
      <c r="Q73">
        <v>228.55799999999999</v>
      </c>
      <c r="R73">
        <v>202.34399999999999</v>
      </c>
      <c r="S73">
        <v>1.073E-2</v>
      </c>
      <c r="T73">
        <v>1.304E-2</v>
      </c>
      <c r="U73">
        <v>2.0469999999999999E-2</v>
      </c>
      <c r="V73">
        <v>1.4279999999999999E-2</v>
      </c>
      <c r="W73">
        <v>1.184E-2</v>
      </c>
      <c r="X73">
        <v>4.7200000000000002E-3</v>
      </c>
      <c r="Y73">
        <v>5.4200000000000003E-3</v>
      </c>
      <c r="Z73">
        <v>6.9800000000000001E-3</v>
      </c>
      <c r="AA73">
        <v>9.1900000000000003E-3</v>
      </c>
      <c r="AB73">
        <v>7.0200000000000002E-3</v>
      </c>
      <c r="AC73">
        <v>89919</v>
      </c>
      <c r="AD73">
        <v>86314</v>
      </c>
      <c r="AE73">
        <v>164621</v>
      </c>
      <c r="AF73">
        <v>202815</v>
      </c>
      <c r="AG73">
        <v>126714</v>
      </c>
      <c r="AH73">
        <v>32557</v>
      </c>
      <c r="AI73">
        <v>33817</v>
      </c>
      <c r="AJ73">
        <v>42527</v>
      </c>
      <c r="AK73">
        <v>46243</v>
      </c>
      <c r="AL73">
        <v>56902</v>
      </c>
    </row>
    <row r="74" spans="1:38">
      <c r="A74" t="s">
        <v>39</v>
      </c>
      <c r="B74" t="s">
        <v>109</v>
      </c>
      <c r="C74" t="s">
        <v>110</v>
      </c>
      <c r="D74" t="s">
        <v>40</v>
      </c>
      <c r="E74" t="s">
        <v>21</v>
      </c>
      <c r="F74" t="s">
        <v>45</v>
      </c>
      <c r="G74" t="s">
        <v>10</v>
      </c>
      <c r="H74" t="s">
        <v>111</v>
      </c>
      <c r="I74">
        <v>8488.0319999999992</v>
      </c>
      <c r="J74">
        <v>8510.5740000000005</v>
      </c>
      <c r="K74">
        <v>8688.5290000000005</v>
      </c>
      <c r="L74">
        <v>7308.4390000000003</v>
      </c>
      <c r="M74">
        <v>7723.9949999999999</v>
      </c>
      <c r="N74">
        <v>6193.8590000000004</v>
      </c>
      <c r="O74">
        <v>6032.6090000000004</v>
      </c>
      <c r="P74">
        <v>5505.69</v>
      </c>
      <c r="Q74">
        <v>6237.5129999999999</v>
      </c>
      <c r="R74">
        <v>6167.4359999999997</v>
      </c>
      <c r="S74">
        <v>0.28210000000000002</v>
      </c>
      <c r="T74">
        <v>0.35498000000000002</v>
      </c>
      <c r="U74">
        <v>0.28811999999999999</v>
      </c>
      <c r="V74">
        <v>0.21015</v>
      </c>
      <c r="W74">
        <v>0.21154000000000001</v>
      </c>
      <c r="X74">
        <v>0.21559</v>
      </c>
      <c r="Y74">
        <v>0.25651000000000002</v>
      </c>
      <c r="Z74">
        <v>0.23471</v>
      </c>
      <c r="AA74">
        <v>0.25074999999999997</v>
      </c>
      <c r="AB74">
        <v>0.21382000000000001</v>
      </c>
      <c r="AC74">
        <v>3101135</v>
      </c>
      <c r="AD74">
        <v>2814169</v>
      </c>
      <c r="AE74">
        <v>2879424</v>
      </c>
      <c r="AF74">
        <v>2035587</v>
      </c>
      <c r="AG74">
        <v>1812121</v>
      </c>
      <c r="AH74">
        <v>1669672</v>
      </c>
      <c r="AI74">
        <v>1415553</v>
      </c>
      <c r="AJ74">
        <v>1145919</v>
      </c>
      <c r="AK74">
        <v>1077878</v>
      </c>
      <c r="AL74">
        <v>1182374</v>
      </c>
    </row>
    <row r="75" spans="1:38">
      <c r="A75" t="s">
        <v>39</v>
      </c>
      <c r="B75" t="s">
        <v>109</v>
      </c>
      <c r="C75" t="s">
        <v>110</v>
      </c>
      <c r="D75" t="s">
        <v>40</v>
      </c>
      <c r="E75" t="s">
        <v>21</v>
      </c>
      <c r="F75" t="s">
        <v>45</v>
      </c>
      <c r="G75" t="s">
        <v>10</v>
      </c>
      <c r="H75" t="s">
        <v>12</v>
      </c>
      <c r="I75">
        <v>1261.643</v>
      </c>
      <c r="J75">
        <v>813.83399999999995</v>
      </c>
      <c r="K75">
        <v>1822.296</v>
      </c>
      <c r="L75">
        <v>633.71199999999999</v>
      </c>
      <c r="M75">
        <v>554.07500000000005</v>
      </c>
      <c r="N75">
        <v>485.78899999999999</v>
      </c>
      <c r="O75">
        <v>501.95499999999998</v>
      </c>
      <c r="P75">
        <v>962.85400000000004</v>
      </c>
      <c r="Q75">
        <v>691.37099999999998</v>
      </c>
      <c r="R75">
        <v>291.91699999999997</v>
      </c>
      <c r="S75">
        <v>4.1930000000000002E-2</v>
      </c>
      <c r="T75">
        <v>3.3950000000000001E-2</v>
      </c>
      <c r="U75">
        <v>6.0429999999999998E-2</v>
      </c>
      <c r="V75">
        <v>1.822E-2</v>
      </c>
      <c r="W75">
        <v>1.5169999999999999E-2</v>
      </c>
      <c r="X75">
        <v>1.6910000000000001E-2</v>
      </c>
      <c r="Y75">
        <v>2.1340000000000001E-2</v>
      </c>
      <c r="Z75">
        <v>4.1050000000000003E-2</v>
      </c>
      <c r="AA75">
        <v>2.7789999999999999E-2</v>
      </c>
      <c r="AB75">
        <v>1.0120000000000001E-2</v>
      </c>
      <c r="AC75">
        <v>3101135</v>
      </c>
      <c r="AD75">
        <v>2814169</v>
      </c>
      <c r="AE75">
        <v>2879424</v>
      </c>
      <c r="AF75">
        <v>2035587</v>
      </c>
      <c r="AG75">
        <v>1812121</v>
      </c>
      <c r="AH75">
        <v>1669672</v>
      </c>
      <c r="AI75">
        <v>1415553</v>
      </c>
      <c r="AJ75">
        <v>1145919</v>
      </c>
      <c r="AK75">
        <v>1077878</v>
      </c>
      <c r="AL75">
        <v>1182374</v>
      </c>
    </row>
    <row r="76" spans="1:38">
      <c r="A76" t="s">
        <v>39</v>
      </c>
      <c r="B76" t="s">
        <v>109</v>
      </c>
      <c r="C76" t="s">
        <v>110</v>
      </c>
      <c r="D76" t="s">
        <v>40</v>
      </c>
      <c r="E76" t="s">
        <v>21</v>
      </c>
      <c r="F76" t="s">
        <v>45</v>
      </c>
      <c r="G76" t="s">
        <v>10</v>
      </c>
      <c r="H76" t="s">
        <v>11</v>
      </c>
      <c r="I76">
        <v>7226.3890000000001</v>
      </c>
      <c r="J76">
        <v>7696.74</v>
      </c>
      <c r="K76">
        <v>6866.2330000000002</v>
      </c>
      <c r="L76">
        <v>6674.7280000000001</v>
      </c>
      <c r="M76">
        <v>7169.92</v>
      </c>
      <c r="N76">
        <v>5708.07</v>
      </c>
      <c r="O76">
        <v>5530.6540000000005</v>
      </c>
      <c r="P76">
        <v>4542.835</v>
      </c>
      <c r="Q76">
        <v>5546.143</v>
      </c>
      <c r="R76">
        <v>5875.5190000000002</v>
      </c>
      <c r="S76">
        <v>0.24016999999999999</v>
      </c>
      <c r="T76">
        <v>0.32102999999999998</v>
      </c>
      <c r="U76">
        <v>0.22769</v>
      </c>
      <c r="V76">
        <v>0.19192999999999999</v>
      </c>
      <c r="W76">
        <v>0.19636999999999999</v>
      </c>
      <c r="X76">
        <v>0.19868</v>
      </c>
      <c r="Y76">
        <v>0.23516000000000001</v>
      </c>
      <c r="Z76">
        <v>0.19366</v>
      </c>
      <c r="AA76">
        <v>0.22295999999999999</v>
      </c>
      <c r="AB76">
        <v>0.20369999999999999</v>
      </c>
      <c r="AC76">
        <v>3101135</v>
      </c>
      <c r="AD76">
        <v>2814169</v>
      </c>
      <c r="AE76">
        <v>2879424</v>
      </c>
      <c r="AF76">
        <v>2035587</v>
      </c>
      <c r="AG76">
        <v>1812121</v>
      </c>
      <c r="AH76">
        <v>1669672</v>
      </c>
      <c r="AI76">
        <v>1415553</v>
      </c>
      <c r="AJ76">
        <v>1145919</v>
      </c>
      <c r="AK76">
        <v>1077878</v>
      </c>
      <c r="AL76">
        <v>1182374</v>
      </c>
    </row>
    <row r="77" spans="1:38">
      <c r="A77" t="s">
        <v>39</v>
      </c>
      <c r="B77" t="s">
        <v>109</v>
      </c>
      <c r="C77" t="s">
        <v>110</v>
      </c>
      <c r="D77" t="s">
        <v>40</v>
      </c>
      <c r="E77" t="s">
        <v>21</v>
      </c>
      <c r="F77" t="s">
        <v>46</v>
      </c>
      <c r="G77" t="s">
        <v>10</v>
      </c>
      <c r="H77" t="s">
        <v>111</v>
      </c>
      <c r="I77">
        <v>45.637999999999998</v>
      </c>
      <c r="J77">
        <v>19.626999999999999</v>
      </c>
      <c r="K77">
        <v>51.529000000000003</v>
      </c>
      <c r="L77">
        <v>111.767</v>
      </c>
      <c r="M77">
        <v>20.681999999999999</v>
      </c>
      <c r="N77">
        <v>8.3800000000000008</v>
      </c>
      <c r="O77">
        <v>25.986000000000001</v>
      </c>
      <c r="P77">
        <v>42.338999999999999</v>
      </c>
      <c r="Q77">
        <v>9.6000000000000002E-2</v>
      </c>
      <c r="R77">
        <v>0.59</v>
      </c>
      <c r="S77">
        <v>1.5200000000000001E-3</v>
      </c>
      <c r="T77">
        <v>8.1999999999999998E-4</v>
      </c>
      <c r="U77">
        <v>1.7099999999999999E-3</v>
      </c>
      <c r="V77">
        <v>3.2100000000000002E-3</v>
      </c>
      <c r="W77">
        <v>5.6999999999999998E-4</v>
      </c>
      <c r="X77">
        <v>2.9E-4</v>
      </c>
      <c r="Y77">
        <v>1.1000000000000001E-3</v>
      </c>
      <c r="Z77">
        <v>1.8E-3</v>
      </c>
      <c r="AA77">
        <v>0</v>
      </c>
      <c r="AB77">
        <v>2.0000000000000002E-5</v>
      </c>
      <c r="AC77">
        <v>16820</v>
      </c>
      <c r="AD77">
        <v>11156</v>
      </c>
      <c r="AE77">
        <v>14346</v>
      </c>
      <c r="AF77">
        <v>24308</v>
      </c>
      <c r="AG77">
        <v>6246</v>
      </c>
      <c r="AH77">
        <v>2831</v>
      </c>
      <c r="AI77">
        <v>2744</v>
      </c>
      <c r="AJ77">
        <v>7621</v>
      </c>
      <c r="AK77">
        <v>561</v>
      </c>
      <c r="AL77">
        <v>322</v>
      </c>
    </row>
    <row r="78" spans="1:38">
      <c r="A78" t="s">
        <v>39</v>
      </c>
      <c r="B78" t="s">
        <v>109</v>
      </c>
      <c r="C78" t="s">
        <v>110</v>
      </c>
      <c r="D78" t="s">
        <v>40</v>
      </c>
      <c r="E78" t="s">
        <v>21</v>
      </c>
      <c r="F78" t="s">
        <v>46</v>
      </c>
      <c r="G78" t="s">
        <v>10</v>
      </c>
      <c r="H78" t="s">
        <v>12</v>
      </c>
      <c r="I78">
        <v>6.5090000000000003</v>
      </c>
      <c r="J78">
        <v>2.456</v>
      </c>
      <c r="K78">
        <v>10.798</v>
      </c>
      <c r="L78">
        <v>9.702</v>
      </c>
      <c r="M78">
        <v>1.492</v>
      </c>
      <c r="N78">
        <v>0.66100000000000003</v>
      </c>
      <c r="O78">
        <v>2.1640000000000001</v>
      </c>
      <c r="P78">
        <v>5.93</v>
      </c>
      <c r="Q78">
        <v>0</v>
      </c>
      <c r="R78">
        <v>2.1999999999999999E-2</v>
      </c>
      <c r="S78">
        <v>2.2000000000000001E-4</v>
      </c>
      <c r="T78">
        <v>1E-4</v>
      </c>
      <c r="U78">
        <v>3.6000000000000002E-4</v>
      </c>
      <c r="V78">
        <v>2.7999999999999998E-4</v>
      </c>
      <c r="W78">
        <v>4.0000000000000003E-5</v>
      </c>
      <c r="X78">
        <v>2.0000000000000002E-5</v>
      </c>
      <c r="Y78">
        <v>9.0000000000000006E-5</v>
      </c>
      <c r="Z78">
        <v>2.5000000000000001E-4</v>
      </c>
      <c r="AA78">
        <v>0</v>
      </c>
      <c r="AB78">
        <v>0</v>
      </c>
      <c r="AC78">
        <v>16820</v>
      </c>
      <c r="AD78">
        <v>11156</v>
      </c>
      <c r="AE78">
        <v>14346</v>
      </c>
      <c r="AF78">
        <v>24308</v>
      </c>
      <c r="AG78">
        <v>6246</v>
      </c>
      <c r="AH78">
        <v>2831</v>
      </c>
      <c r="AI78">
        <v>2744</v>
      </c>
      <c r="AJ78">
        <v>7621</v>
      </c>
      <c r="AK78">
        <v>561</v>
      </c>
      <c r="AL78">
        <v>322</v>
      </c>
    </row>
    <row r="79" spans="1:38">
      <c r="A79" t="s">
        <v>39</v>
      </c>
      <c r="B79" t="s">
        <v>109</v>
      </c>
      <c r="C79" t="s">
        <v>110</v>
      </c>
      <c r="D79" t="s">
        <v>40</v>
      </c>
      <c r="E79" t="s">
        <v>21</v>
      </c>
      <c r="F79" t="s">
        <v>46</v>
      </c>
      <c r="G79" t="s">
        <v>10</v>
      </c>
      <c r="H79" t="s">
        <v>11</v>
      </c>
      <c r="I79">
        <v>39.128999999999998</v>
      </c>
      <c r="J79">
        <v>17.170999999999999</v>
      </c>
      <c r="K79">
        <v>40.731000000000002</v>
      </c>
      <c r="L79">
        <v>102.065</v>
      </c>
      <c r="M79">
        <v>19.190000000000001</v>
      </c>
      <c r="N79">
        <v>7.7190000000000003</v>
      </c>
      <c r="O79">
        <v>23.821999999999999</v>
      </c>
      <c r="P79">
        <v>36.408999999999999</v>
      </c>
      <c r="Q79">
        <v>9.6000000000000002E-2</v>
      </c>
      <c r="R79">
        <v>0.56799999999999995</v>
      </c>
      <c r="S79">
        <v>1.2999999999999999E-3</v>
      </c>
      <c r="T79">
        <v>7.2000000000000005E-4</v>
      </c>
      <c r="U79">
        <v>1.3500000000000001E-3</v>
      </c>
      <c r="V79">
        <v>2.9299999999999999E-3</v>
      </c>
      <c r="W79">
        <v>5.2999999999999998E-4</v>
      </c>
      <c r="X79">
        <v>2.7E-4</v>
      </c>
      <c r="Y79">
        <v>1.01E-3</v>
      </c>
      <c r="Z79">
        <v>1.5499999999999999E-3</v>
      </c>
      <c r="AA79">
        <v>0</v>
      </c>
      <c r="AB79">
        <v>2.0000000000000002E-5</v>
      </c>
      <c r="AC79">
        <v>16820</v>
      </c>
      <c r="AD79">
        <v>11156</v>
      </c>
      <c r="AE79">
        <v>14346</v>
      </c>
      <c r="AF79">
        <v>24308</v>
      </c>
      <c r="AG79">
        <v>6246</v>
      </c>
      <c r="AH79">
        <v>2831</v>
      </c>
      <c r="AI79">
        <v>2744</v>
      </c>
      <c r="AJ79">
        <v>7621</v>
      </c>
      <c r="AK79">
        <v>561</v>
      </c>
      <c r="AL79">
        <v>322</v>
      </c>
    </row>
    <row r="80" spans="1:38">
      <c r="A80" t="s">
        <v>39</v>
      </c>
      <c r="B80" t="s">
        <v>109</v>
      </c>
      <c r="C80" t="s">
        <v>110</v>
      </c>
      <c r="D80" t="s">
        <v>40</v>
      </c>
      <c r="E80" t="s">
        <v>21</v>
      </c>
      <c r="F80" t="s">
        <v>47</v>
      </c>
      <c r="G80" t="s">
        <v>10</v>
      </c>
      <c r="H80" t="s">
        <v>111</v>
      </c>
      <c r="I80">
        <v>300.83100000000002</v>
      </c>
      <c r="J80">
        <v>252.714</v>
      </c>
      <c r="K80">
        <v>537.41399999999999</v>
      </c>
      <c r="L80">
        <v>496.40899999999999</v>
      </c>
      <c r="M80">
        <v>473.27300000000002</v>
      </c>
      <c r="N80">
        <v>470.584</v>
      </c>
      <c r="O80">
        <v>310.85500000000002</v>
      </c>
      <c r="P80">
        <v>393.5</v>
      </c>
      <c r="Q80">
        <v>395.31700000000001</v>
      </c>
      <c r="R80">
        <v>564.94399999999996</v>
      </c>
      <c r="S80">
        <v>0.01</v>
      </c>
      <c r="T80">
        <v>1.0540000000000001E-2</v>
      </c>
      <c r="U80">
        <v>1.7819999999999999E-2</v>
      </c>
      <c r="V80">
        <v>1.427E-2</v>
      </c>
      <c r="W80">
        <v>1.2959999999999999E-2</v>
      </c>
      <c r="X80">
        <v>1.6379999999999999E-2</v>
      </c>
      <c r="Y80">
        <v>1.3220000000000001E-2</v>
      </c>
      <c r="Z80">
        <v>1.677E-2</v>
      </c>
      <c r="AA80">
        <v>1.5890000000000001E-2</v>
      </c>
      <c r="AB80">
        <v>1.959E-2</v>
      </c>
      <c r="AC80">
        <v>203137</v>
      </c>
      <c r="AD80">
        <v>176833</v>
      </c>
      <c r="AE80">
        <v>368285</v>
      </c>
      <c r="AF80">
        <v>311401</v>
      </c>
      <c r="AG80">
        <v>309684</v>
      </c>
      <c r="AH80">
        <v>349896</v>
      </c>
      <c r="AI80">
        <v>317238</v>
      </c>
      <c r="AJ80">
        <v>301565</v>
      </c>
      <c r="AK80">
        <v>271304</v>
      </c>
      <c r="AL80">
        <v>335772</v>
      </c>
    </row>
    <row r="81" spans="1:38">
      <c r="A81" t="s">
        <v>39</v>
      </c>
      <c r="B81" t="s">
        <v>109</v>
      </c>
      <c r="C81" t="s">
        <v>110</v>
      </c>
      <c r="D81" t="s">
        <v>40</v>
      </c>
      <c r="E81" t="s">
        <v>21</v>
      </c>
      <c r="F81" t="s">
        <v>47</v>
      </c>
      <c r="G81" t="s">
        <v>10</v>
      </c>
      <c r="H81" t="s">
        <v>12</v>
      </c>
      <c r="I81">
        <v>15.596</v>
      </c>
      <c r="J81">
        <v>2</v>
      </c>
      <c r="K81">
        <v>55.281999999999996</v>
      </c>
      <c r="L81">
        <v>0</v>
      </c>
      <c r="M81">
        <v>0</v>
      </c>
      <c r="N81">
        <v>0</v>
      </c>
      <c r="O81">
        <v>14</v>
      </c>
      <c r="P81">
        <v>34.835000000000001</v>
      </c>
      <c r="Q81">
        <v>0</v>
      </c>
      <c r="R81">
        <v>8</v>
      </c>
      <c r="S81">
        <v>5.1999999999999995E-4</v>
      </c>
      <c r="T81">
        <v>8.0000000000000007E-5</v>
      </c>
      <c r="U81">
        <v>1.83E-3</v>
      </c>
      <c r="V81">
        <v>0</v>
      </c>
      <c r="W81">
        <v>0</v>
      </c>
      <c r="X81">
        <v>0</v>
      </c>
      <c r="Y81">
        <v>5.9999999999999995E-4</v>
      </c>
      <c r="Z81">
        <v>1.49E-3</v>
      </c>
      <c r="AA81">
        <v>0</v>
      </c>
      <c r="AB81">
        <v>2.7999999999999998E-4</v>
      </c>
      <c r="AC81">
        <v>203137</v>
      </c>
      <c r="AD81">
        <v>176833</v>
      </c>
      <c r="AE81">
        <v>368285</v>
      </c>
      <c r="AF81">
        <v>311401</v>
      </c>
      <c r="AG81">
        <v>309684</v>
      </c>
      <c r="AH81">
        <v>349896</v>
      </c>
      <c r="AI81">
        <v>317238</v>
      </c>
      <c r="AJ81">
        <v>301565</v>
      </c>
      <c r="AK81">
        <v>271304</v>
      </c>
      <c r="AL81">
        <v>335772</v>
      </c>
    </row>
    <row r="82" spans="1:38">
      <c r="A82" t="s">
        <v>39</v>
      </c>
      <c r="B82" t="s">
        <v>109</v>
      </c>
      <c r="C82" t="s">
        <v>110</v>
      </c>
      <c r="D82" t="s">
        <v>40</v>
      </c>
      <c r="E82" t="s">
        <v>21</v>
      </c>
      <c r="F82" t="s">
        <v>47</v>
      </c>
      <c r="G82" t="s">
        <v>10</v>
      </c>
      <c r="H82" t="s">
        <v>11</v>
      </c>
      <c r="I82">
        <v>285.23500000000001</v>
      </c>
      <c r="J82">
        <v>250.714</v>
      </c>
      <c r="K82">
        <v>482.13099999999997</v>
      </c>
      <c r="L82">
        <v>496.40899999999999</v>
      </c>
      <c r="M82">
        <v>473.27300000000002</v>
      </c>
      <c r="N82">
        <v>470.584</v>
      </c>
      <c r="O82">
        <v>296.85500000000002</v>
      </c>
      <c r="P82">
        <v>358.66500000000002</v>
      </c>
      <c r="Q82">
        <v>395.31700000000001</v>
      </c>
      <c r="R82">
        <v>556.94399999999996</v>
      </c>
      <c r="S82">
        <v>9.4800000000000006E-3</v>
      </c>
      <c r="T82">
        <v>1.0460000000000001E-2</v>
      </c>
      <c r="U82">
        <v>1.5990000000000001E-2</v>
      </c>
      <c r="V82">
        <v>1.427E-2</v>
      </c>
      <c r="W82">
        <v>1.2959999999999999E-2</v>
      </c>
      <c r="X82">
        <v>1.6379999999999999E-2</v>
      </c>
      <c r="Y82">
        <v>1.2619999999999999E-2</v>
      </c>
      <c r="Z82">
        <v>1.529E-2</v>
      </c>
      <c r="AA82">
        <v>1.5890000000000001E-2</v>
      </c>
      <c r="AB82">
        <v>1.9310000000000001E-2</v>
      </c>
      <c r="AC82">
        <v>203137</v>
      </c>
      <c r="AD82">
        <v>176833</v>
      </c>
      <c r="AE82">
        <v>368285</v>
      </c>
      <c r="AF82">
        <v>311401</v>
      </c>
      <c r="AG82">
        <v>309684</v>
      </c>
      <c r="AH82">
        <v>349896</v>
      </c>
      <c r="AI82">
        <v>317238</v>
      </c>
      <c r="AJ82">
        <v>301565</v>
      </c>
      <c r="AK82">
        <v>271304</v>
      </c>
      <c r="AL82">
        <v>335772</v>
      </c>
    </row>
    <row r="83" spans="1:38">
      <c r="A83" t="s">
        <v>39</v>
      </c>
      <c r="B83" t="s">
        <v>109</v>
      </c>
      <c r="C83" t="s">
        <v>110</v>
      </c>
      <c r="D83" t="s">
        <v>40</v>
      </c>
      <c r="E83" t="s">
        <v>21</v>
      </c>
      <c r="F83" t="s">
        <v>64</v>
      </c>
      <c r="G83" t="s">
        <v>10</v>
      </c>
      <c r="H83" t="s">
        <v>111</v>
      </c>
      <c r="I83">
        <v>2.637</v>
      </c>
      <c r="J83">
        <v>4.3979999999999997</v>
      </c>
      <c r="K83">
        <v>18.138999999999999</v>
      </c>
      <c r="L83">
        <v>3.944</v>
      </c>
      <c r="M83">
        <v>4.4320000000000004</v>
      </c>
      <c r="N83">
        <v>5.7590000000000003</v>
      </c>
      <c r="O83">
        <v>5.0000000000000001E-3</v>
      </c>
      <c r="P83">
        <v>0.51800000000000002</v>
      </c>
      <c r="Q83">
        <v>0.219</v>
      </c>
      <c r="R83">
        <v>0.20200000000000001</v>
      </c>
      <c r="S83">
        <v>9.0000000000000006E-5</v>
      </c>
      <c r="T83">
        <v>1.8000000000000001E-4</v>
      </c>
      <c r="U83">
        <v>5.9999999999999995E-4</v>
      </c>
      <c r="V83">
        <v>1.1E-4</v>
      </c>
      <c r="W83">
        <v>1.2E-4</v>
      </c>
      <c r="X83">
        <v>2.0000000000000001E-4</v>
      </c>
      <c r="Y83">
        <v>0</v>
      </c>
      <c r="Z83">
        <v>2.0000000000000002E-5</v>
      </c>
      <c r="AA83">
        <v>1.0000000000000001E-5</v>
      </c>
      <c r="AB83">
        <v>1.0000000000000001E-5</v>
      </c>
      <c r="AC83">
        <v>2645</v>
      </c>
      <c r="AD83">
        <v>984</v>
      </c>
      <c r="AE83">
        <v>9276</v>
      </c>
      <c r="AF83">
        <v>4076</v>
      </c>
      <c r="AG83">
        <v>1070</v>
      </c>
      <c r="AH83">
        <v>863</v>
      </c>
      <c r="AI83">
        <v>1065</v>
      </c>
      <c r="AJ83">
        <v>523</v>
      </c>
      <c r="AK83">
        <v>4092</v>
      </c>
      <c r="AL83">
        <v>3998</v>
      </c>
    </row>
    <row r="84" spans="1:38">
      <c r="A84" t="s">
        <v>39</v>
      </c>
      <c r="B84" t="s">
        <v>109</v>
      </c>
      <c r="C84" t="s">
        <v>110</v>
      </c>
      <c r="D84" t="s">
        <v>40</v>
      </c>
      <c r="E84" t="s">
        <v>21</v>
      </c>
      <c r="F84" t="s">
        <v>64</v>
      </c>
      <c r="G84" t="s">
        <v>10</v>
      </c>
      <c r="H84" t="s">
        <v>12</v>
      </c>
      <c r="I84">
        <v>0.128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2645</v>
      </c>
      <c r="AD84">
        <v>984</v>
      </c>
      <c r="AE84">
        <v>9276</v>
      </c>
      <c r="AF84">
        <v>4076</v>
      </c>
      <c r="AG84">
        <v>1070</v>
      </c>
      <c r="AH84">
        <v>863</v>
      </c>
      <c r="AI84">
        <v>1065</v>
      </c>
      <c r="AJ84">
        <v>523</v>
      </c>
      <c r="AK84">
        <v>4092</v>
      </c>
      <c r="AL84">
        <v>3998</v>
      </c>
    </row>
    <row r="85" spans="1:38">
      <c r="A85" t="s">
        <v>39</v>
      </c>
      <c r="B85" t="s">
        <v>109</v>
      </c>
      <c r="C85" t="s">
        <v>110</v>
      </c>
      <c r="D85" t="s">
        <v>40</v>
      </c>
      <c r="E85" t="s">
        <v>21</v>
      </c>
      <c r="F85" t="s">
        <v>64</v>
      </c>
      <c r="G85" t="s">
        <v>10</v>
      </c>
      <c r="H85" t="s">
        <v>11</v>
      </c>
      <c r="I85">
        <v>2.5089999999999999</v>
      </c>
      <c r="J85">
        <v>4.3979999999999997</v>
      </c>
      <c r="K85">
        <v>18.138999999999999</v>
      </c>
      <c r="L85">
        <v>3.944</v>
      </c>
      <c r="M85">
        <v>4.4320000000000004</v>
      </c>
      <c r="N85">
        <v>5.7590000000000003</v>
      </c>
      <c r="O85">
        <v>5.0000000000000001E-3</v>
      </c>
      <c r="P85">
        <v>0.51800000000000002</v>
      </c>
      <c r="Q85">
        <v>0.219</v>
      </c>
      <c r="R85">
        <v>0.20200000000000001</v>
      </c>
      <c r="S85">
        <v>8.0000000000000007E-5</v>
      </c>
      <c r="T85">
        <v>1.8000000000000001E-4</v>
      </c>
      <c r="U85">
        <v>5.9999999999999995E-4</v>
      </c>
      <c r="V85">
        <v>1.1E-4</v>
      </c>
      <c r="W85">
        <v>1.2E-4</v>
      </c>
      <c r="X85">
        <v>2.0000000000000001E-4</v>
      </c>
      <c r="Y85">
        <v>0</v>
      </c>
      <c r="Z85">
        <v>2.0000000000000002E-5</v>
      </c>
      <c r="AA85">
        <v>1.0000000000000001E-5</v>
      </c>
      <c r="AB85">
        <v>1.0000000000000001E-5</v>
      </c>
      <c r="AC85">
        <v>2645</v>
      </c>
      <c r="AD85">
        <v>984</v>
      </c>
      <c r="AE85">
        <v>9276</v>
      </c>
      <c r="AF85">
        <v>4076</v>
      </c>
      <c r="AG85">
        <v>1070</v>
      </c>
      <c r="AH85">
        <v>863</v>
      </c>
      <c r="AI85">
        <v>1065</v>
      </c>
      <c r="AJ85">
        <v>523</v>
      </c>
      <c r="AK85">
        <v>4092</v>
      </c>
      <c r="AL85">
        <v>3998</v>
      </c>
    </row>
    <row r="86" spans="1:38">
      <c r="A86" t="s">
        <v>39</v>
      </c>
      <c r="B86" t="s">
        <v>109</v>
      </c>
      <c r="C86" t="s">
        <v>110</v>
      </c>
      <c r="D86" t="s">
        <v>40</v>
      </c>
      <c r="E86" t="s">
        <v>48</v>
      </c>
      <c r="F86" t="s">
        <v>43</v>
      </c>
      <c r="G86" t="s">
        <v>10</v>
      </c>
      <c r="H86" t="s">
        <v>111</v>
      </c>
      <c r="K86">
        <v>62.875</v>
      </c>
      <c r="L86">
        <v>102.06699999999999</v>
      </c>
      <c r="M86">
        <v>51.671999999999997</v>
      </c>
      <c r="N86">
        <v>132.10499999999999</v>
      </c>
      <c r="O86">
        <v>202.39699999999999</v>
      </c>
      <c r="U86">
        <v>2.0899999999999998E-3</v>
      </c>
      <c r="V86">
        <v>2.9299999999999999E-3</v>
      </c>
      <c r="W86">
        <v>1.42E-3</v>
      </c>
      <c r="X86">
        <v>4.5999999999999999E-3</v>
      </c>
      <c r="Y86">
        <v>8.6099999999999996E-3</v>
      </c>
      <c r="AE86">
        <v>40887</v>
      </c>
      <c r="AF86">
        <v>57436</v>
      </c>
      <c r="AG86">
        <v>19041</v>
      </c>
      <c r="AH86">
        <v>39051</v>
      </c>
      <c r="AI86">
        <v>41349</v>
      </c>
    </row>
    <row r="87" spans="1:38">
      <c r="A87" t="s">
        <v>39</v>
      </c>
      <c r="B87" t="s">
        <v>109</v>
      </c>
      <c r="C87" t="s">
        <v>110</v>
      </c>
      <c r="D87" t="s">
        <v>40</v>
      </c>
      <c r="E87" t="s">
        <v>48</v>
      </c>
      <c r="F87" t="s">
        <v>43</v>
      </c>
      <c r="G87" t="s">
        <v>10</v>
      </c>
      <c r="H87" t="s">
        <v>12</v>
      </c>
      <c r="K87">
        <v>3</v>
      </c>
      <c r="L87">
        <v>0</v>
      </c>
      <c r="M87">
        <v>0</v>
      </c>
      <c r="N87">
        <v>0</v>
      </c>
      <c r="O87">
        <v>8</v>
      </c>
      <c r="U87">
        <v>1E-4</v>
      </c>
      <c r="V87">
        <v>0</v>
      </c>
      <c r="W87">
        <v>0</v>
      </c>
      <c r="X87">
        <v>0</v>
      </c>
      <c r="Y87">
        <v>3.4000000000000002E-4</v>
      </c>
      <c r="AE87">
        <v>40887</v>
      </c>
      <c r="AF87">
        <v>57436</v>
      </c>
      <c r="AG87">
        <v>19041</v>
      </c>
      <c r="AH87">
        <v>39051</v>
      </c>
      <c r="AI87">
        <v>41349</v>
      </c>
    </row>
    <row r="88" spans="1:38">
      <c r="A88" t="s">
        <v>39</v>
      </c>
      <c r="B88" t="s">
        <v>109</v>
      </c>
      <c r="C88" t="s">
        <v>110</v>
      </c>
      <c r="D88" t="s">
        <v>40</v>
      </c>
      <c r="E88" t="s">
        <v>48</v>
      </c>
      <c r="F88" t="s">
        <v>43</v>
      </c>
      <c r="G88" t="s">
        <v>10</v>
      </c>
      <c r="H88" t="s">
        <v>11</v>
      </c>
      <c r="K88">
        <v>59.875</v>
      </c>
      <c r="L88">
        <v>102.06699999999999</v>
      </c>
      <c r="M88">
        <v>51.671999999999997</v>
      </c>
      <c r="N88">
        <v>132.10499999999999</v>
      </c>
      <c r="O88">
        <v>194.39699999999999</v>
      </c>
      <c r="U88">
        <v>1.99E-3</v>
      </c>
      <c r="V88">
        <v>2.9299999999999999E-3</v>
      </c>
      <c r="W88">
        <v>1.42E-3</v>
      </c>
      <c r="X88">
        <v>4.5999999999999999E-3</v>
      </c>
      <c r="Y88">
        <v>8.2699999999999996E-3</v>
      </c>
      <c r="AE88">
        <v>40887</v>
      </c>
      <c r="AF88">
        <v>57436</v>
      </c>
      <c r="AG88">
        <v>19041</v>
      </c>
      <c r="AH88">
        <v>39051</v>
      </c>
      <c r="AI88">
        <v>41349</v>
      </c>
    </row>
    <row r="89" spans="1:38">
      <c r="A89" t="s">
        <v>39</v>
      </c>
      <c r="B89" t="s">
        <v>109</v>
      </c>
      <c r="C89" t="s">
        <v>110</v>
      </c>
      <c r="D89" t="s">
        <v>40</v>
      </c>
      <c r="E89" t="s">
        <v>48</v>
      </c>
      <c r="F89" t="s">
        <v>45</v>
      </c>
      <c r="G89" t="s">
        <v>10</v>
      </c>
      <c r="H89" t="s">
        <v>111</v>
      </c>
      <c r="K89">
        <v>1.46</v>
      </c>
      <c r="P89">
        <v>0.38</v>
      </c>
      <c r="R89">
        <v>3.2069999999999999</v>
      </c>
      <c r="U89">
        <v>5.0000000000000002E-5</v>
      </c>
      <c r="Z89">
        <v>2.0000000000000002E-5</v>
      </c>
      <c r="AB89">
        <v>1.1E-4</v>
      </c>
      <c r="AE89">
        <v>4199</v>
      </c>
      <c r="AJ89">
        <v>4248</v>
      </c>
      <c r="AL89">
        <v>2650</v>
      </c>
    </row>
    <row r="90" spans="1:38">
      <c r="A90" t="s">
        <v>39</v>
      </c>
      <c r="B90" t="s">
        <v>109</v>
      </c>
      <c r="C90" t="s">
        <v>110</v>
      </c>
      <c r="D90" t="s">
        <v>40</v>
      </c>
      <c r="E90" t="s">
        <v>48</v>
      </c>
      <c r="F90" t="s">
        <v>45</v>
      </c>
      <c r="G90" t="s">
        <v>10</v>
      </c>
      <c r="H90" t="s">
        <v>12</v>
      </c>
      <c r="K90">
        <v>0</v>
      </c>
      <c r="P90">
        <v>0</v>
      </c>
      <c r="R90">
        <v>0</v>
      </c>
      <c r="U90">
        <v>0</v>
      </c>
      <c r="Z90">
        <v>0</v>
      </c>
      <c r="AB90">
        <v>0</v>
      </c>
      <c r="AE90">
        <v>4199</v>
      </c>
      <c r="AJ90">
        <v>4248</v>
      </c>
      <c r="AL90">
        <v>2650</v>
      </c>
    </row>
    <row r="91" spans="1:38">
      <c r="A91" t="s">
        <v>39</v>
      </c>
      <c r="B91" t="s">
        <v>109</v>
      </c>
      <c r="C91" t="s">
        <v>110</v>
      </c>
      <c r="D91" t="s">
        <v>40</v>
      </c>
      <c r="E91" t="s">
        <v>48</v>
      </c>
      <c r="F91" t="s">
        <v>45</v>
      </c>
      <c r="G91" t="s">
        <v>10</v>
      </c>
      <c r="H91" t="s">
        <v>11</v>
      </c>
      <c r="K91">
        <v>1.46</v>
      </c>
      <c r="P91">
        <v>0.38</v>
      </c>
      <c r="R91">
        <v>3.2069999999999999</v>
      </c>
      <c r="U91">
        <v>5.0000000000000002E-5</v>
      </c>
      <c r="Z91">
        <v>2.0000000000000002E-5</v>
      </c>
      <c r="AB91">
        <v>1.1E-4</v>
      </c>
      <c r="AE91">
        <v>4199</v>
      </c>
      <c r="AJ91">
        <v>4248</v>
      </c>
      <c r="AL91">
        <v>2650</v>
      </c>
    </row>
    <row r="92" spans="1:38">
      <c r="A92" t="s">
        <v>39</v>
      </c>
      <c r="B92" t="s">
        <v>109</v>
      </c>
      <c r="C92" t="s">
        <v>110</v>
      </c>
      <c r="D92" t="s">
        <v>40</v>
      </c>
      <c r="E92" t="s">
        <v>48</v>
      </c>
      <c r="F92" t="s">
        <v>46</v>
      </c>
      <c r="G92" t="s">
        <v>10</v>
      </c>
      <c r="H92" t="s">
        <v>111</v>
      </c>
      <c r="K92">
        <v>1.17</v>
      </c>
      <c r="M92">
        <v>9.8719999999999999</v>
      </c>
      <c r="U92">
        <v>4.0000000000000003E-5</v>
      </c>
      <c r="W92">
        <v>2.7E-4</v>
      </c>
      <c r="AE92">
        <v>662</v>
      </c>
      <c r="AG92">
        <v>1269</v>
      </c>
    </row>
    <row r="93" spans="1:38">
      <c r="A93" t="s">
        <v>39</v>
      </c>
      <c r="B93" t="s">
        <v>109</v>
      </c>
      <c r="C93" t="s">
        <v>110</v>
      </c>
      <c r="D93" t="s">
        <v>40</v>
      </c>
      <c r="E93" t="s">
        <v>48</v>
      </c>
      <c r="F93" t="s">
        <v>46</v>
      </c>
      <c r="G93" t="s">
        <v>10</v>
      </c>
      <c r="H93" t="s">
        <v>12</v>
      </c>
      <c r="K93">
        <v>0</v>
      </c>
      <c r="M93">
        <v>0</v>
      </c>
      <c r="U93">
        <v>0</v>
      </c>
      <c r="W93">
        <v>0</v>
      </c>
      <c r="AE93">
        <v>662</v>
      </c>
      <c r="AG93">
        <v>1269</v>
      </c>
    </row>
    <row r="94" spans="1:38">
      <c r="A94" t="s">
        <v>39</v>
      </c>
      <c r="B94" t="s">
        <v>109</v>
      </c>
      <c r="C94" t="s">
        <v>110</v>
      </c>
      <c r="D94" t="s">
        <v>40</v>
      </c>
      <c r="E94" t="s">
        <v>48</v>
      </c>
      <c r="F94" t="s">
        <v>46</v>
      </c>
      <c r="G94" t="s">
        <v>10</v>
      </c>
      <c r="H94" t="s">
        <v>11</v>
      </c>
      <c r="K94">
        <v>1.17</v>
      </c>
      <c r="M94">
        <v>9.8719999999999999</v>
      </c>
      <c r="U94">
        <v>4.0000000000000003E-5</v>
      </c>
      <c r="W94">
        <v>2.7E-4</v>
      </c>
      <c r="AE94">
        <v>662</v>
      </c>
      <c r="AG94">
        <v>1269</v>
      </c>
    </row>
    <row r="95" spans="1:38">
      <c r="A95" t="s">
        <v>39</v>
      </c>
      <c r="B95" t="s">
        <v>109</v>
      </c>
      <c r="C95" t="s">
        <v>110</v>
      </c>
      <c r="D95" t="s">
        <v>40</v>
      </c>
      <c r="E95" t="s">
        <v>49</v>
      </c>
      <c r="F95" t="s">
        <v>44</v>
      </c>
      <c r="G95" t="s">
        <v>10</v>
      </c>
      <c r="H95" t="s">
        <v>111</v>
      </c>
      <c r="K95">
        <v>7.57</v>
      </c>
      <c r="U95">
        <v>2.5000000000000001E-4</v>
      </c>
      <c r="AE95">
        <v>12533</v>
      </c>
      <c r="AF95">
        <v>0</v>
      </c>
    </row>
    <row r="96" spans="1:38">
      <c r="A96" t="s">
        <v>39</v>
      </c>
      <c r="B96" t="s">
        <v>109</v>
      </c>
      <c r="C96" t="s">
        <v>110</v>
      </c>
      <c r="D96" t="s">
        <v>40</v>
      </c>
      <c r="E96" t="s">
        <v>49</v>
      </c>
      <c r="F96" t="s">
        <v>44</v>
      </c>
      <c r="G96" t="s">
        <v>10</v>
      </c>
      <c r="H96" t="s">
        <v>12</v>
      </c>
      <c r="K96">
        <v>0</v>
      </c>
      <c r="U96">
        <v>0</v>
      </c>
      <c r="AE96">
        <v>12533</v>
      </c>
      <c r="AF96">
        <v>0</v>
      </c>
    </row>
    <row r="97" spans="1:38">
      <c r="A97" t="s">
        <v>39</v>
      </c>
      <c r="B97" t="s">
        <v>109</v>
      </c>
      <c r="C97" t="s">
        <v>110</v>
      </c>
      <c r="D97" t="s">
        <v>40</v>
      </c>
      <c r="E97" t="s">
        <v>49</v>
      </c>
      <c r="F97" t="s">
        <v>44</v>
      </c>
      <c r="G97" t="s">
        <v>10</v>
      </c>
      <c r="H97" t="s">
        <v>11</v>
      </c>
      <c r="K97">
        <v>7.57</v>
      </c>
      <c r="U97">
        <v>2.5000000000000001E-4</v>
      </c>
      <c r="AE97">
        <v>12533</v>
      </c>
      <c r="AF97">
        <v>0</v>
      </c>
    </row>
    <row r="98" spans="1:38">
      <c r="A98" t="s">
        <v>39</v>
      </c>
      <c r="B98" t="s">
        <v>109</v>
      </c>
      <c r="C98" t="s">
        <v>110</v>
      </c>
      <c r="D98" t="s">
        <v>40</v>
      </c>
      <c r="E98" t="s">
        <v>49</v>
      </c>
      <c r="F98" t="s">
        <v>45</v>
      </c>
      <c r="G98" t="s">
        <v>10</v>
      </c>
      <c r="H98" t="s">
        <v>111</v>
      </c>
      <c r="K98">
        <v>156.88</v>
      </c>
      <c r="L98">
        <v>47.38</v>
      </c>
      <c r="U98">
        <v>5.1999999999999998E-3</v>
      </c>
      <c r="V98">
        <v>1.3600000000000001E-3</v>
      </c>
      <c r="AE98">
        <v>57602</v>
      </c>
      <c r="AF98">
        <v>84342</v>
      </c>
    </row>
    <row r="99" spans="1:38">
      <c r="A99" t="s">
        <v>39</v>
      </c>
      <c r="B99" t="s">
        <v>109</v>
      </c>
      <c r="C99" t="s">
        <v>110</v>
      </c>
      <c r="D99" t="s">
        <v>40</v>
      </c>
      <c r="E99" t="s">
        <v>49</v>
      </c>
      <c r="F99" t="s">
        <v>45</v>
      </c>
      <c r="G99" t="s">
        <v>10</v>
      </c>
      <c r="H99" t="s">
        <v>12</v>
      </c>
      <c r="K99">
        <v>28</v>
      </c>
      <c r="L99">
        <v>5</v>
      </c>
      <c r="U99">
        <v>9.3000000000000005E-4</v>
      </c>
      <c r="V99">
        <v>1.3999999999999999E-4</v>
      </c>
      <c r="AE99">
        <v>57602</v>
      </c>
      <c r="AF99">
        <v>84342</v>
      </c>
    </row>
    <row r="100" spans="1:38">
      <c r="A100" t="s">
        <v>39</v>
      </c>
      <c r="B100" t="s">
        <v>109</v>
      </c>
      <c r="C100" t="s">
        <v>110</v>
      </c>
      <c r="D100" t="s">
        <v>40</v>
      </c>
      <c r="E100" t="s">
        <v>49</v>
      </c>
      <c r="F100" t="s">
        <v>45</v>
      </c>
      <c r="G100" t="s">
        <v>10</v>
      </c>
      <c r="H100" t="s">
        <v>11</v>
      </c>
      <c r="K100">
        <v>128.88</v>
      </c>
      <c r="L100">
        <v>42.38</v>
      </c>
      <c r="U100">
        <v>4.2700000000000004E-3</v>
      </c>
      <c r="V100">
        <v>1.2199999999999999E-3</v>
      </c>
      <c r="AE100">
        <v>57602</v>
      </c>
      <c r="AF100">
        <v>84342</v>
      </c>
    </row>
    <row r="101" spans="1:38">
      <c r="A101" t="s">
        <v>39</v>
      </c>
      <c r="B101" t="s">
        <v>109</v>
      </c>
      <c r="C101" t="s">
        <v>110</v>
      </c>
      <c r="D101" t="s">
        <v>40</v>
      </c>
      <c r="E101" t="s">
        <v>49</v>
      </c>
      <c r="F101" t="s">
        <v>46</v>
      </c>
      <c r="G101" t="s">
        <v>10</v>
      </c>
      <c r="H101" t="s">
        <v>111</v>
      </c>
      <c r="K101">
        <v>12.242000000000001</v>
      </c>
      <c r="U101">
        <v>4.0999999999999999E-4</v>
      </c>
      <c r="AE101">
        <v>16799</v>
      </c>
      <c r="AF101">
        <v>0</v>
      </c>
    </row>
    <row r="102" spans="1:38">
      <c r="A102" t="s">
        <v>39</v>
      </c>
      <c r="B102" t="s">
        <v>109</v>
      </c>
      <c r="C102" t="s">
        <v>110</v>
      </c>
      <c r="D102" t="s">
        <v>40</v>
      </c>
      <c r="E102" t="s">
        <v>49</v>
      </c>
      <c r="F102" t="s">
        <v>46</v>
      </c>
      <c r="G102" t="s">
        <v>10</v>
      </c>
      <c r="H102" t="s">
        <v>12</v>
      </c>
      <c r="K102">
        <v>2</v>
      </c>
      <c r="U102">
        <v>6.9999999999999994E-5</v>
      </c>
      <c r="AE102">
        <v>16799</v>
      </c>
      <c r="AF102">
        <v>0</v>
      </c>
    </row>
    <row r="103" spans="1:38">
      <c r="A103" t="s">
        <v>39</v>
      </c>
      <c r="B103" t="s">
        <v>109</v>
      </c>
      <c r="C103" t="s">
        <v>110</v>
      </c>
      <c r="D103" t="s">
        <v>40</v>
      </c>
      <c r="E103" t="s">
        <v>49</v>
      </c>
      <c r="F103" t="s">
        <v>46</v>
      </c>
      <c r="G103" t="s">
        <v>10</v>
      </c>
      <c r="H103" t="s">
        <v>11</v>
      </c>
      <c r="K103">
        <v>10.242000000000001</v>
      </c>
      <c r="U103">
        <v>3.4000000000000002E-4</v>
      </c>
      <c r="AE103">
        <v>16799</v>
      </c>
      <c r="AF103">
        <v>0</v>
      </c>
    </row>
    <row r="104" spans="1:38">
      <c r="A104" t="s">
        <v>39</v>
      </c>
      <c r="B104" t="s">
        <v>109</v>
      </c>
      <c r="C104" t="s">
        <v>110</v>
      </c>
      <c r="D104" t="s">
        <v>40</v>
      </c>
      <c r="E104" t="s">
        <v>50</v>
      </c>
      <c r="F104" t="s">
        <v>62</v>
      </c>
      <c r="G104" t="s">
        <v>10</v>
      </c>
      <c r="H104" t="s">
        <v>111</v>
      </c>
      <c r="M104">
        <v>10.768000000000001</v>
      </c>
      <c r="O104">
        <v>0.29499999999999998</v>
      </c>
      <c r="W104">
        <v>2.9E-4</v>
      </c>
      <c r="Y104">
        <v>1.0000000000000001E-5</v>
      </c>
      <c r="AG104">
        <v>882</v>
      </c>
      <c r="AK104">
        <v>353</v>
      </c>
    </row>
    <row r="105" spans="1:38">
      <c r="A105" t="s">
        <v>39</v>
      </c>
      <c r="B105" t="s">
        <v>109</v>
      </c>
      <c r="C105" t="s">
        <v>110</v>
      </c>
      <c r="D105" t="s">
        <v>40</v>
      </c>
      <c r="E105" t="s">
        <v>50</v>
      </c>
      <c r="F105" t="s">
        <v>62</v>
      </c>
      <c r="G105" t="s">
        <v>10</v>
      </c>
      <c r="H105" t="s">
        <v>12</v>
      </c>
      <c r="M105">
        <v>0</v>
      </c>
      <c r="O105">
        <v>0</v>
      </c>
      <c r="W105">
        <v>0</v>
      </c>
      <c r="Y105">
        <v>0</v>
      </c>
      <c r="AG105">
        <v>882</v>
      </c>
      <c r="AK105">
        <v>353</v>
      </c>
    </row>
    <row r="106" spans="1:38">
      <c r="A106" t="s">
        <v>39</v>
      </c>
      <c r="B106" t="s">
        <v>109</v>
      </c>
      <c r="C106" t="s">
        <v>110</v>
      </c>
      <c r="D106" t="s">
        <v>40</v>
      </c>
      <c r="E106" t="s">
        <v>50</v>
      </c>
      <c r="F106" t="s">
        <v>62</v>
      </c>
      <c r="G106" t="s">
        <v>10</v>
      </c>
      <c r="H106" t="s">
        <v>11</v>
      </c>
      <c r="M106">
        <v>10.768000000000001</v>
      </c>
      <c r="O106">
        <v>0.29499999999999998</v>
      </c>
      <c r="W106">
        <v>2.9E-4</v>
      </c>
      <c r="Y106">
        <v>1.0000000000000001E-5</v>
      </c>
      <c r="AG106">
        <v>882</v>
      </c>
      <c r="AK106">
        <v>353</v>
      </c>
    </row>
    <row r="107" spans="1:38">
      <c r="A107" t="s">
        <v>39</v>
      </c>
      <c r="B107" t="s">
        <v>109</v>
      </c>
      <c r="C107" t="s">
        <v>110</v>
      </c>
      <c r="D107" t="s">
        <v>40</v>
      </c>
      <c r="E107" t="s">
        <v>50</v>
      </c>
      <c r="F107" t="s">
        <v>43</v>
      </c>
      <c r="G107" t="s">
        <v>10</v>
      </c>
      <c r="H107" t="s">
        <v>111</v>
      </c>
      <c r="I107">
        <v>128.16900000000001</v>
      </c>
      <c r="J107">
        <v>248.58600000000001</v>
      </c>
      <c r="K107">
        <v>425.90800000000002</v>
      </c>
      <c r="L107">
        <v>579.86500000000001</v>
      </c>
      <c r="M107">
        <v>89.703000000000003</v>
      </c>
      <c r="N107">
        <v>29.666</v>
      </c>
      <c r="O107">
        <v>23.715</v>
      </c>
      <c r="P107">
        <v>74.248000000000005</v>
      </c>
      <c r="Q107">
        <v>24.684999999999999</v>
      </c>
      <c r="R107">
        <v>11.464</v>
      </c>
      <c r="S107">
        <v>4.2599999999999999E-3</v>
      </c>
      <c r="T107">
        <v>1.0370000000000001E-2</v>
      </c>
      <c r="U107">
        <v>1.4120000000000001E-2</v>
      </c>
      <c r="V107">
        <v>1.6670000000000001E-2</v>
      </c>
      <c r="W107">
        <v>2.4599999999999999E-3</v>
      </c>
      <c r="X107">
        <v>1.0300000000000001E-3</v>
      </c>
      <c r="Y107">
        <v>1.01E-3</v>
      </c>
      <c r="Z107">
        <v>3.1700000000000001E-3</v>
      </c>
      <c r="AA107">
        <v>9.8999999999999999E-4</v>
      </c>
      <c r="AB107">
        <v>4.0000000000000002E-4</v>
      </c>
      <c r="AC107">
        <v>79148</v>
      </c>
      <c r="AD107">
        <v>142491</v>
      </c>
      <c r="AE107">
        <v>171002</v>
      </c>
      <c r="AF107">
        <v>161456</v>
      </c>
      <c r="AG107">
        <v>30116</v>
      </c>
      <c r="AH107">
        <v>12676</v>
      </c>
      <c r="AI107">
        <v>3528</v>
      </c>
      <c r="AJ107">
        <v>11604</v>
      </c>
      <c r="AK107">
        <v>6174</v>
      </c>
      <c r="AL107">
        <v>2940</v>
      </c>
    </row>
    <row r="108" spans="1:38">
      <c r="A108" t="s">
        <v>39</v>
      </c>
      <c r="B108" t="s">
        <v>109</v>
      </c>
      <c r="C108" t="s">
        <v>110</v>
      </c>
      <c r="D108" t="s">
        <v>40</v>
      </c>
      <c r="E108" t="s">
        <v>50</v>
      </c>
      <c r="F108" t="s">
        <v>43</v>
      </c>
      <c r="G108" t="s">
        <v>10</v>
      </c>
      <c r="H108" t="s">
        <v>12</v>
      </c>
      <c r="I108">
        <v>4</v>
      </c>
      <c r="J108">
        <v>2</v>
      </c>
      <c r="K108">
        <v>20.2</v>
      </c>
      <c r="L108">
        <v>0</v>
      </c>
      <c r="M108">
        <v>0</v>
      </c>
      <c r="N108">
        <v>0</v>
      </c>
      <c r="O108">
        <v>1</v>
      </c>
      <c r="P108">
        <v>3</v>
      </c>
      <c r="Q108">
        <v>1</v>
      </c>
      <c r="R108">
        <v>0</v>
      </c>
      <c r="S108">
        <v>1.2999999999999999E-4</v>
      </c>
      <c r="T108">
        <v>8.0000000000000007E-5</v>
      </c>
      <c r="U108">
        <v>6.7000000000000002E-4</v>
      </c>
      <c r="V108">
        <v>0</v>
      </c>
      <c r="W108">
        <v>0</v>
      </c>
      <c r="X108">
        <v>0</v>
      </c>
      <c r="Y108">
        <v>4.0000000000000003E-5</v>
      </c>
      <c r="Z108">
        <v>1.2999999999999999E-4</v>
      </c>
      <c r="AA108">
        <v>4.0000000000000003E-5</v>
      </c>
      <c r="AB108">
        <v>0</v>
      </c>
      <c r="AC108">
        <v>79148</v>
      </c>
      <c r="AD108">
        <v>142491</v>
      </c>
      <c r="AE108">
        <v>171002</v>
      </c>
      <c r="AF108">
        <v>161456</v>
      </c>
      <c r="AG108">
        <v>30116</v>
      </c>
      <c r="AH108">
        <v>12676</v>
      </c>
      <c r="AI108">
        <v>3528</v>
      </c>
      <c r="AJ108">
        <v>11604</v>
      </c>
      <c r="AK108">
        <v>6174</v>
      </c>
      <c r="AL108">
        <v>2940</v>
      </c>
    </row>
    <row r="109" spans="1:38">
      <c r="A109" t="s">
        <v>39</v>
      </c>
      <c r="B109" t="s">
        <v>109</v>
      </c>
      <c r="C109" t="s">
        <v>110</v>
      </c>
      <c r="D109" t="s">
        <v>40</v>
      </c>
      <c r="E109" t="s">
        <v>50</v>
      </c>
      <c r="F109" t="s">
        <v>43</v>
      </c>
      <c r="G109" t="s">
        <v>10</v>
      </c>
      <c r="H109" t="s">
        <v>11</v>
      </c>
      <c r="I109">
        <v>124.169</v>
      </c>
      <c r="J109">
        <v>246.58600000000001</v>
      </c>
      <c r="K109">
        <v>405.70800000000003</v>
      </c>
      <c r="L109">
        <v>579.86500000000001</v>
      </c>
      <c r="M109">
        <v>89.703000000000003</v>
      </c>
      <c r="N109">
        <v>29.666</v>
      </c>
      <c r="O109">
        <v>22.715</v>
      </c>
      <c r="P109">
        <v>71.248000000000005</v>
      </c>
      <c r="Q109">
        <v>23.684999999999999</v>
      </c>
      <c r="R109">
        <v>11.464</v>
      </c>
      <c r="S109">
        <v>4.13E-3</v>
      </c>
      <c r="T109">
        <v>1.0290000000000001E-2</v>
      </c>
      <c r="U109">
        <v>1.345E-2</v>
      </c>
      <c r="V109">
        <v>1.6670000000000001E-2</v>
      </c>
      <c r="W109">
        <v>2.4599999999999999E-3</v>
      </c>
      <c r="X109">
        <v>1.0300000000000001E-3</v>
      </c>
      <c r="Y109">
        <v>9.7000000000000005E-4</v>
      </c>
      <c r="Z109">
        <v>3.0400000000000002E-3</v>
      </c>
      <c r="AA109">
        <v>9.5E-4</v>
      </c>
      <c r="AB109">
        <v>4.0000000000000002E-4</v>
      </c>
      <c r="AC109">
        <v>79148</v>
      </c>
      <c r="AD109">
        <v>142491</v>
      </c>
      <c r="AE109">
        <v>171002</v>
      </c>
      <c r="AF109">
        <v>161456</v>
      </c>
      <c r="AG109">
        <v>30116</v>
      </c>
      <c r="AH109">
        <v>12676</v>
      </c>
      <c r="AI109">
        <v>3528</v>
      </c>
      <c r="AJ109">
        <v>11604</v>
      </c>
      <c r="AK109">
        <v>6174</v>
      </c>
      <c r="AL109">
        <v>2940</v>
      </c>
    </row>
    <row r="110" spans="1:38">
      <c r="A110" t="s">
        <v>39</v>
      </c>
      <c r="B110" t="s">
        <v>109</v>
      </c>
      <c r="C110" t="s">
        <v>110</v>
      </c>
      <c r="D110" t="s">
        <v>40</v>
      </c>
      <c r="E110" t="s">
        <v>50</v>
      </c>
      <c r="F110" t="s">
        <v>45</v>
      </c>
      <c r="G110" t="s">
        <v>10</v>
      </c>
      <c r="H110" t="s">
        <v>111</v>
      </c>
      <c r="I110">
        <v>2.258</v>
      </c>
      <c r="K110">
        <v>57.283999999999999</v>
      </c>
      <c r="L110">
        <v>0.85299999999999998</v>
      </c>
      <c r="M110">
        <v>185.839</v>
      </c>
      <c r="P110">
        <v>97.727999999999994</v>
      </c>
      <c r="S110">
        <v>8.0000000000000007E-5</v>
      </c>
      <c r="U110">
        <v>1.9E-3</v>
      </c>
      <c r="V110">
        <v>2.0000000000000002E-5</v>
      </c>
      <c r="W110">
        <v>5.0899999999999999E-3</v>
      </c>
      <c r="Z110">
        <v>4.1700000000000001E-3</v>
      </c>
      <c r="AC110">
        <v>880</v>
      </c>
      <c r="AE110">
        <v>17632</v>
      </c>
      <c r="AG110">
        <v>18488</v>
      </c>
      <c r="AJ110">
        <v>7920</v>
      </c>
    </row>
    <row r="111" spans="1:38">
      <c r="A111" t="s">
        <v>39</v>
      </c>
      <c r="B111" t="s">
        <v>109</v>
      </c>
      <c r="C111" t="s">
        <v>110</v>
      </c>
      <c r="D111" t="s">
        <v>40</v>
      </c>
      <c r="E111" t="s">
        <v>50</v>
      </c>
      <c r="F111" t="s">
        <v>45</v>
      </c>
      <c r="G111" t="s">
        <v>10</v>
      </c>
      <c r="H111" t="s">
        <v>12</v>
      </c>
      <c r="I111">
        <v>0</v>
      </c>
      <c r="K111">
        <v>0</v>
      </c>
      <c r="L111">
        <v>0</v>
      </c>
      <c r="M111">
        <v>13</v>
      </c>
      <c r="P111">
        <v>11</v>
      </c>
      <c r="S111">
        <v>0</v>
      </c>
      <c r="U111">
        <v>0</v>
      </c>
      <c r="V111">
        <v>0</v>
      </c>
      <c r="W111">
        <v>3.6000000000000002E-4</v>
      </c>
      <c r="Z111">
        <v>4.6999999999999999E-4</v>
      </c>
      <c r="AC111">
        <v>880</v>
      </c>
      <c r="AE111">
        <v>17632</v>
      </c>
      <c r="AG111">
        <v>18488</v>
      </c>
      <c r="AJ111">
        <v>7920</v>
      </c>
    </row>
    <row r="112" spans="1:38">
      <c r="A112" t="s">
        <v>39</v>
      </c>
      <c r="B112" t="s">
        <v>109</v>
      </c>
      <c r="C112" t="s">
        <v>110</v>
      </c>
      <c r="D112" t="s">
        <v>40</v>
      </c>
      <c r="E112" t="s">
        <v>50</v>
      </c>
      <c r="F112" t="s">
        <v>45</v>
      </c>
      <c r="G112" t="s">
        <v>10</v>
      </c>
      <c r="H112" t="s">
        <v>11</v>
      </c>
      <c r="I112">
        <v>2.258</v>
      </c>
      <c r="K112">
        <v>57.283999999999999</v>
      </c>
      <c r="L112">
        <v>0.85299999999999998</v>
      </c>
      <c r="M112">
        <v>172.839</v>
      </c>
      <c r="P112">
        <v>86.727999999999994</v>
      </c>
      <c r="S112">
        <v>8.0000000000000007E-5</v>
      </c>
      <c r="U112">
        <v>1.9E-3</v>
      </c>
      <c r="V112">
        <v>2.0000000000000002E-5</v>
      </c>
      <c r="W112">
        <v>4.7299999999999998E-3</v>
      </c>
      <c r="Z112">
        <v>3.7000000000000002E-3</v>
      </c>
      <c r="AC112">
        <v>880</v>
      </c>
      <c r="AE112">
        <v>17632</v>
      </c>
      <c r="AG112">
        <v>18488</v>
      </c>
      <c r="AJ112">
        <v>7920</v>
      </c>
    </row>
    <row r="113" spans="1:38">
      <c r="A113" t="s">
        <v>39</v>
      </c>
      <c r="B113" t="s">
        <v>109</v>
      </c>
      <c r="C113" t="s">
        <v>110</v>
      </c>
      <c r="D113" t="s">
        <v>40</v>
      </c>
      <c r="E113" t="s">
        <v>51</v>
      </c>
      <c r="F113" t="s">
        <v>65</v>
      </c>
      <c r="G113" t="s">
        <v>10</v>
      </c>
      <c r="H113" t="s">
        <v>111</v>
      </c>
      <c r="J113">
        <v>6.0000000000000001E-3</v>
      </c>
      <c r="M113">
        <v>8.9999999999999993E-3</v>
      </c>
      <c r="T113">
        <v>0</v>
      </c>
      <c r="W113">
        <v>0</v>
      </c>
      <c r="AD113">
        <v>32546</v>
      </c>
      <c r="AE113">
        <v>28808</v>
      </c>
      <c r="AF113">
        <v>15805</v>
      </c>
      <c r="AG113">
        <v>14124</v>
      </c>
      <c r="AH113">
        <v>10365</v>
      </c>
      <c r="AI113">
        <v>2985</v>
      </c>
      <c r="AJ113">
        <v>70</v>
      </c>
      <c r="AK113">
        <v>706</v>
      </c>
    </row>
    <row r="114" spans="1:38">
      <c r="A114" t="s">
        <v>39</v>
      </c>
      <c r="B114" t="s">
        <v>109</v>
      </c>
      <c r="C114" t="s">
        <v>110</v>
      </c>
      <c r="D114" t="s">
        <v>40</v>
      </c>
      <c r="E114" t="s">
        <v>51</v>
      </c>
      <c r="F114" t="s">
        <v>65</v>
      </c>
      <c r="G114" t="s">
        <v>10</v>
      </c>
      <c r="H114" t="s">
        <v>12</v>
      </c>
      <c r="J114">
        <v>0</v>
      </c>
      <c r="M114">
        <v>0</v>
      </c>
      <c r="T114">
        <v>0</v>
      </c>
      <c r="W114">
        <v>0</v>
      </c>
      <c r="AD114">
        <v>32546</v>
      </c>
      <c r="AE114">
        <v>28808</v>
      </c>
      <c r="AF114">
        <v>15805</v>
      </c>
      <c r="AG114">
        <v>14124</v>
      </c>
      <c r="AH114">
        <v>10365</v>
      </c>
      <c r="AI114">
        <v>2985</v>
      </c>
      <c r="AJ114">
        <v>70</v>
      </c>
      <c r="AK114">
        <v>706</v>
      </c>
    </row>
    <row r="115" spans="1:38">
      <c r="A115" t="s">
        <v>39</v>
      </c>
      <c r="B115" t="s">
        <v>109</v>
      </c>
      <c r="C115" t="s">
        <v>110</v>
      </c>
      <c r="D115" t="s">
        <v>40</v>
      </c>
      <c r="E115" t="s">
        <v>51</v>
      </c>
      <c r="F115" t="s">
        <v>65</v>
      </c>
      <c r="G115" t="s">
        <v>10</v>
      </c>
      <c r="H115" t="s">
        <v>11</v>
      </c>
      <c r="J115">
        <v>6.0000000000000001E-3</v>
      </c>
      <c r="M115">
        <v>8.9999999999999993E-3</v>
      </c>
      <c r="T115">
        <v>0</v>
      </c>
      <c r="W115">
        <v>0</v>
      </c>
      <c r="AD115">
        <v>32546</v>
      </c>
      <c r="AE115">
        <v>28808</v>
      </c>
      <c r="AF115">
        <v>15805</v>
      </c>
      <c r="AG115">
        <v>14124</v>
      </c>
      <c r="AH115">
        <v>10365</v>
      </c>
      <c r="AI115">
        <v>2985</v>
      </c>
      <c r="AJ115">
        <v>70</v>
      </c>
      <c r="AK115">
        <v>706</v>
      </c>
    </row>
    <row r="116" spans="1:38">
      <c r="A116" t="s">
        <v>39</v>
      </c>
      <c r="B116" t="s">
        <v>109</v>
      </c>
      <c r="C116" t="s">
        <v>110</v>
      </c>
      <c r="D116" t="s">
        <v>40</v>
      </c>
      <c r="E116" t="s">
        <v>51</v>
      </c>
      <c r="F116" t="s">
        <v>60</v>
      </c>
      <c r="G116" t="s">
        <v>10</v>
      </c>
      <c r="H116" t="s">
        <v>111</v>
      </c>
      <c r="J116">
        <v>8.5020000000000007</v>
      </c>
      <c r="K116">
        <v>1.448</v>
      </c>
      <c r="L116">
        <v>0.98799999999999999</v>
      </c>
      <c r="M116">
        <v>4.8929999999999998</v>
      </c>
      <c r="N116">
        <v>3.4790000000000001</v>
      </c>
      <c r="O116">
        <v>0.58599999999999997</v>
      </c>
      <c r="P116">
        <v>2.9000000000000001E-2</v>
      </c>
      <c r="R116">
        <v>0.34300000000000003</v>
      </c>
      <c r="T116">
        <v>3.5E-4</v>
      </c>
      <c r="U116">
        <v>5.0000000000000002E-5</v>
      </c>
      <c r="V116">
        <v>3.0000000000000001E-5</v>
      </c>
      <c r="W116">
        <v>1.2999999999999999E-4</v>
      </c>
      <c r="X116">
        <v>1.2E-4</v>
      </c>
      <c r="Y116">
        <v>2.0000000000000002E-5</v>
      </c>
      <c r="Z116">
        <v>0</v>
      </c>
      <c r="AB116">
        <v>1.0000000000000001E-5</v>
      </c>
      <c r="AD116">
        <v>205895</v>
      </c>
      <c r="AE116">
        <v>158556</v>
      </c>
      <c r="AF116">
        <v>113718</v>
      </c>
      <c r="AG116">
        <v>101893</v>
      </c>
      <c r="AH116">
        <v>55468</v>
      </c>
      <c r="AI116">
        <v>50596</v>
      </c>
      <c r="AJ116">
        <v>35976</v>
      </c>
      <c r="AK116">
        <v>80970</v>
      </c>
      <c r="AL116">
        <v>87417</v>
      </c>
    </row>
    <row r="117" spans="1:38">
      <c r="A117" t="s">
        <v>39</v>
      </c>
      <c r="B117" t="s">
        <v>109</v>
      </c>
      <c r="C117" t="s">
        <v>110</v>
      </c>
      <c r="D117" t="s">
        <v>40</v>
      </c>
      <c r="E117" t="s">
        <v>51</v>
      </c>
      <c r="F117" t="s">
        <v>60</v>
      </c>
      <c r="G117" t="s">
        <v>10</v>
      </c>
      <c r="H117" t="s">
        <v>12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R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B117">
        <v>0</v>
      </c>
      <c r="AD117">
        <v>205895</v>
      </c>
      <c r="AE117">
        <v>158556</v>
      </c>
      <c r="AF117">
        <v>113718</v>
      </c>
      <c r="AG117">
        <v>101893</v>
      </c>
      <c r="AH117">
        <v>55468</v>
      </c>
      <c r="AI117">
        <v>50596</v>
      </c>
      <c r="AJ117">
        <v>35976</v>
      </c>
      <c r="AK117">
        <v>80970</v>
      </c>
      <c r="AL117">
        <v>87417</v>
      </c>
    </row>
    <row r="118" spans="1:38">
      <c r="A118" t="s">
        <v>39</v>
      </c>
      <c r="B118" t="s">
        <v>109</v>
      </c>
      <c r="C118" t="s">
        <v>110</v>
      </c>
      <c r="D118" t="s">
        <v>40</v>
      </c>
      <c r="E118" t="s">
        <v>51</v>
      </c>
      <c r="F118" t="s">
        <v>60</v>
      </c>
      <c r="G118" t="s">
        <v>10</v>
      </c>
      <c r="H118" t="s">
        <v>11</v>
      </c>
      <c r="J118">
        <v>8.5020000000000007</v>
      </c>
      <c r="K118">
        <v>1.448</v>
      </c>
      <c r="L118">
        <v>0.98799999999999999</v>
      </c>
      <c r="M118">
        <v>4.8929999999999998</v>
      </c>
      <c r="N118">
        <v>3.4790000000000001</v>
      </c>
      <c r="O118">
        <v>0.58599999999999997</v>
      </c>
      <c r="P118">
        <v>2.9000000000000001E-2</v>
      </c>
      <c r="R118">
        <v>0.34300000000000003</v>
      </c>
      <c r="T118">
        <v>3.5E-4</v>
      </c>
      <c r="U118">
        <v>5.0000000000000002E-5</v>
      </c>
      <c r="V118">
        <v>3.0000000000000001E-5</v>
      </c>
      <c r="W118">
        <v>1.2999999999999999E-4</v>
      </c>
      <c r="X118">
        <v>1.2E-4</v>
      </c>
      <c r="Y118">
        <v>2.0000000000000002E-5</v>
      </c>
      <c r="Z118">
        <v>0</v>
      </c>
      <c r="AB118">
        <v>1.0000000000000001E-5</v>
      </c>
      <c r="AD118">
        <v>205895</v>
      </c>
      <c r="AE118">
        <v>158556</v>
      </c>
      <c r="AF118">
        <v>113718</v>
      </c>
      <c r="AG118">
        <v>101893</v>
      </c>
      <c r="AH118">
        <v>55468</v>
      </c>
      <c r="AI118">
        <v>50596</v>
      </c>
      <c r="AJ118">
        <v>35976</v>
      </c>
      <c r="AK118">
        <v>80970</v>
      </c>
      <c r="AL118">
        <v>87417</v>
      </c>
    </row>
    <row r="119" spans="1:38">
      <c r="A119" t="s">
        <v>39</v>
      </c>
      <c r="B119" t="s">
        <v>109</v>
      </c>
      <c r="C119" t="s">
        <v>110</v>
      </c>
      <c r="D119" t="s">
        <v>40</v>
      </c>
      <c r="E119" t="s">
        <v>51</v>
      </c>
      <c r="F119" t="s">
        <v>61</v>
      </c>
      <c r="G119" t="s">
        <v>10</v>
      </c>
      <c r="H119" t="s">
        <v>111</v>
      </c>
      <c r="J119">
        <v>3.4990000000000001</v>
      </c>
      <c r="K119">
        <v>3.2509999999999999</v>
      </c>
      <c r="L119">
        <v>0.63800000000000001</v>
      </c>
      <c r="M119">
        <v>0.6</v>
      </c>
      <c r="N119">
        <v>5.3999999999999999E-2</v>
      </c>
      <c r="Q119">
        <v>7.0640000000000001</v>
      </c>
      <c r="R119">
        <v>5.0000000000000001E-3</v>
      </c>
      <c r="T119">
        <v>1.4999999999999999E-4</v>
      </c>
      <c r="U119">
        <v>1.1E-4</v>
      </c>
      <c r="V119">
        <v>2.0000000000000002E-5</v>
      </c>
      <c r="W119">
        <v>2.0000000000000002E-5</v>
      </c>
      <c r="X119">
        <v>0</v>
      </c>
      <c r="AA119">
        <v>2.7999999999999998E-4</v>
      </c>
      <c r="AB119">
        <v>0</v>
      </c>
      <c r="AD119">
        <v>136372</v>
      </c>
      <c r="AE119">
        <v>145148</v>
      </c>
      <c r="AF119">
        <v>52302</v>
      </c>
      <c r="AG119">
        <v>74445</v>
      </c>
      <c r="AH119">
        <v>54572</v>
      </c>
      <c r="AI119">
        <v>88431</v>
      </c>
      <c r="AJ119">
        <v>63935</v>
      </c>
      <c r="AK119">
        <v>100576</v>
      </c>
      <c r="AL119">
        <v>68529</v>
      </c>
    </row>
    <row r="120" spans="1:38">
      <c r="A120" t="s">
        <v>39</v>
      </c>
      <c r="B120" t="s">
        <v>109</v>
      </c>
      <c r="C120" t="s">
        <v>110</v>
      </c>
      <c r="D120" t="s">
        <v>40</v>
      </c>
      <c r="E120" t="s">
        <v>51</v>
      </c>
      <c r="F120" t="s">
        <v>61</v>
      </c>
      <c r="G120" t="s">
        <v>10</v>
      </c>
      <c r="H120" t="s">
        <v>12</v>
      </c>
      <c r="J120">
        <v>0</v>
      </c>
      <c r="K120">
        <v>0</v>
      </c>
      <c r="L120">
        <v>0</v>
      </c>
      <c r="M120">
        <v>0</v>
      </c>
      <c r="N120">
        <v>0</v>
      </c>
      <c r="Q120">
        <v>0</v>
      </c>
      <c r="R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AA120">
        <v>0</v>
      </c>
      <c r="AB120">
        <v>0</v>
      </c>
      <c r="AD120">
        <v>136372</v>
      </c>
      <c r="AE120">
        <v>145148</v>
      </c>
      <c r="AF120">
        <v>52302</v>
      </c>
      <c r="AG120">
        <v>74445</v>
      </c>
      <c r="AH120">
        <v>54572</v>
      </c>
      <c r="AI120">
        <v>88431</v>
      </c>
      <c r="AJ120">
        <v>63935</v>
      </c>
      <c r="AK120">
        <v>100576</v>
      </c>
      <c r="AL120">
        <v>68529</v>
      </c>
    </row>
    <row r="121" spans="1:38">
      <c r="A121" t="s">
        <v>39</v>
      </c>
      <c r="B121" t="s">
        <v>109</v>
      </c>
      <c r="C121" t="s">
        <v>110</v>
      </c>
      <c r="D121" t="s">
        <v>40</v>
      </c>
      <c r="E121" t="s">
        <v>51</v>
      </c>
      <c r="F121" t="s">
        <v>61</v>
      </c>
      <c r="G121" t="s">
        <v>10</v>
      </c>
      <c r="H121" t="s">
        <v>11</v>
      </c>
      <c r="J121">
        <v>3.4990000000000001</v>
      </c>
      <c r="K121">
        <v>3.2509999999999999</v>
      </c>
      <c r="L121">
        <v>0.63800000000000001</v>
      </c>
      <c r="M121">
        <v>0.6</v>
      </c>
      <c r="N121">
        <v>5.3999999999999999E-2</v>
      </c>
      <c r="Q121">
        <v>7.0640000000000001</v>
      </c>
      <c r="R121">
        <v>5.0000000000000001E-3</v>
      </c>
      <c r="T121">
        <v>1.4999999999999999E-4</v>
      </c>
      <c r="U121">
        <v>1.1E-4</v>
      </c>
      <c r="V121">
        <v>2.0000000000000002E-5</v>
      </c>
      <c r="W121">
        <v>2.0000000000000002E-5</v>
      </c>
      <c r="X121">
        <v>0</v>
      </c>
      <c r="AA121">
        <v>2.7999999999999998E-4</v>
      </c>
      <c r="AB121">
        <v>0</v>
      </c>
      <c r="AD121">
        <v>136372</v>
      </c>
      <c r="AE121">
        <v>145148</v>
      </c>
      <c r="AF121">
        <v>52302</v>
      </c>
      <c r="AG121">
        <v>74445</v>
      </c>
      <c r="AH121">
        <v>54572</v>
      </c>
      <c r="AI121">
        <v>88431</v>
      </c>
      <c r="AJ121">
        <v>63935</v>
      </c>
      <c r="AK121">
        <v>100576</v>
      </c>
      <c r="AL121">
        <v>68529</v>
      </c>
    </row>
    <row r="122" spans="1:38">
      <c r="A122" t="s">
        <v>39</v>
      </c>
      <c r="B122" t="s">
        <v>109</v>
      </c>
      <c r="C122" t="s">
        <v>110</v>
      </c>
      <c r="D122" t="s">
        <v>40</v>
      </c>
      <c r="E122" t="s">
        <v>51</v>
      </c>
      <c r="F122" t="s">
        <v>62</v>
      </c>
      <c r="G122" t="s">
        <v>10</v>
      </c>
      <c r="H122" t="s">
        <v>111</v>
      </c>
      <c r="J122">
        <v>10.215999999999999</v>
      </c>
      <c r="K122">
        <v>34.570999999999998</v>
      </c>
      <c r="L122">
        <v>39.759</v>
      </c>
      <c r="M122">
        <v>9.48</v>
      </c>
      <c r="N122">
        <v>15.6</v>
      </c>
      <c r="O122">
        <v>0.497</v>
      </c>
      <c r="P122">
        <v>1.292</v>
      </c>
      <c r="Q122">
        <v>2.1680000000000001</v>
      </c>
      <c r="R122">
        <v>0.84399999999999997</v>
      </c>
      <c r="T122">
        <v>4.2999999999999999E-4</v>
      </c>
      <c r="U122">
        <v>1.15E-3</v>
      </c>
      <c r="V122">
        <v>1.14E-3</v>
      </c>
      <c r="W122">
        <v>2.5999999999999998E-4</v>
      </c>
      <c r="X122">
        <v>5.4000000000000001E-4</v>
      </c>
      <c r="Y122">
        <v>2.0000000000000002E-5</v>
      </c>
      <c r="Z122">
        <v>6.0000000000000002E-5</v>
      </c>
      <c r="AA122">
        <v>9.0000000000000006E-5</v>
      </c>
      <c r="AB122">
        <v>3.0000000000000001E-5</v>
      </c>
      <c r="AD122">
        <v>279084</v>
      </c>
      <c r="AE122">
        <v>407939</v>
      </c>
      <c r="AF122">
        <v>312516</v>
      </c>
      <c r="AG122">
        <v>140880</v>
      </c>
      <c r="AH122">
        <v>315595</v>
      </c>
      <c r="AI122">
        <v>323374</v>
      </c>
      <c r="AJ122">
        <v>103119</v>
      </c>
      <c r="AK122">
        <v>40923</v>
      </c>
      <c r="AL122">
        <v>135998</v>
      </c>
    </row>
    <row r="123" spans="1:38">
      <c r="A123" t="s">
        <v>39</v>
      </c>
      <c r="B123" t="s">
        <v>109</v>
      </c>
      <c r="C123" t="s">
        <v>110</v>
      </c>
      <c r="D123" t="s">
        <v>40</v>
      </c>
      <c r="E123" t="s">
        <v>51</v>
      </c>
      <c r="F123" t="s">
        <v>62</v>
      </c>
      <c r="G123" t="s">
        <v>10</v>
      </c>
      <c r="H123" t="s">
        <v>12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1</v>
      </c>
      <c r="R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4.0000000000000003E-5</v>
      </c>
      <c r="AB123">
        <v>0</v>
      </c>
      <c r="AD123">
        <v>279084</v>
      </c>
      <c r="AE123">
        <v>407939</v>
      </c>
      <c r="AF123">
        <v>312516</v>
      </c>
      <c r="AG123">
        <v>140880</v>
      </c>
      <c r="AH123">
        <v>315595</v>
      </c>
      <c r="AI123">
        <v>323374</v>
      </c>
      <c r="AJ123">
        <v>103119</v>
      </c>
      <c r="AK123">
        <v>40923</v>
      </c>
      <c r="AL123">
        <v>135998</v>
      </c>
    </row>
    <row r="124" spans="1:38">
      <c r="A124" t="s">
        <v>39</v>
      </c>
      <c r="B124" t="s">
        <v>109</v>
      </c>
      <c r="C124" t="s">
        <v>110</v>
      </c>
      <c r="D124" t="s">
        <v>40</v>
      </c>
      <c r="E124" t="s">
        <v>51</v>
      </c>
      <c r="F124" t="s">
        <v>62</v>
      </c>
      <c r="G124" t="s">
        <v>10</v>
      </c>
      <c r="H124" t="s">
        <v>11</v>
      </c>
      <c r="J124">
        <v>10.215999999999999</v>
      </c>
      <c r="K124">
        <v>34.570999999999998</v>
      </c>
      <c r="L124">
        <v>39.759</v>
      </c>
      <c r="M124">
        <v>9.48</v>
      </c>
      <c r="N124">
        <v>15.6</v>
      </c>
      <c r="O124">
        <v>0.497</v>
      </c>
      <c r="P124">
        <v>1.292</v>
      </c>
      <c r="Q124">
        <v>1.1679999999999999</v>
      </c>
      <c r="R124">
        <v>0.84399999999999997</v>
      </c>
      <c r="T124">
        <v>4.2999999999999999E-4</v>
      </c>
      <c r="U124">
        <v>1.15E-3</v>
      </c>
      <c r="V124">
        <v>1.14E-3</v>
      </c>
      <c r="W124">
        <v>2.5999999999999998E-4</v>
      </c>
      <c r="X124">
        <v>5.4000000000000001E-4</v>
      </c>
      <c r="Y124">
        <v>2.0000000000000002E-5</v>
      </c>
      <c r="Z124">
        <v>6.0000000000000002E-5</v>
      </c>
      <c r="AA124">
        <v>5.0000000000000002E-5</v>
      </c>
      <c r="AB124">
        <v>3.0000000000000001E-5</v>
      </c>
      <c r="AD124">
        <v>279084</v>
      </c>
      <c r="AE124">
        <v>407939</v>
      </c>
      <c r="AF124">
        <v>312516</v>
      </c>
      <c r="AG124">
        <v>140880</v>
      </c>
      <c r="AH124">
        <v>315595</v>
      </c>
      <c r="AI124">
        <v>323374</v>
      </c>
      <c r="AJ124">
        <v>103119</v>
      </c>
      <c r="AK124">
        <v>40923</v>
      </c>
      <c r="AL124">
        <v>135998</v>
      </c>
    </row>
    <row r="125" spans="1:38">
      <c r="A125" t="s">
        <v>39</v>
      </c>
      <c r="B125" t="s">
        <v>109</v>
      </c>
      <c r="C125" t="s">
        <v>110</v>
      </c>
      <c r="D125" t="s">
        <v>40</v>
      </c>
      <c r="E125" t="s">
        <v>51</v>
      </c>
      <c r="F125" t="s">
        <v>63</v>
      </c>
      <c r="G125" t="s">
        <v>10</v>
      </c>
      <c r="H125" t="s">
        <v>111</v>
      </c>
      <c r="J125">
        <v>0.247</v>
      </c>
      <c r="L125">
        <v>1.17</v>
      </c>
      <c r="T125">
        <v>1.0000000000000001E-5</v>
      </c>
      <c r="V125">
        <v>3.0000000000000001E-5</v>
      </c>
      <c r="AD125">
        <v>140562</v>
      </c>
      <c r="AE125">
        <v>120342</v>
      </c>
      <c r="AF125">
        <v>114865</v>
      </c>
      <c r="AG125">
        <v>118629</v>
      </c>
      <c r="AH125">
        <v>108013</v>
      </c>
      <c r="AI125">
        <v>97069</v>
      </c>
      <c r="AJ125">
        <v>99714</v>
      </c>
      <c r="AK125">
        <v>92525</v>
      </c>
      <c r="AL125">
        <v>89158</v>
      </c>
    </row>
    <row r="126" spans="1:38">
      <c r="A126" t="s">
        <v>39</v>
      </c>
      <c r="B126" t="s">
        <v>109</v>
      </c>
      <c r="C126" t="s">
        <v>110</v>
      </c>
      <c r="D126" t="s">
        <v>40</v>
      </c>
      <c r="E126" t="s">
        <v>51</v>
      </c>
      <c r="F126" t="s">
        <v>63</v>
      </c>
      <c r="G126" t="s">
        <v>10</v>
      </c>
      <c r="H126" t="s">
        <v>12</v>
      </c>
      <c r="J126">
        <v>0</v>
      </c>
      <c r="L126">
        <v>0</v>
      </c>
      <c r="T126">
        <v>0</v>
      </c>
      <c r="V126">
        <v>0</v>
      </c>
      <c r="AD126">
        <v>140562</v>
      </c>
      <c r="AE126">
        <v>120342</v>
      </c>
      <c r="AF126">
        <v>114865</v>
      </c>
      <c r="AG126">
        <v>118629</v>
      </c>
      <c r="AH126">
        <v>108013</v>
      </c>
      <c r="AI126">
        <v>97069</v>
      </c>
      <c r="AJ126">
        <v>99714</v>
      </c>
      <c r="AK126">
        <v>92525</v>
      </c>
      <c r="AL126">
        <v>89158</v>
      </c>
    </row>
    <row r="127" spans="1:38">
      <c r="A127" t="s">
        <v>39</v>
      </c>
      <c r="B127" t="s">
        <v>109</v>
      </c>
      <c r="C127" t="s">
        <v>110</v>
      </c>
      <c r="D127" t="s">
        <v>40</v>
      </c>
      <c r="E127" t="s">
        <v>51</v>
      </c>
      <c r="F127" t="s">
        <v>63</v>
      </c>
      <c r="G127" t="s">
        <v>10</v>
      </c>
      <c r="H127" t="s">
        <v>11</v>
      </c>
      <c r="J127">
        <v>0.247</v>
      </c>
      <c r="L127">
        <v>1.17</v>
      </c>
      <c r="T127">
        <v>1.0000000000000001E-5</v>
      </c>
      <c r="V127">
        <v>3.0000000000000001E-5</v>
      </c>
      <c r="AD127">
        <v>140562</v>
      </c>
      <c r="AE127">
        <v>120342</v>
      </c>
      <c r="AF127">
        <v>114865</v>
      </c>
      <c r="AG127">
        <v>118629</v>
      </c>
      <c r="AH127">
        <v>108013</v>
      </c>
      <c r="AI127">
        <v>97069</v>
      </c>
      <c r="AJ127">
        <v>99714</v>
      </c>
      <c r="AK127">
        <v>92525</v>
      </c>
      <c r="AL127">
        <v>89158</v>
      </c>
    </row>
    <row r="128" spans="1:38">
      <c r="A128" t="s">
        <v>39</v>
      </c>
      <c r="B128" t="s">
        <v>109</v>
      </c>
      <c r="C128" t="s">
        <v>110</v>
      </c>
      <c r="D128" t="s">
        <v>40</v>
      </c>
      <c r="E128" t="s">
        <v>51</v>
      </c>
      <c r="F128" t="s">
        <v>43</v>
      </c>
      <c r="G128" t="s">
        <v>10</v>
      </c>
      <c r="H128" t="s">
        <v>111</v>
      </c>
      <c r="J128">
        <v>322.56400000000002</v>
      </c>
      <c r="K128">
        <v>466.55799999999999</v>
      </c>
      <c r="L128">
        <v>435.68900000000002</v>
      </c>
      <c r="M128">
        <v>884.62400000000002</v>
      </c>
      <c r="N128">
        <v>640.50800000000004</v>
      </c>
      <c r="O128">
        <v>301.42099999999999</v>
      </c>
      <c r="P128">
        <v>175.572</v>
      </c>
      <c r="Q128">
        <v>228.84299999999999</v>
      </c>
      <c r="R128">
        <v>411.29399999999998</v>
      </c>
      <c r="T128">
        <v>1.345E-2</v>
      </c>
      <c r="U128">
        <v>1.5469999999999999E-2</v>
      </c>
      <c r="V128">
        <v>1.2529999999999999E-2</v>
      </c>
      <c r="W128">
        <v>2.4230000000000002E-2</v>
      </c>
      <c r="X128">
        <v>2.2290000000000001E-2</v>
      </c>
      <c r="Y128">
        <v>1.282E-2</v>
      </c>
      <c r="Z128">
        <v>7.4799999999999997E-3</v>
      </c>
      <c r="AA128">
        <v>9.1999999999999998E-3</v>
      </c>
      <c r="AB128">
        <v>1.426E-2</v>
      </c>
      <c r="AD128">
        <v>236261</v>
      </c>
      <c r="AE128">
        <v>331555</v>
      </c>
      <c r="AF128">
        <v>199045</v>
      </c>
      <c r="AG128">
        <v>325354</v>
      </c>
      <c r="AH128">
        <v>228173</v>
      </c>
      <c r="AI128">
        <v>135263</v>
      </c>
      <c r="AJ128">
        <v>84558</v>
      </c>
      <c r="AK128">
        <v>81024</v>
      </c>
      <c r="AL128">
        <v>126904</v>
      </c>
    </row>
    <row r="129" spans="1:38">
      <c r="A129" t="s">
        <v>39</v>
      </c>
      <c r="B129" t="s">
        <v>109</v>
      </c>
      <c r="C129" t="s">
        <v>110</v>
      </c>
      <c r="D129" t="s">
        <v>40</v>
      </c>
      <c r="E129" t="s">
        <v>51</v>
      </c>
      <c r="F129" t="s">
        <v>43</v>
      </c>
      <c r="G129" t="s">
        <v>10</v>
      </c>
      <c r="H129" t="s">
        <v>12</v>
      </c>
      <c r="J129">
        <v>7</v>
      </c>
      <c r="K129">
        <v>18</v>
      </c>
      <c r="L129">
        <v>0</v>
      </c>
      <c r="M129">
        <v>0.36099999999999999</v>
      </c>
      <c r="N129">
        <v>0</v>
      </c>
      <c r="O129">
        <v>35.746000000000002</v>
      </c>
      <c r="P129">
        <v>8</v>
      </c>
      <c r="Q129">
        <v>4</v>
      </c>
      <c r="R129">
        <v>7.8</v>
      </c>
      <c r="T129">
        <v>2.9E-4</v>
      </c>
      <c r="U129">
        <v>5.9999999999999995E-4</v>
      </c>
      <c r="V129">
        <v>0</v>
      </c>
      <c r="W129">
        <v>1.0000000000000001E-5</v>
      </c>
      <c r="X129">
        <v>0</v>
      </c>
      <c r="Y129">
        <v>1.5200000000000001E-3</v>
      </c>
      <c r="Z129">
        <v>3.4000000000000002E-4</v>
      </c>
      <c r="AA129">
        <v>1.6000000000000001E-4</v>
      </c>
      <c r="AB129">
        <v>2.7E-4</v>
      </c>
      <c r="AD129">
        <v>236261</v>
      </c>
      <c r="AE129">
        <v>331555</v>
      </c>
      <c r="AF129">
        <v>199045</v>
      </c>
      <c r="AG129">
        <v>325354</v>
      </c>
      <c r="AH129">
        <v>228173</v>
      </c>
      <c r="AI129">
        <v>135263</v>
      </c>
      <c r="AJ129">
        <v>84558</v>
      </c>
      <c r="AK129">
        <v>81024</v>
      </c>
      <c r="AL129">
        <v>126904</v>
      </c>
    </row>
    <row r="130" spans="1:38">
      <c r="A130" t="s">
        <v>39</v>
      </c>
      <c r="B130" t="s">
        <v>109</v>
      </c>
      <c r="C130" t="s">
        <v>110</v>
      </c>
      <c r="D130" t="s">
        <v>40</v>
      </c>
      <c r="E130" t="s">
        <v>51</v>
      </c>
      <c r="F130" t="s">
        <v>43</v>
      </c>
      <c r="G130" t="s">
        <v>10</v>
      </c>
      <c r="H130" t="s">
        <v>11</v>
      </c>
      <c r="J130">
        <v>315.56400000000002</v>
      </c>
      <c r="K130">
        <v>448.55799999999999</v>
      </c>
      <c r="L130">
        <v>435.68900000000002</v>
      </c>
      <c r="M130">
        <v>884.26300000000003</v>
      </c>
      <c r="N130">
        <v>640.50800000000004</v>
      </c>
      <c r="O130">
        <v>265.67500000000001</v>
      </c>
      <c r="P130">
        <v>167.572</v>
      </c>
      <c r="Q130">
        <v>224.84299999999999</v>
      </c>
      <c r="R130">
        <v>403.49400000000003</v>
      </c>
      <c r="T130">
        <v>1.316E-2</v>
      </c>
      <c r="U130">
        <v>1.487E-2</v>
      </c>
      <c r="V130">
        <v>1.2529999999999999E-2</v>
      </c>
      <c r="W130">
        <v>2.4219999999999998E-2</v>
      </c>
      <c r="X130">
        <v>2.2290000000000001E-2</v>
      </c>
      <c r="Y130">
        <v>1.1299999999999999E-2</v>
      </c>
      <c r="Z130">
        <v>7.1399999999999996E-3</v>
      </c>
      <c r="AA130">
        <v>9.0399999999999994E-3</v>
      </c>
      <c r="AB130">
        <v>1.3990000000000001E-2</v>
      </c>
      <c r="AD130">
        <v>236261</v>
      </c>
      <c r="AE130">
        <v>331555</v>
      </c>
      <c r="AF130">
        <v>199045</v>
      </c>
      <c r="AG130">
        <v>325354</v>
      </c>
      <c r="AH130">
        <v>228173</v>
      </c>
      <c r="AI130">
        <v>135263</v>
      </c>
      <c r="AJ130">
        <v>84558</v>
      </c>
      <c r="AK130">
        <v>81024</v>
      </c>
      <c r="AL130">
        <v>126904</v>
      </c>
    </row>
    <row r="131" spans="1:38">
      <c r="A131" t="s">
        <v>39</v>
      </c>
      <c r="B131" t="s">
        <v>109</v>
      </c>
      <c r="C131" t="s">
        <v>110</v>
      </c>
      <c r="D131" t="s">
        <v>40</v>
      </c>
      <c r="E131" t="s">
        <v>51</v>
      </c>
      <c r="F131" t="s">
        <v>44</v>
      </c>
      <c r="G131" t="s">
        <v>10</v>
      </c>
      <c r="H131" t="s">
        <v>111</v>
      </c>
      <c r="J131">
        <v>32.911999999999999</v>
      </c>
      <c r="K131">
        <v>269.50099999999998</v>
      </c>
      <c r="L131">
        <v>128.41200000000001</v>
      </c>
      <c r="M131">
        <v>266.21699999999998</v>
      </c>
      <c r="N131">
        <v>77.796000000000006</v>
      </c>
      <c r="O131">
        <v>10.404</v>
      </c>
      <c r="P131">
        <v>12.827</v>
      </c>
      <c r="Q131">
        <v>19.501999999999999</v>
      </c>
      <c r="R131">
        <v>28.518999999999998</v>
      </c>
      <c r="T131">
        <v>1.3699999999999999E-3</v>
      </c>
      <c r="U131">
        <v>8.94E-3</v>
      </c>
      <c r="V131">
        <v>3.6900000000000001E-3</v>
      </c>
      <c r="W131">
        <v>7.2899999999999996E-3</v>
      </c>
      <c r="X131">
        <v>2.7100000000000002E-3</v>
      </c>
      <c r="Y131">
        <v>4.4000000000000002E-4</v>
      </c>
      <c r="Z131">
        <v>5.5000000000000003E-4</v>
      </c>
      <c r="AA131">
        <v>7.7999999999999999E-4</v>
      </c>
      <c r="AB131">
        <v>9.8999999999999999E-4</v>
      </c>
      <c r="AD131">
        <v>17962</v>
      </c>
      <c r="AE131">
        <v>143615</v>
      </c>
      <c r="AF131">
        <v>46306</v>
      </c>
      <c r="AG131">
        <v>53736</v>
      </c>
      <c r="AH131">
        <v>21615</v>
      </c>
      <c r="AI131">
        <v>6391</v>
      </c>
      <c r="AJ131">
        <v>4502</v>
      </c>
      <c r="AK131">
        <v>6118</v>
      </c>
      <c r="AL131">
        <v>7932</v>
      </c>
    </row>
    <row r="132" spans="1:38">
      <c r="A132" t="s">
        <v>39</v>
      </c>
      <c r="B132" t="s">
        <v>109</v>
      </c>
      <c r="C132" t="s">
        <v>110</v>
      </c>
      <c r="D132" t="s">
        <v>40</v>
      </c>
      <c r="E132" t="s">
        <v>51</v>
      </c>
      <c r="F132" t="s">
        <v>44</v>
      </c>
      <c r="G132" t="s">
        <v>10</v>
      </c>
      <c r="H132" t="s">
        <v>12</v>
      </c>
      <c r="J132">
        <v>0</v>
      </c>
      <c r="K132">
        <v>12</v>
      </c>
      <c r="L132">
        <v>0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0</v>
      </c>
      <c r="T132">
        <v>0</v>
      </c>
      <c r="U132">
        <v>4.0000000000000002E-4</v>
      </c>
      <c r="V132">
        <v>0</v>
      </c>
      <c r="W132">
        <v>3.0000000000000001E-5</v>
      </c>
      <c r="X132">
        <v>0</v>
      </c>
      <c r="Y132">
        <v>0</v>
      </c>
      <c r="Z132">
        <v>0</v>
      </c>
      <c r="AA132">
        <v>0</v>
      </c>
      <c r="AB132">
        <v>0</v>
      </c>
      <c r="AD132">
        <v>17962</v>
      </c>
      <c r="AE132">
        <v>143615</v>
      </c>
      <c r="AF132">
        <v>46306</v>
      </c>
      <c r="AG132">
        <v>53736</v>
      </c>
      <c r="AH132">
        <v>21615</v>
      </c>
      <c r="AI132">
        <v>6391</v>
      </c>
      <c r="AJ132">
        <v>4502</v>
      </c>
      <c r="AK132">
        <v>6118</v>
      </c>
      <c r="AL132">
        <v>7932</v>
      </c>
    </row>
    <row r="133" spans="1:38">
      <c r="A133" t="s">
        <v>39</v>
      </c>
      <c r="B133" t="s">
        <v>109</v>
      </c>
      <c r="C133" t="s">
        <v>110</v>
      </c>
      <c r="D133" t="s">
        <v>40</v>
      </c>
      <c r="E133" t="s">
        <v>51</v>
      </c>
      <c r="F133" t="s">
        <v>44</v>
      </c>
      <c r="G133" t="s">
        <v>10</v>
      </c>
      <c r="H133" t="s">
        <v>11</v>
      </c>
      <c r="J133">
        <v>32.911999999999999</v>
      </c>
      <c r="K133">
        <v>257.50099999999998</v>
      </c>
      <c r="L133">
        <v>128.41200000000001</v>
      </c>
      <c r="M133">
        <v>265.21699999999998</v>
      </c>
      <c r="N133">
        <v>77.796000000000006</v>
      </c>
      <c r="O133">
        <v>10.404</v>
      </c>
      <c r="P133">
        <v>12.827</v>
      </c>
      <c r="Q133">
        <v>19.501999999999999</v>
      </c>
      <c r="R133">
        <v>28.518999999999998</v>
      </c>
      <c r="T133">
        <v>1.3699999999999999E-3</v>
      </c>
      <c r="U133">
        <v>8.5400000000000007E-3</v>
      </c>
      <c r="V133">
        <v>3.6900000000000001E-3</v>
      </c>
      <c r="W133">
        <v>7.26E-3</v>
      </c>
      <c r="X133">
        <v>2.7100000000000002E-3</v>
      </c>
      <c r="Y133">
        <v>4.4000000000000002E-4</v>
      </c>
      <c r="Z133">
        <v>5.5000000000000003E-4</v>
      </c>
      <c r="AA133">
        <v>7.7999999999999999E-4</v>
      </c>
      <c r="AB133">
        <v>9.8999999999999999E-4</v>
      </c>
      <c r="AD133">
        <v>17962</v>
      </c>
      <c r="AE133">
        <v>143615</v>
      </c>
      <c r="AF133">
        <v>46306</v>
      </c>
      <c r="AG133">
        <v>53736</v>
      </c>
      <c r="AH133">
        <v>21615</v>
      </c>
      <c r="AI133">
        <v>6391</v>
      </c>
      <c r="AJ133">
        <v>4502</v>
      </c>
      <c r="AK133">
        <v>6118</v>
      </c>
      <c r="AL133">
        <v>7932</v>
      </c>
    </row>
    <row r="134" spans="1:38">
      <c r="A134" t="s">
        <v>39</v>
      </c>
      <c r="B134" t="s">
        <v>109</v>
      </c>
      <c r="C134" t="s">
        <v>110</v>
      </c>
      <c r="D134" t="s">
        <v>40</v>
      </c>
      <c r="E134" t="s">
        <v>51</v>
      </c>
      <c r="F134" t="s">
        <v>45</v>
      </c>
      <c r="G134" t="s">
        <v>10</v>
      </c>
      <c r="H134" t="s">
        <v>111</v>
      </c>
      <c r="J134">
        <v>142.161</v>
      </c>
      <c r="K134">
        <v>309.608</v>
      </c>
      <c r="L134">
        <v>189.726</v>
      </c>
      <c r="M134">
        <v>1259.867</v>
      </c>
      <c r="N134">
        <v>648.18600000000004</v>
      </c>
      <c r="O134">
        <v>258.01900000000001</v>
      </c>
      <c r="P134">
        <v>137.96799999999999</v>
      </c>
      <c r="Q134">
        <v>278.72899999999998</v>
      </c>
      <c r="R134">
        <v>417.37900000000002</v>
      </c>
      <c r="T134">
        <v>5.9300000000000004E-3</v>
      </c>
      <c r="U134">
        <v>1.027E-2</v>
      </c>
      <c r="V134">
        <v>5.4599999999999996E-3</v>
      </c>
      <c r="W134">
        <v>3.4509999999999999E-2</v>
      </c>
      <c r="X134">
        <v>2.256E-2</v>
      </c>
      <c r="Y134">
        <v>1.0970000000000001E-2</v>
      </c>
      <c r="Z134">
        <v>5.8799999999999998E-3</v>
      </c>
      <c r="AA134">
        <v>1.1209999999999999E-2</v>
      </c>
      <c r="AB134">
        <v>1.447E-2</v>
      </c>
      <c r="AD134">
        <v>172618</v>
      </c>
      <c r="AE134">
        <v>310416</v>
      </c>
      <c r="AF134">
        <v>185144</v>
      </c>
      <c r="AG134">
        <v>618979</v>
      </c>
      <c r="AH134">
        <v>315079</v>
      </c>
      <c r="AI134">
        <v>172795</v>
      </c>
      <c r="AJ134">
        <v>114560</v>
      </c>
      <c r="AK134">
        <v>101350</v>
      </c>
      <c r="AL134">
        <v>146051</v>
      </c>
    </row>
    <row r="135" spans="1:38">
      <c r="A135" t="s">
        <v>39</v>
      </c>
      <c r="B135" t="s">
        <v>109</v>
      </c>
      <c r="C135" t="s">
        <v>110</v>
      </c>
      <c r="D135" t="s">
        <v>40</v>
      </c>
      <c r="E135" t="s">
        <v>51</v>
      </c>
      <c r="F135" t="s">
        <v>45</v>
      </c>
      <c r="G135" t="s">
        <v>10</v>
      </c>
      <c r="H135" t="s">
        <v>12</v>
      </c>
      <c r="J135">
        <v>13</v>
      </c>
      <c r="K135">
        <v>0.13700000000000001</v>
      </c>
      <c r="L135">
        <v>13</v>
      </c>
      <c r="M135">
        <v>78</v>
      </c>
      <c r="N135">
        <v>37</v>
      </c>
      <c r="O135">
        <v>20.32</v>
      </c>
      <c r="P135">
        <v>11.135999999999999</v>
      </c>
      <c r="Q135">
        <v>48.281999999999996</v>
      </c>
      <c r="R135">
        <v>31.338000000000001</v>
      </c>
      <c r="T135">
        <v>5.4000000000000001E-4</v>
      </c>
      <c r="U135">
        <v>0</v>
      </c>
      <c r="V135">
        <v>3.6999999999999999E-4</v>
      </c>
      <c r="W135">
        <v>2.14E-3</v>
      </c>
      <c r="X135">
        <v>1.2899999999999999E-3</v>
      </c>
      <c r="Y135">
        <v>8.5999999999999998E-4</v>
      </c>
      <c r="Z135">
        <v>4.6999999999999999E-4</v>
      </c>
      <c r="AA135">
        <v>1.9400000000000001E-3</v>
      </c>
      <c r="AB135">
        <v>1.09E-3</v>
      </c>
      <c r="AD135">
        <v>172618</v>
      </c>
      <c r="AE135">
        <v>310416</v>
      </c>
      <c r="AF135">
        <v>185144</v>
      </c>
      <c r="AG135">
        <v>618979</v>
      </c>
      <c r="AH135">
        <v>315079</v>
      </c>
      <c r="AI135">
        <v>172795</v>
      </c>
      <c r="AJ135">
        <v>114560</v>
      </c>
      <c r="AK135">
        <v>101350</v>
      </c>
      <c r="AL135">
        <v>146051</v>
      </c>
    </row>
    <row r="136" spans="1:38">
      <c r="A136" t="s">
        <v>39</v>
      </c>
      <c r="B136" t="s">
        <v>109</v>
      </c>
      <c r="C136" t="s">
        <v>110</v>
      </c>
      <c r="D136" t="s">
        <v>40</v>
      </c>
      <c r="E136" t="s">
        <v>51</v>
      </c>
      <c r="F136" t="s">
        <v>45</v>
      </c>
      <c r="G136" t="s">
        <v>10</v>
      </c>
      <c r="H136" t="s">
        <v>11</v>
      </c>
      <c r="J136">
        <v>129.161</v>
      </c>
      <c r="K136">
        <v>309.471</v>
      </c>
      <c r="L136">
        <v>176.726</v>
      </c>
      <c r="M136">
        <v>1181.867</v>
      </c>
      <c r="N136">
        <v>611.18600000000004</v>
      </c>
      <c r="O136">
        <v>237.69900000000001</v>
      </c>
      <c r="P136">
        <v>126.83199999999999</v>
      </c>
      <c r="Q136">
        <v>230.447</v>
      </c>
      <c r="R136">
        <v>386.041</v>
      </c>
      <c r="T136">
        <v>5.3899999999999998E-3</v>
      </c>
      <c r="U136">
        <v>1.026E-2</v>
      </c>
      <c r="V136">
        <v>5.0800000000000003E-3</v>
      </c>
      <c r="W136">
        <v>3.2370000000000003E-2</v>
      </c>
      <c r="X136">
        <v>2.1270000000000001E-2</v>
      </c>
      <c r="Y136">
        <v>1.0109999999999999E-2</v>
      </c>
      <c r="Z136">
        <v>5.4099999999999999E-3</v>
      </c>
      <c r="AA136">
        <v>9.2599999999999991E-3</v>
      </c>
      <c r="AB136">
        <v>1.338E-2</v>
      </c>
      <c r="AD136">
        <v>172618</v>
      </c>
      <c r="AE136">
        <v>310416</v>
      </c>
      <c r="AF136">
        <v>185144</v>
      </c>
      <c r="AG136">
        <v>618979</v>
      </c>
      <c r="AH136">
        <v>315079</v>
      </c>
      <c r="AI136">
        <v>172795</v>
      </c>
      <c r="AJ136">
        <v>114560</v>
      </c>
      <c r="AK136">
        <v>101350</v>
      </c>
      <c r="AL136">
        <v>146051</v>
      </c>
    </row>
    <row r="137" spans="1:38">
      <c r="A137" t="s">
        <v>39</v>
      </c>
      <c r="B137" t="s">
        <v>109</v>
      </c>
      <c r="C137" t="s">
        <v>110</v>
      </c>
      <c r="D137" t="s">
        <v>40</v>
      </c>
      <c r="E137" t="s">
        <v>51</v>
      </c>
      <c r="F137" t="s">
        <v>46</v>
      </c>
      <c r="G137" t="s">
        <v>10</v>
      </c>
      <c r="H137" t="s">
        <v>111</v>
      </c>
      <c r="K137">
        <v>26.664000000000001</v>
      </c>
      <c r="L137">
        <v>1.5509999999999999</v>
      </c>
      <c r="M137">
        <v>2.867</v>
      </c>
      <c r="U137">
        <v>8.8000000000000003E-4</v>
      </c>
      <c r="V137">
        <v>4.0000000000000003E-5</v>
      </c>
      <c r="W137">
        <v>8.0000000000000007E-5</v>
      </c>
      <c r="AD137">
        <v>2220</v>
      </c>
      <c r="AE137">
        <v>16612</v>
      </c>
      <c r="AF137">
        <v>1258</v>
      </c>
      <c r="AG137">
        <v>2612</v>
      </c>
      <c r="AJ137">
        <v>160</v>
      </c>
    </row>
    <row r="138" spans="1:38">
      <c r="A138" t="s">
        <v>39</v>
      </c>
      <c r="B138" t="s">
        <v>109</v>
      </c>
      <c r="C138" t="s">
        <v>110</v>
      </c>
      <c r="D138" t="s">
        <v>40</v>
      </c>
      <c r="E138" t="s">
        <v>51</v>
      </c>
      <c r="F138" t="s">
        <v>46</v>
      </c>
      <c r="G138" t="s">
        <v>10</v>
      </c>
      <c r="H138" t="s">
        <v>12</v>
      </c>
      <c r="K138">
        <v>0.10299999999999999</v>
      </c>
      <c r="L138">
        <v>0</v>
      </c>
      <c r="M138">
        <v>0</v>
      </c>
      <c r="U138">
        <v>0</v>
      </c>
      <c r="V138">
        <v>0</v>
      </c>
      <c r="W138">
        <v>0</v>
      </c>
      <c r="AD138">
        <v>2220</v>
      </c>
      <c r="AE138">
        <v>16612</v>
      </c>
      <c r="AF138">
        <v>1258</v>
      </c>
      <c r="AG138">
        <v>2612</v>
      </c>
      <c r="AJ138">
        <v>160</v>
      </c>
    </row>
    <row r="139" spans="1:38">
      <c r="A139" t="s">
        <v>39</v>
      </c>
      <c r="B139" t="s">
        <v>109</v>
      </c>
      <c r="C139" t="s">
        <v>110</v>
      </c>
      <c r="D139" t="s">
        <v>40</v>
      </c>
      <c r="E139" t="s">
        <v>51</v>
      </c>
      <c r="F139" t="s">
        <v>46</v>
      </c>
      <c r="G139" t="s">
        <v>10</v>
      </c>
      <c r="H139" t="s">
        <v>11</v>
      </c>
      <c r="K139">
        <v>26.56</v>
      </c>
      <c r="L139">
        <v>1.5509999999999999</v>
      </c>
      <c r="M139">
        <v>2.867</v>
      </c>
      <c r="U139">
        <v>8.8000000000000003E-4</v>
      </c>
      <c r="V139">
        <v>4.0000000000000003E-5</v>
      </c>
      <c r="W139">
        <v>8.0000000000000007E-5</v>
      </c>
      <c r="AD139">
        <v>2220</v>
      </c>
      <c r="AE139">
        <v>16612</v>
      </c>
      <c r="AF139">
        <v>1258</v>
      </c>
      <c r="AG139">
        <v>2612</v>
      </c>
      <c r="AJ139">
        <v>160</v>
      </c>
    </row>
    <row r="140" spans="1:38">
      <c r="A140" t="s">
        <v>39</v>
      </c>
      <c r="B140" t="s">
        <v>109</v>
      </c>
      <c r="C140" t="s">
        <v>110</v>
      </c>
      <c r="D140" t="s">
        <v>40</v>
      </c>
      <c r="E140" t="s">
        <v>51</v>
      </c>
      <c r="F140" t="s">
        <v>64</v>
      </c>
      <c r="G140" t="s">
        <v>10</v>
      </c>
      <c r="H140" t="s">
        <v>111</v>
      </c>
      <c r="J140">
        <v>3.0000000000000001E-3</v>
      </c>
      <c r="T140">
        <v>0</v>
      </c>
      <c r="AD140">
        <v>1570</v>
      </c>
      <c r="AE140">
        <v>1410</v>
      </c>
      <c r="AF140">
        <v>179</v>
      </c>
      <c r="AG140">
        <v>365</v>
      </c>
      <c r="AI140">
        <v>45</v>
      </c>
      <c r="AJ140">
        <v>49</v>
      </c>
      <c r="AL140">
        <v>163</v>
      </c>
    </row>
    <row r="141" spans="1:38">
      <c r="A141" t="s">
        <v>39</v>
      </c>
      <c r="B141" t="s">
        <v>109</v>
      </c>
      <c r="C141" t="s">
        <v>110</v>
      </c>
      <c r="D141" t="s">
        <v>40</v>
      </c>
      <c r="E141" t="s">
        <v>51</v>
      </c>
      <c r="F141" t="s">
        <v>64</v>
      </c>
      <c r="G141" t="s">
        <v>10</v>
      </c>
      <c r="H141" t="s">
        <v>12</v>
      </c>
      <c r="J141">
        <v>0</v>
      </c>
      <c r="T141">
        <v>0</v>
      </c>
      <c r="AD141">
        <v>1570</v>
      </c>
      <c r="AE141">
        <v>1410</v>
      </c>
      <c r="AF141">
        <v>179</v>
      </c>
      <c r="AG141">
        <v>365</v>
      </c>
      <c r="AI141">
        <v>45</v>
      </c>
      <c r="AJ141">
        <v>49</v>
      </c>
      <c r="AL141">
        <v>163</v>
      </c>
    </row>
    <row r="142" spans="1:38">
      <c r="A142" t="s">
        <v>39</v>
      </c>
      <c r="B142" t="s">
        <v>109</v>
      </c>
      <c r="C142" t="s">
        <v>110</v>
      </c>
      <c r="D142" t="s">
        <v>40</v>
      </c>
      <c r="E142" t="s">
        <v>51</v>
      </c>
      <c r="F142" t="s">
        <v>64</v>
      </c>
      <c r="G142" t="s">
        <v>10</v>
      </c>
      <c r="H142" t="s">
        <v>11</v>
      </c>
      <c r="J142">
        <v>3.0000000000000001E-3</v>
      </c>
      <c r="T142">
        <v>0</v>
      </c>
      <c r="AD142">
        <v>1570</v>
      </c>
      <c r="AE142">
        <v>1410</v>
      </c>
      <c r="AF142">
        <v>179</v>
      </c>
      <c r="AG142">
        <v>365</v>
      </c>
      <c r="AI142">
        <v>45</v>
      </c>
      <c r="AJ142">
        <v>49</v>
      </c>
      <c r="AL142">
        <v>163</v>
      </c>
    </row>
    <row r="143" spans="1:38">
      <c r="A143" t="s">
        <v>39</v>
      </c>
      <c r="B143" t="s">
        <v>109</v>
      </c>
      <c r="C143" t="s">
        <v>110</v>
      </c>
      <c r="D143" t="s">
        <v>40</v>
      </c>
      <c r="E143" t="s">
        <v>26</v>
      </c>
      <c r="F143" t="s">
        <v>60</v>
      </c>
      <c r="G143" t="s">
        <v>10</v>
      </c>
      <c r="H143" t="s">
        <v>111</v>
      </c>
      <c r="I143">
        <v>0.183</v>
      </c>
      <c r="J143">
        <v>1.2999999999999999E-2</v>
      </c>
      <c r="K143">
        <v>0.58199999999999996</v>
      </c>
      <c r="L143">
        <v>0.41899999999999998</v>
      </c>
      <c r="M143">
        <v>0.60299999999999998</v>
      </c>
      <c r="N143">
        <v>6.5000000000000002E-2</v>
      </c>
      <c r="O143">
        <v>0.57299999999999995</v>
      </c>
      <c r="P143">
        <v>0.83499999999999996</v>
      </c>
      <c r="Q143">
        <v>1.8580000000000001</v>
      </c>
      <c r="R143">
        <v>1.304</v>
      </c>
      <c r="S143">
        <v>1.0000000000000001E-5</v>
      </c>
      <c r="T143">
        <v>0</v>
      </c>
      <c r="U143">
        <v>2.0000000000000002E-5</v>
      </c>
      <c r="V143">
        <v>1.0000000000000001E-5</v>
      </c>
      <c r="W143">
        <v>2.0000000000000002E-5</v>
      </c>
      <c r="X143">
        <v>0</v>
      </c>
      <c r="Y143">
        <v>2.0000000000000002E-5</v>
      </c>
      <c r="Z143">
        <v>4.0000000000000003E-5</v>
      </c>
      <c r="AA143">
        <v>6.9999999999999994E-5</v>
      </c>
      <c r="AB143">
        <v>5.0000000000000002E-5</v>
      </c>
      <c r="AC143">
        <v>27333</v>
      </c>
      <c r="AD143">
        <v>34779</v>
      </c>
      <c r="AE143">
        <v>24994</v>
      </c>
      <c r="AF143">
        <v>24277</v>
      </c>
      <c r="AG143">
        <v>24862</v>
      </c>
      <c r="AH143">
        <v>28663</v>
      </c>
      <c r="AI143">
        <v>70074</v>
      </c>
      <c r="AJ143">
        <v>66317</v>
      </c>
      <c r="AK143">
        <v>44680</v>
      </c>
      <c r="AL143">
        <v>55191</v>
      </c>
    </row>
    <row r="144" spans="1:38">
      <c r="A144" t="s">
        <v>39</v>
      </c>
      <c r="B144" t="s">
        <v>109</v>
      </c>
      <c r="C144" t="s">
        <v>110</v>
      </c>
      <c r="D144" t="s">
        <v>40</v>
      </c>
      <c r="E144" t="s">
        <v>26</v>
      </c>
      <c r="F144" t="s">
        <v>60</v>
      </c>
      <c r="G144" t="s">
        <v>10</v>
      </c>
      <c r="H144" t="s">
        <v>12</v>
      </c>
      <c r="I144">
        <v>3.0000000000000001E-3</v>
      </c>
      <c r="J144">
        <v>0</v>
      </c>
      <c r="K144">
        <v>3.1E-2</v>
      </c>
      <c r="L144">
        <v>0</v>
      </c>
      <c r="M144">
        <v>0</v>
      </c>
      <c r="N144">
        <v>0</v>
      </c>
      <c r="O144">
        <v>8.9999999999999993E-3</v>
      </c>
      <c r="P144">
        <v>0</v>
      </c>
      <c r="Q144">
        <v>1.7999999999999999E-2</v>
      </c>
      <c r="R144">
        <v>1.9E-2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27333</v>
      </c>
      <c r="AD144">
        <v>34779</v>
      </c>
      <c r="AE144">
        <v>24994</v>
      </c>
      <c r="AF144">
        <v>24277</v>
      </c>
      <c r="AG144">
        <v>24862</v>
      </c>
      <c r="AH144">
        <v>28663</v>
      </c>
      <c r="AI144">
        <v>70074</v>
      </c>
      <c r="AJ144">
        <v>66317</v>
      </c>
      <c r="AK144">
        <v>44680</v>
      </c>
      <c r="AL144">
        <v>55191</v>
      </c>
    </row>
    <row r="145" spans="1:38">
      <c r="A145" t="s">
        <v>39</v>
      </c>
      <c r="B145" t="s">
        <v>109</v>
      </c>
      <c r="C145" t="s">
        <v>110</v>
      </c>
      <c r="D145" t="s">
        <v>40</v>
      </c>
      <c r="E145" t="s">
        <v>26</v>
      </c>
      <c r="F145" t="s">
        <v>60</v>
      </c>
      <c r="G145" t="s">
        <v>10</v>
      </c>
      <c r="H145" t="s">
        <v>11</v>
      </c>
      <c r="I145">
        <v>0.18</v>
      </c>
      <c r="J145">
        <v>1.2999999999999999E-2</v>
      </c>
      <c r="K145">
        <v>0.55000000000000004</v>
      </c>
      <c r="L145">
        <v>0.41899999999999998</v>
      </c>
      <c r="M145">
        <v>0.60299999999999998</v>
      </c>
      <c r="N145">
        <v>6.5000000000000002E-2</v>
      </c>
      <c r="O145">
        <v>0.56399999999999995</v>
      </c>
      <c r="P145">
        <v>0.83499999999999996</v>
      </c>
      <c r="Q145">
        <v>1.84</v>
      </c>
      <c r="R145">
        <v>1.2849999999999999</v>
      </c>
      <c r="S145">
        <v>1.0000000000000001E-5</v>
      </c>
      <c r="T145">
        <v>0</v>
      </c>
      <c r="U145">
        <v>2.0000000000000002E-5</v>
      </c>
      <c r="V145">
        <v>1.0000000000000001E-5</v>
      </c>
      <c r="W145">
        <v>2.0000000000000002E-5</v>
      </c>
      <c r="X145">
        <v>0</v>
      </c>
      <c r="Y145">
        <v>2.0000000000000002E-5</v>
      </c>
      <c r="Z145">
        <v>4.0000000000000003E-5</v>
      </c>
      <c r="AA145">
        <v>6.9999999999999994E-5</v>
      </c>
      <c r="AB145">
        <v>4.0000000000000003E-5</v>
      </c>
      <c r="AC145">
        <v>27333</v>
      </c>
      <c r="AD145">
        <v>34779</v>
      </c>
      <c r="AE145">
        <v>24994</v>
      </c>
      <c r="AF145">
        <v>24277</v>
      </c>
      <c r="AG145">
        <v>24862</v>
      </c>
      <c r="AH145">
        <v>28663</v>
      </c>
      <c r="AI145">
        <v>70074</v>
      </c>
      <c r="AJ145">
        <v>66317</v>
      </c>
      <c r="AK145">
        <v>44680</v>
      </c>
      <c r="AL145">
        <v>55191</v>
      </c>
    </row>
    <row r="146" spans="1:38">
      <c r="A146" t="s">
        <v>39</v>
      </c>
      <c r="B146" t="s">
        <v>109</v>
      </c>
      <c r="C146" t="s">
        <v>110</v>
      </c>
      <c r="D146" t="s">
        <v>40</v>
      </c>
      <c r="E146" t="s">
        <v>26</v>
      </c>
      <c r="F146" t="s">
        <v>10</v>
      </c>
      <c r="G146" t="s">
        <v>10</v>
      </c>
      <c r="H146" t="s">
        <v>111</v>
      </c>
      <c r="I146">
        <v>1.593</v>
      </c>
      <c r="J146">
        <v>0.84</v>
      </c>
      <c r="K146">
        <v>22.716999999999999</v>
      </c>
      <c r="L146">
        <v>7.04</v>
      </c>
      <c r="M146">
        <v>35.179000000000002</v>
      </c>
      <c r="N146">
        <v>15.054</v>
      </c>
      <c r="O146">
        <v>6.0229999999999997</v>
      </c>
      <c r="P146">
        <v>16.651</v>
      </c>
      <c r="S146">
        <v>5.0000000000000002E-5</v>
      </c>
      <c r="T146">
        <v>4.0000000000000003E-5</v>
      </c>
      <c r="U146">
        <v>7.5000000000000002E-4</v>
      </c>
      <c r="V146">
        <v>2.0000000000000001E-4</v>
      </c>
      <c r="W146">
        <v>9.6000000000000002E-4</v>
      </c>
      <c r="X146">
        <v>5.1999999999999995E-4</v>
      </c>
      <c r="Y146">
        <v>2.5999999999999998E-4</v>
      </c>
      <c r="Z146">
        <v>7.1000000000000002E-4</v>
      </c>
      <c r="AC146">
        <v>2252</v>
      </c>
      <c r="AD146">
        <v>1983</v>
      </c>
      <c r="AE146">
        <v>23614</v>
      </c>
      <c r="AF146">
        <v>11121</v>
      </c>
      <c r="AG146">
        <v>25404</v>
      </c>
      <c r="AH146">
        <v>18634</v>
      </c>
      <c r="AI146">
        <v>16758</v>
      </c>
      <c r="AJ146">
        <v>24732</v>
      </c>
    </row>
    <row r="147" spans="1:38">
      <c r="A147" t="s">
        <v>39</v>
      </c>
      <c r="B147" t="s">
        <v>109</v>
      </c>
      <c r="C147" t="s">
        <v>110</v>
      </c>
      <c r="D147" t="s">
        <v>40</v>
      </c>
      <c r="E147" t="s">
        <v>26</v>
      </c>
      <c r="F147" t="s">
        <v>10</v>
      </c>
      <c r="G147" t="s">
        <v>10</v>
      </c>
      <c r="H147" t="s">
        <v>12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C147">
        <v>2252</v>
      </c>
      <c r="AD147">
        <v>1983</v>
      </c>
      <c r="AE147">
        <v>23614</v>
      </c>
      <c r="AF147">
        <v>11121</v>
      </c>
      <c r="AG147">
        <v>25404</v>
      </c>
      <c r="AH147">
        <v>18634</v>
      </c>
      <c r="AI147">
        <v>16758</v>
      </c>
      <c r="AJ147">
        <v>24732</v>
      </c>
    </row>
    <row r="148" spans="1:38">
      <c r="A148" t="s">
        <v>39</v>
      </c>
      <c r="B148" t="s">
        <v>109</v>
      </c>
      <c r="C148" t="s">
        <v>110</v>
      </c>
      <c r="D148" t="s">
        <v>40</v>
      </c>
      <c r="E148" t="s">
        <v>26</v>
      </c>
      <c r="F148" t="s">
        <v>10</v>
      </c>
      <c r="G148" t="s">
        <v>10</v>
      </c>
      <c r="H148" t="s">
        <v>11</v>
      </c>
      <c r="I148">
        <v>1.593</v>
      </c>
      <c r="J148">
        <v>0.84</v>
      </c>
      <c r="K148">
        <v>22.716999999999999</v>
      </c>
      <c r="L148">
        <v>7.04</v>
      </c>
      <c r="M148">
        <v>35.179000000000002</v>
      </c>
      <c r="N148">
        <v>15.054</v>
      </c>
      <c r="O148">
        <v>6.0229999999999997</v>
      </c>
      <c r="P148">
        <v>16.651</v>
      </c>
      <c r="S148">
        <v>5.0000000000000002E-5</v>
      </c>
      <c r="T148">
        <v>4.0000000000000003E-5</v>
      </c>
      <c r="U148">
        <v>7.5000000000000002E-4</v>
      </c>
      <c r="V148">
        <v>2.0000000000000001E-4</v>
      </c>
      <c r="W148">
        <v>9.6000000000000002E-4</v>
      </c>
      <c r="X148">
        <v>5.1999999999999995E-4</v>
      </c>
      <c r="Y148">
        <v>2.5999999999999998E-4</v>
      </c>
      <c r="Z148">
        <v>7.1000000000000002E-4</v>
      </c>
      <c r="AC148">
        <v>2252</v>
      </c>
      <c r="AD148">
        <v>1983</v>
      </c>
      <c r="AE148">
        <v>23614</v>
      </c>
      <c r="AF148">
        <v>11121</v>
      </c>
      <c r="AG148">
        <v>25404</v>
      </c>
      <c r="AH148">
        <v>18634</v>
      </c>
      <c r="AI148">
        <v>16758</v>
      </c>
      <c r="AJ148">
        <v>24732</v>
      </c>
    </row>
    <row r="149" spans="1:38">
      <c r="A149" t="s">
        <v>39</v>
      </c>
      <c r="B149" t="s">
        <v>109</v>
      </c>
      <c r="C149" t="s">
        <v>110</v>
      </c>
      <c r="D149" t="s">
        <v>40</v>
      </c>
      <c r="E149" t="s">
        <v>26</v>
      </c>
      <c r="F149" t="s">
        <v>61</v>
      </c>
      <c r="G149" t="s">
        <v>10</v>
      </c>
      <c r="H149" t="s">
        <v>111</v>
      </c>
      <c r="I149">
        <v>0.12</v>
      </c>
      <c r="J149">
        <v>0.91</v>
      </c>
      <c r="K149">
        <v>0.06</v>
      </c>
      <c r="L149">
        <v>0.97499999999999998</v>
      </c>
      <c r="M149">
        <v>0.45</v>
      </c>
      <c r="O149">
        <v>5.5E-2</v>
      </c>
      <c r="R149">
        <v>1.3879999999999999</v>
      </c>
      <c r="S149">
        <v>0</v>
      </c>
      <c r="T149">
        <v>4.0000000000000003E-5</v>
      </c>
      <c r="U149">
        <v>0</v>
      </c>
      <c r="V149">
        <v>3.0000000000000001E-5</v>
      </c>
      <c r="W149">
        <v>1.0000000000000001E-5</v>
      </c>
      <c r="Y149">
        <v>0</v>
      </c>
      <c r="AB149">
        <v>5.0000000000000002E-5</v>
      </c>
      <c r="AC149">
        <v>5241</v>
      </c>
      <c r="AD149">
        <v>10952</v>
      </c>
      <c r="AE149">
        <v>3404</v>
      </c>
      <c r="AF149">
        <v>8304</v>
      </c>
      <c r="AG149">
        <v>2205</v>
      </c>
      <c r="AI149">
        <v>503</v>
      </c>
      <c r="AL149">
        <v>4226</v>
      </c>
    </row>
    <row r="150" spans="1:38">
      <c r="A150" t="s">
        <v>39</v>
      </c>
      <c r="B150" t="s">
        <v>109</v>
      </c>
      <c r="C150" t="s">
        <v>110</v>
      </c>
      <c r="D150" t="s">
        <v>40</v>
      </c>
      <c r="E150" t="s">
        <v>26</v>
      </c>
      <c r="F150" t="s">
        <v>61</v>
      </c>
      <c r="G150" t="s">
        <v>10</v>
      </c>
      <c r="H150" t="s">
        <v>12</v>
      </c>
      <c r="I150">
        <v>0</v>
      </c>
      <c r="J150">
        <v>0</v>
      </c>
      <c r="K150">
        <v>0</v>
      </c>
      <c r="L150">
        <v>0</v>
      </c>
      <c r="M150">
        <v>0</v>
      </c>
      <c r="O150">
        <v>5.0000000000000001E-3</v>
      </c>
      <c r="R150">
        <v>3.9E-2</v>
      </c>
      <c r="S150">
        <v>0</v>
      </c>
      <c r="T150">
        <v>0</v>
      </c>
      <c r="U150">
        <v>0</v>
      </c>
      <c r="V150">
        <v>0</v>
      </c>
      <c r="W150">
        <v>0</v>
      </c>
      <c r="Y150">
        <v>0</v>
      </c>
      <c r="AB150">
        <v>0</v>
      </c>
      <c r="AC150">
        <v>5241</v>
      </c>
      <c r="AD150">
        <v>10952</v>
      </c>
      <c r="AE150">
        <v>3404</v>
      </c>
      <c r="AF150">
        <v>8304</v>
      </c>
      <c r="AG150">
        <v>2205</v>
      </c>
      <c r="AI150">
        <v>503</v>
      </c>
      <c r="AL150">
        <v>4226</v>
      </c>
    </row>
    <row r="151" spans="1:38">
      <c r="A151" t="s">
        <v>39</v>
      </c>
      <c r="B151" t="s">
        <v>109</v>
      </c>
      <c r="C151" t="s">
        <v>110</v>
      </c>
      <c r="D151" t="s">
        <v>40</v>
      </c>
      <c r="E151" t="s">
        <v>26</v>
      </c>
      <c r="F151" t="s">
        <v>61</v>
      </c>
      <c r="G151" t="s">
        <v>10</v>
      </c>
      <c r="H151" t="s">
        <v>11</v>
      </c>
      <c r="I151">
        <v>0.12</v>
      </c>
      <c r="J151">
        <v>0.91</v>
      </c>
      <c r="K151">
        <v>0.06</v>
      </c>
      <c r="L151">
        <v>0.97499999999999998</v>
      </c>
      <c r="M151">
        <v>0.45</v>
      </c>
      <c r="O151">
        <v>0.05</v>
      </c>
      <c r="R151">
        <v>1.349</v>
      </c>
      <c r="S151">
        <v>0</v>
      </c>
      <c r="T151">
        <v>4.0000000000000003E-5</v>
      </c>
      <c r="U151">
        <v>0</v>
      </c>
      <c r="V151">
        <v>3.0000000000000001E-5</v>
      </c>
      <c r="W151">
        <v>1.0000000000000001E-5</v>
      </c>
      <c r="Y151">
        <v>0</v>
      </c>
      <c r="AB151">
        <v>5.0000000000000002E-5</v>
      </c>
      <c r="AC151">
        <v>5241</v>
      </c>
      <c r="AD151">
        <v>10952</v>
      </c>
      <c r="AE151">
        <v>3404</v>
      </c>
      <c r="AF151">
        <v>8304</v>
      </c>
      <c r="AG151">
        <v>2205</v>
      </c>
      <c r="AI151">
        <v>503</v>
      </c>
      <c r="AL151">
        <v>4226</v>
      </c>
    </row>
    <row r="152" spans="1:38">
      <c r="A152" t="s">
        <v>39</v>
      </c>
      <c r="B152" t="s">
        <v>109</v>
      </c>
      <c r="C152" t="s">
        <v>110</v>
      </c>
      <c r="D152" t="s">
        <v>40</v>
      </c>
      <c r="E152" t="s">
        <v>26</v>
      </c>
      <c r="F152" t="s">
        <v>62</v>
      </c>
      <c r="G152" t="s">
        <v>10</v>
      </c>
      <c r="H152" t="s">
        <v>111</v>
      </c>
      <c r="I152">
        <v>65.709999999999994</v>
      </c>
      <c r="J152">
        <v>61.38</v>
      </c>
      <c r="K152">
        <v>70.933999999999997</v>
      </c>
      <c r="L152">
        <v>53.234999999999999</v>
      </c>
      <c r="M152">
        <v>30.863</v>
      </c>
      <c r="N152">
        <v>26.802</v>
      </c>
      <c r="O152">
        <v>22.922000000000001</v>
      </c>
      <c r="P152">
        <v>27.99</v>
      </c>
      <c r="Q152">
        <v>34.229999999999997</v>
      </c>
      <c r="R152">
        <v>3.2679999999999998</v>
      </c>
      <c r="S152">
        <v>2.1800000000000001E-3</v>
      </c>
      <c r="T152">
        <v>2.5600000000000002E-3</v>
      </c>
      <c r="U152">
        <v>2.3500000000000001E-3</v>
      </c>
      <c r="V152">
        <v>1.5299999999999999E-3</v>
      </c>
      <c r="W152">
        <v>8.4999999999999995E-4</v>
      </c>
      <c r="X152">
        <v>9.3000000000000005E-4</v>
      </c>
      <c r="Y152">
        <v>9.7000000000000005E-4</v>
      </c>
      <c r="Z152">
        <v>1.1900000000000001E-3</v>
      </c>
      <c r="AA152">
        <v>1.3799999999999999E-3</v>
      </c>
      <c r="AB152">
        <v>1.1E-4</v>
      </c>
      <c r="AC152">
        <v>604521</v>
      </c>
      <c r="AD152">
        <v>659146</v>
      </c>
      <c r="AE152">
        <v>464659</v>
      </c>
      <c r="AF152">
        <v>418823</v>
      </c>
      <c r="AG152">
        <v>371790</v>
      </c>
      <c r="AH152">
        <v>364400</v>
      </c>
      <c r="AI152">
        <v>281328</v>
      </c>
      <c r="AJ152">
        <v>112265</v>
      </c>
      <c r="AK152">
        <v>153650</v>
      </c>
      <c r="AL152">
        <v>134770</v>
      </c>
    </row>
    <row r="153" spans="1:38">
      <c r="A153" t="s">
        <v>39</v>
      </c>
      <c r="B153" t="s">
        <v>109</v>
      </c>
      <c r="C153" t="s">
        <v>110</v>
      </c>
      <c r="D153" t="s">
        <v>40</v>
      </c>
      <c r="E153" t="s">
        <v>26</v>
      </c>
      <c r="F153" t="s">
        <v>62</v>
      </c>
      <c r="G153" t="s">
        <v>10</v>
      </c>
      <c r="H153" t="s">
        <v>12</v>
      </c>
      <c r="I153">
        <v>0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2.9000000000000001E-2</v>
      </c>
      <c r="P153">
        <v>0</v>
      </c>
      <c r="Q153">
        <v>9.2620000000000005</v>
      </c>
      <c r="R153">
        <v>0.53700000000000003</v>
      </c>
      <c r="S153">
        <v>0</v>
      </c>
      <c r="T153">
        <v>4.0000000000000003E-5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3.6999999999999999E-4</v>
      </c>
      <c r="AB153">
        <v>2.0000000000000002E-5</v>
      </c>
      <c r="AC153">
        <v>604521</v>
      </c>
      <c r="AD153">
        <v>659146</v>
      </c>
      <c r="AE153">
        <v>464659</v>
      </c>
      <c r="AF153">
        <v>418823</v>
      </c>
      <c r="AG153">
        <v>371790</v>
      </c>
      <c r="AH153">
        <v>364400</v>
      </c>
      <c r="AI153">
        <v>281328</v>
      </c>
      <c r="AJ153">
        <v>112265</v>
      </c>
      <c r="AK153">
        <v>153650</v>
      </c>
      <c r="AL153">
        <v>134770</v>
      </c>
    </row>
    <row r="154" spans="1:38">
      <c r="A154" t="s">
        <v>39</v>
      </c>
      <c r="B154" t="s">
        <v>109</v>
      </c>
      <c r="C154" t="s">
        <v>110</v>
      </c>
      <c r="D154" t="s">
        <v>40</v>
      </c>
      <c r="E154" t="s">
        <v>26</v>
      </c>
      <c r="F154" t="s">
        <v>62</v>
      </c>
      <c r="G154" t="s">
        <v>10</v>
      </c>
      <c r="H154" t="s">
        <v>11</v>
      </c>
      <c r="I154">
        <v>65.709999999999994</v>
      </c>
      <c r="J154">
        <v>60.38</v>
      </c>
      <c r="K154">
        <v>70.933999999999997</v>
      </c>
      <c r="L154">
        <v>53.234999999999999</v>
      </c>
      <c r="M154">
        <v>30.863</v>
      </c>
      <c r="N154">
        <v>26.802</v>
      </c>
      <c r="O154">
        <v>22.893000000000001</v>
      </c>
      <c r="P154">
        <v>27.99</v>
      </c>
      <c r="Q154">
        <v>24.968</v>
      </c>
      <c r="R154">
        <v>2.7309999999999999</v>
      </c>
      <c r="S154">
        <v>2.1800000000000001E-3</v>
      </c>
      <c r="T154">
        <v>2.5200000000000001E-3</v>
      </c>
      <c r="U154">
        <v>2.3500000000000001E-3</v>
      </c>
      <c r="V154">
        <v>1.5299999999999999E-3</v>
      </c>
      <c r="W154">
        <v>8.4999999999999995E-4</v>
      </c>
      <c r="X154">
        <v>9.3000000000000005E-4</v>
      </c>
      <c r="Y154">
        <v>9.7000000000000005E-4</v>
      </c>
      <c r="Z154">
        <v>1.1900000000000001E-3</v>
      </c>
      <c r="AA154">
        <v>1E-3</v>
      </c>
      <c r="AB154">
        <v>9.0000000000000006E-5</v>
      </c>
      <c r="AC154">
        <v>604521</v>
      </c>
      <c r="AD154">
        <v>659146</v>
      </c>
      <c r="AE154">
        <v>464659</v>
      </c>
      <c r="AF154">
        <v>418823</v>
      </c>
      <c r="AG154">
        <v>371790</v>
      </c>
      <c r="AH154">
        <v>364400</v>
      </c>
      <c r="AI154">
        <v>281328</v>
      </c>
      <c r="AJ154">
        <v>112265</v>
      </c>
      <c r="AK154">
        <v>153650</v>
      </c>
      <c r="AL154">
        <v>134770</v>
      </c>
    </row>
    <row r="155" spans="1:38">
      <c r="A155" t="s">
        <v>39</v>
      </c>
      <c r="B155" t="s">
        <v>109</v>
      </c>
      <c r="C155" t="s">
        <v>110</v>
      </c>
      <c r="D155" t="s">
        <v>40</v>
      </c>
      <c r="E155" t="s">
        <v>26</v>
      </c>
      <c r="F155" t="s">
        <v>63</v>
      </c>
      <c r="G155" t="s">
        <v>10</v>
      </c>
      <c r="H155" t="s">
        <v>111</v>
      </c>
      <c r="I155">
        <v>3.6779999999999999</v>
      </c>
      <c r="J155">
        <v>2.8330000000000002</v>
      </c>
      <c r="K155">
        <v>3.2490000000000001</v>
      </c>
      <c r="L155">
        <v>3.5710000000000002</v>
      </c>
      <c r="M155">
        <v>6.0170000000000003</v>
      </c>
      <c r="N155">
        <v>1.1319999999999999</v>
      </c>
      <c r="O155">
        <v>0.248</v>
      </c>
      <c r="P155">
        <v>1.778</v>
      </c>
      <c r="Q155">
        <v>4.1790000000000003</v>
      </c>
      <c r="R155">
        <v>4.07</v>
      </c>
      <c r="S155">
        <v>1.2E-4</v>
      </c>
      <c r="T155">
        <v>1.2E-4</v>
      </c>
      <c r="U155">
        <v>1.1E-4</v>
      </c>
      <c r="V155">
        <v>1E-4</v>
      </c>
      <c r="W155">
        <v>1.6000000000000001E-4</v>
      </c>
      <c r="X155">
        <v>4.0000000000000003E-5</v>
      </c>
      <c r="Y155">
        <v>1.0000000000000001E-5</v>
      </c>
      <c r="Z155">
        <v>8.0000000000000007E-5</v>
      </c>
      <c r="AA155">
        <v>1.7000000000000001E-4</v>
      </c>
      <c r="AB155">
        <v>1.3999999999999999E-4</v>
      </c>
      <c r="AC155">
        <v>37418</v>
      </c>
      <c r="AD155">
        <v>33086</v>
      </c>
      <c r="AE155">
        <v>32465</v>
      </c>
      <c r="AF155">
        <v>24264</v>
      </c>
      <c r="AG155">
        <v>24628</v>
      </c>
      <c r="AH155">
        <v>12580</v>
      </c>
      <c r="AI155">
        <v>11640</v>
      </c>
      <c r="AJ155">
        <v>7729</v>
      </c>
      <c r="AK155">
        <v>11805</v>
      </c>
      <c r="AL155">
        <v>13830</v>
      </c>
    </row>
    <row r="156" spans="1:38">
      <c r="A156" t="s">
        <v>39</v>
      </c>
      <c r="B156" t="s">
        <v>109</v>
      </c>
      <c r="C156" t="s">
        <v>110</v>
      </c>
      <c r="D156" t="s">
        <v>40</v>
      </c>
      <c r="E156" t="s">
        <v>26</v>
      </c>
      <c r="F156" t="s">
        <v>63</v>
      </c>
      <c r="G156" t="s">
        <v>10</v>
      </c>
      <c r="H156" t="s">
        <v>12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8.3000000000000004E-2</v>
      </c>
      <c r="R156">
        <v>0.04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37418</v>
      </c>
      <c r="AD156">
        <v>33086</v>
      </c>
      <c r="AE156">
        <v>32465</v>
      </c>
      <c r="AF156">
        <v>24264</v>
      </c>
      <c r="AG156">
        <v>24628</v>
      </c>
      <c r="AH156">
        <v>12580</v>
      </c>
      <c r="AI156">
        <v>11640</v>
      </c>
      <c r="AJ156">
        <v>7729</v>
      </c>
      <c r="AK156">
        <v>11805</v>
      </c>
      <c r="AL156">
        <v>13830</v>
      </c>
    </row>
    <row r="157" spans="1:38">
      <c r="A157" t="s">
        <v>39</v>
      </c>
      <c r="B157" t="s">
        <v>109</v>
      </c>
      <c r="C157" t="s">
        <v>110</v>
      </c>
      <c r="D157" t="s">
        <v>40</v>
      </c>
      <c r="E157" t="s">
        <v>26</v>
      </c>
      <c r="F157" t="s">
        <v>63</v>
      </c>
      <c r="G157" t="s">
        <v>10</v>
      </c>
      <c r="H157" t="s">
        <v>11</v>
      </c>
      <c r="I157">
        <v>3.6779999999999999</v>
      </c>
      <c r="J157">
        <v>2.8330000000000002</v>
      </c>
      <c r="K157">
        <v>3.2490000000000001</v>
      </c>
      <c r="L157">
        <v>3.5710000000000002</v>
      </c>
      <c r="M157">
        <v>6.0170000000000003</v>
      </c>
      <c r="N157">
        <v>1.1319999999999999</v>
      </c>
      <c r="O157">
        <v>0.248</v>
      </c>
      <c r="P157">
        <v>1.778</v>
      </c>
      <c r="Q157">
        <v>4.0960000000000001</v>
      </c>
      <c r="R157">
        <v>4.03</v>
      </c>
      <c r="S157">
        <v>1.2E-4</v>
      </c>
      <c r="T157">
        <v>1.2E-4</v>
      </c>
      <c r="U157">
        <v>1.1E-4</v>
      </c>
      <c r="V157">
        <v>1E-4</v>
      </c>
      <c r="W157">
        <v>1.6000000000000001E-4</v>
      </c>
      <c r="X157">
        <v>4.0000000000000003E-5</v>
      </c>
      <c r="Y157">
        <v>1.0000000000000001E-5</v>
      </c>
      <c r="Z157">
        <v>8.0000000000000007E-5</v>
      </c>
      <c r="AA157">
        <v>1.6000000000000001E-4</v>
      </c>
      <c r="AB157">
        <v>1.3999999999999999E-4</v>
      </c>
      <c r="AC157">
        <v>37418</v>
      </c>
      <c r="AD157">
        <v>33086</v>
      </c>
      <c r="AE157">
        <v>32465</v>
      </c>
      <c r="AF157">
        <v>24264</v>
      </c>
      <c r="AG157">
        <v>24628</v>
      </c>
      <c r="AH157">
        <v>12580</v>
      </c>
      <c r="AI157">
        <v>11640</v>
      </c>
      <c r="AJ157">
        <v>7729</v>
      </c>
      <c r="AK157">
        <v>11805</v>
      </c>
      <c r="AL157">
        <v>13830</v>
      </c>
    </row>
    <row r="158" spans="1:38">
      <c r="A158" t="s">
        <v>39</v>
      </c>
      <c r="B158" t="s">
        <v>109</v>
      </c>
      <c r="C158" t="s">
        <v>110</v>
      </c>
      <c r="D158" t="s">
        <v>40</v>
      </c>
      <c r="E158" t="s">
        <v>26</v>
      </c>
      <c r="F158" t="s">
        <v>43</v>
      </c>
      <c r="G158" t="s">
        <v>10</v>
      </c>
      <c r="H158" t="s">
        <v>111</v>
      </c>
      <c r="I158">
        <v>1336.6659999999999</v>
      </c>
      <c r="J158">
        <v>1235.223</v>
      </c>
      <c r="K158">
        <v>1196.9680000000001</v>
      </c>
      <c r="L158">
        <v>1062.941</v>
      </c>
      <c r="M158">
        <v>1152.7750000000001</v>
      </c>
      <c r="N158">
        <v>1246.6790000000001</v>
      </c>
      <c r="O158">
        <v>985.07399999999996</v>
      </c>
      <c r="P158">
        <v>834.14099999999996</v>
      </c>
      <c r="Q158">
        <v>884.74099999999999</v>
      </c>
      <c r="R158">
        <v>884.82</v>
      </c>
      <c r="S158">
        <v>4.4420000000000001E-2</v>
      </c>
      <c r="T158">
        <v>5.1520000000000003E-2</v>
      </c>
      <c r="U158">
        <v>3.9690000000000003E-2</v>
      </c>
      <c r="V158">
        <v>3.056E-2</v>
      </c>
      <c r="W158">
        <v>3.1570000000000001E-2</v>
      </c>
      <c r="X158">
        <v>4.3389999999999998E-2</v>
      </c>
      <c r="Y158">
        <v>4.1889999999999997E-2</v>
      </c>
      <c r="Z158">
        <v>3.5560000000000001E-2</v>
      </c>
      <c r="AA158">
        <v>3.5569999999999997E-2</v>
      </c>
      <c r="AB158">
        <v>3.0679999999999999E-2</v>
      </c>
      <c r="AC158">
        <v>730577</v>
      </c>
      <c r="AD158">
        <v>620542</v>
      </c>
      <c r="AE158">
        <v>661911</v>
      </c>
      <c r="AF158">
        <v>569385</v>
      </c>
      <c r="AG158">
        <v>546464</v>
      </c>
      <c r="AH158">
        <v>625243</v>
      </c>
      <c r="AI158">
        <v>517212</v>
      </c>
      <c r="AJ158">
        <v>442913</v>
      </c>
      <c r="AK158">
        <v>439498</v>
      </c>
      <c r="AL158">
        <v>388585</v>
      </c>
    </row>
    <row r="159" spans="1:38">
      <c r="A159" t="s">
        <v>39</v>
      </c>
      <c r="B159" t="s">
        <v>109</v>
      </c>
      <c r="C159" t="s">
        <v>110</v>
      </c>
      <c r="D159" t="s">
        <v>40</v>
      </c>
      <c r="E159" t="s">
        <v>26</v>
      </c>
      <c r="F159" t="s">
        <v>43</v>
      </c>
      <c r="G159" t="s">
        <v>10</v>
      </c>
      <c r="H159" t="s">
        <v>12</v>
      </c>
      <c r="I159">
        <v>21.366</v>
      </c>
      <c r="J159">
        <v>17.988</v>
      </c>
      <c r="K159">
        <v>45.963999999999999</v>
      </c>
      <c r="L159">
        <v>0</v>
      </c>
      <c r="M159">
        <v>0</v>
      </c>
      <c r="N159">
        <v>2</v>
      </c>
      <c r="O159">
        <v>38.860999999999997</v>
      </c>
      <c r="P159">
        <v>17.212</v>
      </c>
      <c r="Q159">
        <v>14.532</v>
      </c>
      <c r="R159">
        <v>11.430999999999999</v>
      </c>
      <c r="S159">
        <v>7.1000000000000002E-4</v>
      </c>
      <c r="T159">
        <v>7.5000000000000002E-4</v>
      </c>
      <c r="U159">
        <v>1.5200000000000001E-3</v>
      </c>
      <c r="V159">
        <v>0</v>
      </c>
      <c r="W159">
        <v>0</v>
      </c>
      <c r="X159">
        <v>6.9999999999999994E-5</v>
      </c>
      <c r="Y159">
        <v>1.65E-3</v>
      </c>
      <c r="Z159">
        <v>7.2999999999999996E-4</v>
      </c>
      <c r="AA159">
        <v>5.8E-4</v>
      </c>
      <c r="AB159">
        <v>4.0000000000000002E-4</v>
      </c>
      <c r="AC159">
        <v>730577</v>
      </c>
      <c r="AD159">
        <v>620542</v>
      </c>
      <c r="AE159">
        <v>661911</v>
      </c>
      <c r="AF159">
        <v>569385</v>
      </c>
      <c r="AG159">
        <v>546464</v>
      </c>
      <c r="AH159">
        <v>625243</v>
      </c>
      <c r="AI159">
        <v>517212</v>
      </c>
      <c r="AJ159">
        <v>442913</v>
      </c>
      <c r="AK159">
        <v>439498</v>
      </c>
      <c r="AL159">
        <v>388585</v>
      </c>
    </row>
    <row r="160" spans="1:38">
      <c r="A160" t="s">
        <v>39</v>
      </c>
      <c r="B160" t="s">
        <v>109</v>
      </c>
      <c r="C160" t="s">
        <v>110</v>
      </c>
      <c r="D160" t="s">
        <v>40</v>
      </c>
      <c r="E160" t="s">
        <v>26</v>
      </c>
      <c r="F160" t="s">
        <v>43</v>
      </c>
      <c r="G160" t="s">
        <v>10</v>
      </c>
      <c r="H160" t="s">
        <v>11</v>
      </c>
      <c r="I160">
        <v>1315.3</v>
      </c>
      <c r="J160">
        <v>1217.2349999999999</v>
      </c>
      <c r="K160">
        <v>1151.0039999999999</v>
      </c>
      <c r="L160">
        <v>1062.941</v>
      </c>
      <c r="M160">
        <v>1152.7750000000001</v>
      </c>
      <c r="N160">
        <v>1244.6790000000001</v>
      </c>
      <c r="O160">
        <v>946.21299999999997</v>
      </c>
      <c r="P160">
        <v>816.92899999999997</v>
      </c>
      <c r="Q160">
        <v>870.20899999999995</v>
      </c>
      <c r="R160">
        <v>873.38900000000001</v>
      </c>
      <c r="S160">
        <v>4.3709999999999999E-2</v>
      </c>
      <c r="T160">
        <v>5.0770000000000003E-2</v>
      </c>
      <c r="U160">
        <v>3.8170000000000003E-2</v>
      </c>
      <c r="V160">
        <v>3.056E-2</v>
      </c>
      <c r="W160">
        <v>3.1570000000000001E-2</v>
      </c>
      <c r="X160">
        <v>4.3319999999999997E-2</v>
      </c>
      <c r="Y160">
        <v>4.0230000000000002E-2</v>
      </c>
      <c r="Z160">
        <v>3.483E-2</v>
      </c>
      <c r="AA160">
        <v>3.4979999999999997E-2</v>
      </c>
      <c r="AB160">
        <v>3.0280000000000001E-2</v>
      </c>
      <c r="AC160">
        <v>730577</v>
      </c>
      <c r="AD160">
        <v>620542</v>
      </c>
      <c r="AE160">
        <v>661911</v>
      </c>
      <c r="AF160">
        <v>569385</v>
      </c>
      <c r="AG160">
        <v>546464</v>
      </c>
      <c r="AH160">
        <v>625243</v>
      </c>
      <c r="AI160">
        <v>517212</v>
      </c>
      <c r="AJ160">
        <v>442913</v>
      </c>
      <c r="AK160">
        <v>439498</v>
      </c>
      <c r="AL160">
        <v>388585</v>
      </c>
    </row>
    <row r="161" spans="1:38">
      <c r="A161" t="s">
        <v>39</v>
      </c>
      <c r="B161" t="s">
        <v>109</v>
      </c>
      <c r="C161" t="s">
        <v>110</v>
      </c>
      <c r="D161" t="s">
        <v>40</v>
      </c>
      <c r="E161" t="s">
        <v>26</v>
      </c>
      <c r="F161" t="s">
        <v>44</v>
      </c>
      <c r="G161" t="s">
        <v>10</v>
      </c>
      <c r="H161" t="s">
        <v>111</v>
      </c>
      <c r="I161">
        <v>29.542999999999999</v>
      </c>
      <c r="J161">
        <v>115.627</v>
      </c>
      <c r="K161">
        <v>210.643</v>
      </c>
      <c r="L161">
        <v>99.561999999999998</v>
      </c>
      <c r="M161">
        <v>54.234000000000002</v>
      </c>
      <c r="N161">
        <v>57.512</v>
      </c>
      <c r="O161">
        <v>156.72999999999999</v>
      </c>
      <c r="P161">
        <v>106.995</v>
      </c>
      <c r="Q161">
        <v>168.809</v>
      </c>
      <c r="R161">
        <v>234.81800000000001</v>
      </c>
      <c r="S161">
        <v>9.7999999999999997E-4</v>
      </c>
      <c r="T161">
        <v>4.8199999999999996E-3</v>
      </c>
      <c r="U161">
        <v>6.9899999999999997E-3</v>
      </c>
      <c r="V161">
        <v>2.8600000000000001E-3</v>
      </c>
      <c r="W161">
        <v>1.49E-3</v>
      </c>
      <c r="X161">
        <v>2E-3</v>
      </c>
      <c r="Y161">
        <v>6.6600000000000001E-3</v>
      </c>
      <c r="Z161">
        <v>4.5599999999999998E-3</v>
      </c>
      <c r="AA161">
        <v>6.79E-3</v>
      </c>
      <c r="AB161">
        <v>8.1399999999999997E-3</v>
      </c>
      <c r="AC161">
        <v>7730</v>
      </c>
      <c r="AD161">
        <v>46041</v>
      </c>
      <c r="AE161">
        <v>112396</v>
      </c>
      <c r="AF161">
        <v>40756</v>
      </c>
      <c r="AG161">
        <v>19061</v>
      </c>
      <c r="AH161">
        <v>14536</v>
      </c>
      <c r="AI161">
        <v>43369</v>
      </c>
      <c r="AJ161">
        <v>39643</v>
      </c>
      <c r="AK161">
        <v>60377</v>
      </c>
      <c r="AL161">
        <v>80848</v>
      </c>
    </row>
    <row r="162" spans="1:38">
      <c r="A162" t="s">
        <v>39</v>
      </c>
      <c r="B162" t="s">
        <v>109</v>
      </c>
      <c r="C162" t="s">
        <v>110</v>
      </c>
      <c r="D162" t="s">
        <v>40</v>
      </c>
      <c r="E162" t="s">
        <v>26</v>
      </c>
      <c r="F162" t="s">
        <v>44</v>
      </c>
      <c r="G162" t="s">
        <v>10</v>
      </c>
      <c r="H162" t="s">
        <v>12</v>
      </c>
      <c r="I162">
        <v>0.39700000000000002</v>
      </c>
      <c r="J162">
        <v>2.524</v>
      </c>
      <c r="K162">
        <v>7.0670000000000002</v>
      </c>
      <c r="L162">
        <v>0</v>
      </c>
      <c r="M162">
        <v>0</v>
      </c>
      <c r="N162">
        <v>0</v>
      </c>
      <c r="O162">
        <v>0.122</v>
      </c>
      <c r="P162">
        <v>0</v>
      </c>
      <c r="Q162">
        <v>2.1840000000000002</v>
      </c>
      <c r="R162">
        <v>3.7410000000000001</v>
      </c>
      <c r="S162">
        <v>1.0000000000000001E-5</v>
      </c>
      <c r="T162">
        <v>1.1E-4</v>
      </c>
      <c r="U162">
        <v>2.3000000000000001E-4</v>
      </c>
      <c r="V162">
        <v>0</v>
      </c>
      <c r="W162">
        <v>0</v>
      </c>
      <c r="X162">
        <v>0</v>
      </c>
      <c r="Y162">
        <v>1.0000000000000001E-5</v>
      </c>
      <c r="Z162">
        <v>0</v>
      </c>
      <c r="AA162">
        <v>9.0000000000000006E-5</v>
      </c>
      <c r="AB162">
        <v>1.2999999999999999E-4</v>
      </c>
      <c r="AC162">
        <v>7730</v>
      </c>
      <c r="AD162">
        <v>46041</v>
      </c>
      <c r="AE162">
        <v>112396</v>
      </c>
      <c r="AF162">
        <v>40756</v>
      </c>
      <c r="AG162">
        <v>19061</v>
      </c>
      <c r="AH162">
        <v>14536</v>
      </c>
      <c r="AI162">
        <v>43369</v>
      </c>
      <c r="AJ162">
        <v>39643</v>
      </c>
      <c r="AK162">
        <v>60377</v>
      </c>
      <c r="AL162">
        <v>80848</v>
      </c>
    </row>
    <row r="163" spans="1:38">
      <c r="A163" t="s">
        <v>39</v>
      </c>
      <c r="B163" t="s">
        <v>109</v>
      </c>
      <c r="C163" t="s">
        <v>110</v>
      </c>
      <c r="D163" t="s">
        <v>40</v>
      </c>
      <c r="E163" t="s">
        <v>26</v>
      </c>
      <c r="F163" t="s">
        <v>44</v>
      </c>
      <c r="G163" t="s">
        <v>10</v>
      </c>
      <c r="H163" t="s">
        <v>11</v>
      </c>
      <c r="I163">
        <v>29.146000000000001</v>
      </c>
      <c r="J163">
        <v>113.10299999999999</v>
      </c>
      <c r="K163">
        <v>203.57599999999999</v>
      </c>
      <c r="L163">
        <v>99.561999999999998</v>
      </c>
      <c r="M163">
        <v>54.234000000000002</v>
      </c>
      <c r="N163">
        <v>57.512</v>
      </c>
      <c r="O163">
        <v>156.608</v>
      </c>
      <c r="P163">
        <v>106.995</v>
      </c>
      <c r="Q163">
        <v>166.625</v>
      </c>
      <c r="R163">
        <v>231.077</v>
      </c>
      <c r="S163">
        <v>9.7000000000000005E-4</v>
      </c>
      <c r="T163">
        <v>4.7200000000000002E-3</v>
      </c>
      <c r="U163">
        <v>6.7499999999999999E-3</v>
      </c>
      <c r="V163">
        <v>2.8600000000000001E-3</v>
      </c>
      <c r="W163">
        <v>1.49E-3</v>
      </c>
      <c r="X163">
        <v>2E-3</v>
      </c>
      <c r="Y163">
        <v>6.6600000000000001E-3</v>
      </c>
      <c r="Z163">
        <v>4.5599999999999998E-3</v>
      </c>
      <c r="AA163">
        <v>6.7000000000000002E-3</v>
      </c>
      <c r="AB163">
        <v>8.0099999999999998E-3</v>
      </c>
      <c r="AC163">
        <v>7730</v>
      </c>
      <c r="AD163">
        <v>46041</v>
      </c>
      <c r="AE163">
        <v>112396</v>
      </c>
      <c r="AF163">
        <v>40756</v>
      </c>
      <c r="AG163">
        <v>19061</v>
      </c>
      <c r="AH163">
        <v>14536</v>
      </c>
      <c r="AI163">
        <v>43369</v>
      </c>
      <c r="AJ163">
        <v>39643</v>
      </c>
      <c r="AK163">
        <v>60377</v>
      </c>
      <c r="AL163">
        <v>80848</v>
      </c>
    </row>
    <row r="164" spans="1:38">
      <c r="A164" t="s">
        <v>39</v>
      </c>
      <c r="B164" t="s">
        <v>109</v>
      </c>
      <c r="C164" t="s">
        <v>110</v>
      </c>
      <c r="D164" t="s">
        <v>40</v>
      </c>
      <c r="E164" t="s">
        <v>26</v>
      </c>
      <c r="F164" t="s">
        <v>45</v>
      </c>
      <c r="G164" t="s">
        <v>10</v>
      </c>
      <c r="H164" t="s">
        <v>111</v>
      </c>
      <c r="I164">
        <v>941.428</v>
      </c>
      <c r="J164">
        <v>794.87400000000002</v>
      </c>
      <c r="K164">
        <v>636.35799999999995</v>
      </c>
      <c r="L164">
        <v>1277.4459999999999</v>
      </c>
      <c r="M164">
        <v>1656.8009999999999</v>
      </c>
      <c r="N164">
        <v>1306.2819999999999</v>
      </c>
      <c r="O164">
        <v>970.51700000000005</v>
      </c>
      <c r="P164">
        <v>543.678</v>
      </c>
      <c r="Q164">
        <v>1996.3810000000001</v>
      </c>
      <c r="R164">
        <v>1357.732</v>
      </c>
      <c r="S164">
        <v>3.1289999999999998E-2</v>
      </c>
      <c r="T164">
        <v>3.3149999999999999E-2</v>
      </c>
      <c r="U164">
        <v>2.1100000000000001E-2</v>
      </c>
      <c r="V164">
        <v>3.6729999999999999E-2</v>
      </c>
      <c r="W164">
        <v>4.5379999999999997E-2</v>
      </c>
      <c r="X164">
        <v>4.5469999999999997E-2</v>
      </c>
      <c r="Y164">
        <v>4.1270000000000001E-2</v>
      </c>
      <c r="Z164">
        <v>2.3179999999999999E-2</v>
      </c>
      <c r="AA164">
        <v>8.0259999999999998E-2</v>
      </c>
      <c r="AB164">
        <v>4.7070000000000001E-2</v>
      </c>
      <c r="AC164">
        <v>278503</v>
      </c>
      <c r="AD164">
        <v>220717</v>
      </c>
      <c r="AE164">
        <v>215686</v>
      </c>
      <c r="AF164">
        <v>338505</v>
      </c>
      <c r="AG164">
        <v>425893</v>
      </c>
      <c r="AH164">
        <v>345335</v>
      </c>
      <c r="AI164">
        <v>190277</v>
      </c>
      <c r="AJ164">
        <v>155830</v>
      </c>
      <c r="AK164">
        <v>306992</v>
      </c>
      <c r="AL164">
        <v>211245</v>
      </c>
    </row>
    <row r="165" spans="1:38">
      <c r="A165" t="s">
        <v>39</v>
      </c>
      <c r="B165" t="s">
        <v>109</v>
      </c>
      <c r="C165" t="s">
        <v>110</v>
      </c>
      <c r="D165" t="s">
        <v>40</v>
      </c>
      <c r="E165" t="s">
        <v>26</v>
      </c>
      <c r="F165" t="s">
        <v>45</v>
      </c>
      <c r="G165" t="s">
        <v>10</v>
      </c>
      <c r="H165" t="s">
        <v>12</v>
      </c>
      <c r="I165">
        <v>72</v>
      </c>
      <c r="J165">
        <v>39.682000000000002</v>
      </c>
      <c r="K165">
        <v>2</v>
      </c>
      <c r="L165">
        <v>60.823</v>
      </c>
      <c r="M165">
        <v>132</v>
      </c>
      <c r="N165">
        <v>50.750999999999998</v>
      </c>
      <c r="O165">
        <v>91.313000000000002</v>
      </c>
      <c r="P165">
        <v>50.65</v>
      </c>
      <c r="Q165">
        <v>606.423</v>
      </c>
      <c r="R165">
        <v>200.482</v>
      </c>
      <c r="S165">
        <v>2.3900000000000002E-3</v>
      </c>
      <c r="T165">
        <v>1.66E-3</v>
      </c>
      <c r="U165">
        <v>6.9999999999999994E-5</v>
      </c>
      <c r="V165">
        <v>1.75E-3</v>
      </c>
      <c r="W165">
        <v>3.62E-3</v>
      </c>
      <c r="X165">
        <v>1.7700000000000001E-3</v>
      </c>
      <c r="Y165">
        <v>3.8800000000000002E-3</v>
      </c>
      <c r="Z165">
        <v>2.16E-3</v>
      </c>
      <c r="AA165">
        <v>2.4379999999999999E-2</v>
      </c>
      <c r="AB165">
        <v>6.9499999999999996E-3</v>
      </c>
      <c r="AC165">
        <v>278503</v>
      </c>
      <c r="AD165">
        <v>220717</v>
      </c>
      <c r="AE165">
        <v>215686</v>
      </c>
      <c r="AF165">
        <v>338505</v>
      </c>
      <c r="AG165">
        <v>425893</v>
      </c>
      <c r="AH165">
        <v>345335</v>
      </c>
      <c r="AI165">
        <v>190277</v>
      </c>
      <c r="AJ165">
        <v>155830</v>
      </c>
      <c r="AK165">
        <v>306992</v>
      </c>
      <c r="AL165">
        <v>211245</v>
      </c>
    </row>
    <row r="166" spans="1:38">
      <c r="A166" t="s">
        <v>39</v>
      </c>
      <c r="B166" t="s">
        <v>109</v>
      </c>
      <c r="C166" t="s">
        <v>110</v>
      </c>
      <c r="D166" t="s">
        <v>40</v>
      </c>
      <c r="E166" t="s">
        <v>26</v>
      </c>
      <c r="F166" t="s">
        <v>45</v>
      </c>
      <c r="G166" t="s">
        <v>10</v>
      </c>
      <c r="H166" t="s">
        <v>11</v>
      </c>
      <c r="I166">
        <v>869.428</v>
      </c>
      <c r="J166">
        <v>755.19200000000001</v>
      </c>
      <c r="K166">
        <v>634.35799999999995</v>
      </c>
      <c r="L166">
        <v>1216.623</v>
      </c>
      <c r="M166">
        <v>1524.8009999999999</v>
      </c>
      <c r="N166">
        <v>1255.5309999999999</v>
      </c>
      <c r="O166">
        <v>879.20399999999995</v>
      </c>
      <c r="P166">
        <v>493.02800000000002</v>
      </c>
      <c r="Q166">
        <v>1389.9580000000001</v>
      </c>
      <c r="R166">
        <v>1157.25</v>
      </c>
      <c r="S166">
        <v>2.8899999999999999E-2</v>
      </c>
      <c r="T166">
        <v>3.15E-2</v>
      </c>
      <c r="U166">
        <v>2.104E-2</v>
      </c>
      <c r="V166">
        <v>3.4979999999999997E-2</v>
      </c>
      <c r="W166">
        <v>4.1759999999999999E-2</v>
      </c>
      <c r="X166">
        <v>4.3700000000000003E-2</v>
      </c>
      <c r="Y166">
        <v>3.7379999999999997E-2</v>
      </c>
      <c r="Z166">
        <v>2.102E-2</v>
      </c>
      <c r="AA166">
        <v>5.5879999999999999E-2</v>
      </c>
      <c r="AB166">
        <v>4.0120000000000003E-2</v>
      </c>
      <c r="AC166">
        <v>278503</v>
      </c>
      <c r="AD166">
        <v>220717</v>
      </c>
      <c r="AE166">
        <v>215686</v>
      </c>
      <c r="AF166">
        <v>338505</v>
      </c>
      <c r="AG166">
        <v>425893</v>
      </c>
      <c r="AH166">
        <v>345335</v>
      </c>
      <c r="AI166">
        <v>190277</v>
      </c>
      <c r="AJ166">
        <v>155830</v>
      </c>
      <c r="AK166">
        <v>306992</v>
      </c>
      <c r="AL166">
        <v>211245</v>
      </c>
    </row>
    <row r="167" spans="1:38">
      <c r="A167" t="s">
        <v>39</v>
      </c>
      <c r="B167" t="s">
        <v>109</v>
      </c>
      <c r="C167" t="s">
        <v>110</v>
      </c>
      <c r="D167" t="s">
        <v>40</v>
      </c>
      <c r="E167" t="s">
        <v>26</v>
      </c>
      <c r="F167" t="s">
        <v>46</v>
      </c>
      <c r="G167" t="s">
        <v>10</v>
      </c>
      <c r="H167" t="s">
        <v>111</v>
      </c>
      <c r="J167">
        <v>8.4239999999999995</v>
      </c>
      <c r="K167">
        <v>4.5999999999999996</v>
      </c>
      <c r="L167">
        <v>7.4969999999999999</v>
      </c>
      <c r="N167">
        <v>1.964</v>
      </c>
      <c r="Q167">
        <v>7.7629999999999999</v>
      </c>
      <c r="T167">
        <v>3.5E-4</v>
      </c>
      <c r="U167">
        <v>1.4999999999999999E-4</v>
      </c>
      <c r="V167">
        <v>2.2000000000000001E-4</v>
      </c>
      <c r="X167">
        <v>6.9999999999999994E-5</v>
      </c>
      <c r="AA167">
        <v>3.1E-4</v>
      </c>
      <c r="AD167">
        <v>2882</v>
      </c>
      <c r="AE167">
        <v>2424</v>
      </c>
      <c r="AF167">
        <v>4198</v>
      </c>
      <c r="AH167">
        <v>720</v>
      </c>
      <c r="AK167">
        <v>1930</v>
      </c>
      <c r="AL167">
        <v>390</v>
      </c>
    </row>
    <row r="168" spans="1:38">
      <c r="A168" t="s">
        <v>39</v>
      </c>
      <c r="B168" t="s">
        <v>109</v>
      </c>
      <c r="C168" t="s">
        <v>110</v>
      </c>
      <c r="D168" t="s">
        <v>40</v>
      </c>
      <c r="E168" t="s">
        <v>26</v>
      </c>
      <c r="F168" t="s">
        <v>46</v>
      </c>
      <c r="G168" t="s">
        <v>10</v>
      </c>
      <c r="H168" t="s">
        <v>12</v>
      </c>
      <c r="J168">
        <v>0.13400000000000001</v>
      </c>
      <c r="K168">
        <v>0</v>
      </c>
      <c r="L168">
        <v>0.16500000000000001</v>
      </c>
      <c r="N168">
        <v>6.4000000000000001E-2</v>
      </c>
      <c r="Q168">
        <v>2.0950000000000002</v>
      </c>
      <c r="T168">
        <v>1.0000000000000001E-5</v>
      </c>
      <c r="U168">
        <v>0</v>
      </c>
      <c r="V168">
        <v>0</v>
      </c>
      <c r="X168">
        <v>0</v>
      </c>
      <c r="AA168">
        <v>8.0000000000000007E-5</v>
      </c>
      <c r="AD168">
        <v>2882</v>
      </c>
      <c r="AE168">
        <v>2424</v>
      </c>
      <c r="AF168">
        <v>4198</v>
      </c>
      <c r="AH168">
        <v>720</v>
      </c>
      <c r="AK168">
        <v>1930</v>
      </c>
      <c r="AL168">
        <v>390</v>
      </c>
    </row>
    <row r="169" spans="1:38">
      <c r="A169" t="s">
        <v>39</v>
      </c>
      <c r="B169" t="s">
        <v>109</v>
      </c>
      <c r="C169" t="s">
        <v>110</v>
      </c>
      <c r="D169" t="s">
        <v>40</v>
      </c>
      <c r="E169" t="s">
        <v>26</v>
      </c>
      <c r="F169" t="s">
        <v>46</v>
      </c>
      <c r="G169" t="s">
        <v>10</v>
      </c>
      <c r="H169" t="s">
        <v>11</v>
      </c>
      <c r="J169">
        <v>8.2899999999999991</v>
      </c>
      <c r="K169">
        <v>4.5999999999999996</v>
      </c>
      <c r="L169">
        <v>7.3319999999999999</v>
      </c>
      <c r="N169">
        <v>1.9</v>
      </c>
      <c r="Q169">
        <v>5.6680000000000001</v>
      </c>
      <c r="T169">
        <v>3.5E-4</v>
      </c>
      <c r="U169">
        <v>1.4999999999999999E-4</v>
      </c>
      <c r="V169">
        <v>2.1000000000000001E-4</v>
      </c>
      <c r="X169">
        <v>6.9999999999999994E-5</v>
      </c>
      <c r="AA169">
        <v>2.3000000000000001E-4</v>
      </c>
      <c r="AD169">
        <v>2882</v>
      </c>
      <c r="AE169">
        <v>2424</v>
      </c>
      <c r="AF169">
        <v>4198</v>
      </c>
      <c r="AH169">
        <v>720</v>
      </c>
      <c r="AK169">
        <v>1930</v>
      </c>
      <c r="AL169">
        <v>390</v>
      </c>
    </row>
    <row r="170" spans="1:38">
      <c r="A170" t="s">
        <v>39</v>
      </c>
      <c r="B170" t="s">
        <v>109</v>
      </c>
      <c r="C170" t="s">
        <v>110</v>
      </c>
      <c r="D170" t="s">
        <v>40</v>
      </c>
      <c r="E170" t="s">
        <v>26</v>
      </c>
      <c r="F170" t="s">
        <v>47</v>
      </c>
      <c r="G170" t="s">
        <v>10</v>
      </c>
      <c r="H170" t="s">
        <v>111</v>
      </c>
      <c r="I170">
        <v>24.866</v>
      </c>
      <c r="J170">
        <v>24.312000000000001</v>
      </c>
      <c r="K170">
        <v>69.888000000000005</v>
      </c>
      <c r="L170">
        <v>79.876000000000005</v>
      </c>
      <c r="M170">
        <v>35.923999999999999</v>
      </c>
      <c r="N170">
        <v>46.67</v>
      </c>
      <c r="O170">
        <v>47.643999999999998</v>
      </c>
      <c r="P170">
        <v>90.025999999999996</v>
      </c>
      <c r="Q170">
        <v>72.343999999999994</v>
      </c>
      <c r="R170">
        <v>56.235999999999997</v>
      </c>
      <c r="S170">
        <v>8.3000000000000001E-4</v>
      </c>
      <c r="T170">
        <v>1.01E-3</v>
      </c>
      <c r="U170">
        <v>2.32E-3</v>
      </c>
      <c r="V170">
        <v>2.3E-3</v>
      </c>
      <c r="W170">
        <v>9.7999999999999997E-4</v>
      </c>
      <c r="X170">
        <v>1.6199999999999999E-3</v>
      </c>
      <c r="Y170">
        <v>2.0300000000000001E-3</v>
      </c>
      <c r="Z170">
        <v>3.8400000000000001E-3</v>
      </c>
      <c r="AA170">
        <v>2.9099999999999998E-3</v>
      </c>
      <c r="AB170">
        <v>1.9499999999999999E-3</v>
      </c>
      <c r="AC170">
        <v>34418</v>
      </c>
      <c r="AD170">
        <v>29157</v>
      </c>
      <c r="AE170">
        <v>58699</v>
      </c>
      <c r="AF170">
        <v>45260</v>
      </c>
      <c r="AG170">
        <v>45160</v>
      </c>
      <c r="AH170">
        <v>50335</v>
      </c>
      <c r="AI170">
        <v>95011</v>
      </c>
      <c r="AJ170">
        <v>62057</v>
      </c>
      <c r="AK170">
        <v>38708</v>
      </c>
      <c r="AL170">
        <v>44027</v>
      </c>
    </row>
    <row r="171" spans="1:38">
      <c r="A171" t="s">
        <v>39</v>
      </c>
      <c r="B171" t="s">
        <v>109</v>
      </c>
      <c r="C171" t="s">
        <v>110</v>
      </c>
      <c r="D171" t="s">
        <v>40</v>
      </c>
      <c r="E171" t="s">
        <v>26</v>
      </c>
      <c r="F171" t="s">
        <v>47</v>
      </c>
      <c r="G171" t="s">
        <v>10</v>
      </c>
      <c r="H171" t="s">
        <v>12</v>
      </c>
      <c r="I171">
        <v>0.80300000000000005</v>
      </c>
      <c r="J171">
        <v>0.38700000000000001</v>
      </c>
      <c r="K171">
        <v>4.5519999999999996</v>
      </c>
      <c r="L171">
        <v>0</v>
      </c>
      <c r="M171">
        <v>0</v>
      </c>
      <c r="N171">
        <v>0</v>
      </c>
      <c r="O171">
        <v>0.89700000000000002</v>
      </c>
      <c r="P171">
        <v>0.83499999999999996</v>
      </c>
      <c r="Q171">
        <v>1.4710000000000001</v>
      </c>
      <c r="R171">
        <v>0.71499999999999997</v>
      </c>
      <c r="S171">
        <v>3.0000000000000001E-5</v>
      </c>
      <c r="T171">
        <v>2.0000000000000002E-5</v>
      </c>
      <c r="U171">
        <v>1.4999999999999999E-4</v>
      </c>
      <c r="V171">
        <v>0</v>
      </c>
      <c r="W171">
        <v>0</v>
      </c>
      <c r="X171">
        <v>0</v>
      </c>
      <c r="Y171">
        <v>4.0000000000000003E-5</v>
      </c>
      <c r="Z171">
        <v>4.0000000000000003E-5</v>
      </c>
      <c r="AA171">
        <v>6.0000000000000002E-5</v>
      </c>
      <c r="AB171">
        <v>2.0000000000000002E-5</v>
      </c>
      <c r="AC171">
        <v>34418</v>
      </c>
      <c r="AD171">
        <v>29157</v>
      </c>
      <c r="AE171">
        <v>58699</v>
      </c>
      <c r="AF171">
        <v>45260</v>
      </c>
      <c r="AG171">
        <v>45160</v>
      </c>
      <c r="AH171">
        <v>50335</v>
      </c>
      <c r="AI171">
        <v>95011</v>
      </c>
      <c r="AJ171">
        <v>62057</v>
      </c>
      <c r="AK171">
        <v>38708</v>
      </c>
      <c r="AL171">
        <v>44027</v>
      </c>
    </row>
    <row r="172" spans="1:38">
      <c r="A172" t="s">
        <v>39</v>
      </c>
      <c r="B172" t="s">
        <v>109</v>
      </c>
      <c r="C172" t="s">
        <v>110</v>
      </c>
      <c r="D172" t="s">
        <v>40</v>
      </c>
      <c r="E172" t="s">
        <v>26</v>
      </c>
      <c r="F172" t="s">
        <v>47</v>
      </c>
      <c r="G172" t="s">
        <v>10</v>
      </c>
      <c r="H172" t="s">
        <v>11</v>
      </c>
      <c r="I172">
        <v>24.062000000000001</v>
      </c>
      <c r="J172">
        <v>23.925000000000001</v>
      </c>
      <c r="K172">
        <v>65.335999999999999</v>
      </c>
      <c r="L172">
        <v>79.876000000000005</v>
      </c>
      <c r="M172">
        <v>35.923999999999999</v>
      </c>
      <c r="N172">
        <v>46.67</v>
      </c>
      <c r="O172">
        <v>46.747</v>
      </c>
      <c r="P172">
        <v>89.191000000000003</v>
      </c>
      <c r="Q172">
        <v>70.873000000000005</v>
      </c>
      <c r="R172">
        <v>55.521000000000001</v>
      </c>
      <c r="S172">
        <v>8.0000000000000004E-4</v>
      </c>
      <c r="T172">
        <v>1E-3</v>
      </c>
      <c r="U172">
        <v>2.1700000000000001E-3</v>
      </c>
      <c r="V172">
        <v>2.3E-3</v>
      </c>
      <c r="W172">
        <v>9.7999999999999997E-4</v>
      </c>
      <c r="X172">
        <v>1.6199999999999999E-3</v>
      </c>
      <c r="Y172">
        <v>1.99E-3</v>
      </c>
      <c r="Z172">
        <v>3.8E-3</v>
      </c>
      <c r="AA172">
        <v>2.8500000000000001E-3</v>
      </c>
      <c r="AB172">
        <v>1.92E-3</v>
      </c>
      <c r="AC172">
        <v>34418</v>
      </c>
      <c r="AD172">
        <v>29157</v>
      </c>
      <c r="AE172">
        <v>58699</v>
      </c>
      <c r="AF172">
        <v>45260</v>
      </c>
      <c r="AG172">
        <v>45160</v>
      </c>
      <c r="AH172">
        <v>50335</v>
      </c>
      <c r="AI172">
        <v>95011</v>
      </c>
      <c r="AJ172">
        <v>62057</v>
      </c>
      <c r="AK172">
        <v>38708</v>
      </c>
      <c r="AL172">
        <v>44027</v>
      </c>
    </row>
    <row r="173" spans="1:38">
      <c r="A173" t="s">
        <v>39</v>
      </c>
      <c r="B173" t="s">
        <v>109</v>
      </c>
      <c r="C173" t="s">
        <v>110</v>
      </c>
      <c r="D173" t="s">
        <v>40</v>
      </c>
      <c r="E173" t="s">
        <v>26</v>
      </c>
      <c r="F173" t="s">
        <v>64</v>
      </c>
      <c r="G173" t="s">
        <v>10</v>
      </c>
      <c r="H173" t="s">
        <v>111</v>
      </c>
      <c r="I173">
        <v>1.8560000000000001</v>
      </c>
      <c r="S173">
        <v>6.0000000000000002E-5</v>
      </c>
      <c r="AC173">
        <v>4751</v>
      </c>
      <c r="AE173">
        <v>154</v>
      </c>
      <c r="AJ173">
        <v>0</v>
      </c>
    </row>
    <row r="174" spans="1:38">
      <c r="A174" t="s">
        <v>39</v>
      </c>
      <c r="B174" t="s">
        <v>109</v>
      </c>
      <c r="C174" t="s">
        <v>110</v>
      </c>
      <c r="D174" t="s">
        <v>40</v>
      </c>
      <c r="E174" t="s">
        <v>26</v>
      </c>
      <c r="F174" t="s">
        <v>64</v>
      </c>
      <c r="G174" t="s">
        <v>10</v>
      </c>
      <c r="H174" t="s">
        <v>12</v>
      </c>
      <c r="I174">
        <v>5.7000000000000002E-2</v>
      </c>
      <c r="S174">
        <v>0</v>
      </c>
      <c r="AC174">
        <v>4751</v>
      </c>
      <c r="AE174">
        <v>154</v>
      </c>
      <c r="AJ174">
        <v>0</v>
      </c>
    </row>
    <row r="175" spans="1:38">
      <c r="A175" t="s">
        <v>39</v>
      </c>
      <c r="B175" t="s">
        <v>109</v>
      </c>
      <c r="C175" t="s">
        <v>110</v>
      </c>
      <c r="D175" t="s">
        <v>40</v>
      </c>
      <c r="E175" t="s">
        <v>26</v>
      </c>
      <c r="F175" t="s">
        <v>64</v>
      </c>
      <c r="G175" t="s">
        <v>10</v>
      </c>
      <c r="H175" t="s">
        <v>11</v>
      </c>
      <c r="I175">
        <v>1.7989999999999999</v>
      </c>
      <c r="S175">
        <v>6.0000000000000002E-5</v>
      </c>
      <c r="AC175">
        <v>4751</v>
      </c>
      <c r="AE175">
        <v>154</v>
      </c>
      <c r="AJ175">
        <v>0</v>
      </c>
    </row>
    <row r="176" spans="1:38">
      <c r="A176" t="s">
        <v>39</v>
      </c>
      <c r="B176" t="s">
        <v>109</v>
      </c>
      <c r="C176" t="s">
        <v>112</v>
      </c>
      <c r="D176" t="s">
        <v>53</v>
      </c>
      <c r="E176" t="s">
        <v>20</v>
      </c>
      <c r="F176" t="s">
        <v>61</v>
      </c>
      <c r="G176" t="s">
        <v>10</v>
      </c>
      <c r="H176" t="s">
        <v>111</v>
      </c>
      <c r="I176">
        <v>0.5</v>
      </c>
      <c r="N176">
        <v>0.2</v>
      </c>
      <c r="O176">
        <v>6.1550000000000002</v>
      </c>
      <c r="P176">
        <v>7.4999999999999997E-2</v>
      </c>
      <c r="Q176">
        <v>4.5999999999999999E-2</v>
      </c>
      <c r="S176">
        <v>1.0000000000000001E-5</v>
      </c>
      <c r="X176">
        <v>0</v>
      </c>
      <c r="Y176">
        <v>6.0000000000000002E-5</v>
      </c>
      <c r="Z176">
        <v>0</v>
      </c>
      <c r="AA176">
        <v>0</v>
      </c>
      <c r="AC176">
        <v>67270</v>
      </c>
      <c r="AE176">
        <v>7208</v>
      </c>
      <c r="AG176">
        <v>5145</v>
      </c>
      <c r="AH176">
        <v>23223</v>
      </c>
      <c r="AI176">
        <v>76150</v>
      </c>
      <c r="AJ176">
        <v>37022</v>
      </c>
      <c r="AK176">
        <v>31452</v>
      </c>
    </row>
    <row r="177" spans="1:38">
      <c r="A177" t="s">
        <v>39</v>
      </c>
      <c r="B177" t="s">
        <v>109</v>
      </c>
      <c r="C177" t="s">
        <v>112</v>
      </c>
      <c r="D177" t="s">
        <v>53</v>
      </c>
      <c r="E177" t="s">
        <v>20</v>
      </c>
      <c r="F177" t="s">
        <v>61</v>
      </c>
      <c r="G177" t="s">
        <v>10</v>
      </c>
      <c r="H177" t="s">
        <v>12</v>
      </c>
      <c r="I177">
        <v>0</v>
      </c>
      <c r="N177">
        <v>0</v>
      </c>
      <c r="O177">
        <v>0</v>
      </c>
      <c r="P177">
        <v>0</v>
      </c>
      <c r="Q177">
        <v>0</v>
      </c>
      <c r="S177">
        <v>0</v>
      </c>
      <c r="X177">
        <v>0</v>
      </c>
      <c r="Y177">
        <v>0</v>
      </c>
      <c r="Z177">
        <v>0</v>
      </c>
      <c r="AA177">
        <v>0</v>
      </c>
      <c r="AC177">
        <v>67270</v>
      </c>
      <c r="AE177">
        <v>7208</v>
      </c>
      <c r="AG177">
        <v>5145</v>
      </c>
      <c r="AH177">
        <v>23223</v>
      </c>
      <c r="AI177">
        <v>76150</v>
      </c>
      <c r="AJ177">
        <v>37022</v>
      </c>
      <c r="AK177">
        <v>31452</v>
      </c>
    </row>
    <row r="178" spans="1:38">
      <c r="A178" t="s">
        <v>39</v>
      </c>
      <c r="B178" t="s">
        <v>109</v>
      </c>
      <c r="C178" t="s">
        <v>112</v>
      </c>
      <c r="D178" t="s">
        <v>53</v>
      </c>
      <c r="E178" t="s">
        <v>20</v>
      </c>
      <c r="F178" t="s">
        <v>61</v>
      </c>
      <c r="G178" t="s">
        <v>10</v>
      </c>
      <c r="H178" t="s">
        <v>11</v>
      </c>
      <c r="I178">
        <v>0.5</v>
      </c>
      <c r="N178">
        <v>0.2</v>
      </c>
      <c r="O178">
        <v>6.1550000000000002</v>
      </c>
      <c r="P178">
        <v>7.4999999999999997E-2</v>
      </c>
      <c r="Q178">
        <v>4.5999999999999999E-2</v>
      </c>
      <c r="S178">
        <v>1.0000000000000001E-5</v>
      </c>
      <c r="X178">
        <v>0</v>
      </c>
      <c r="Y178">
        <v>6.0000000000000002E-5</v>
      </c>
      <c r="Z178">
        <v>0</v>
      </c>
      <c r="AA178">
        <v>0</v>
      </c>
      <c r="AC178">
        <v>67270</v>
      </c>
      <c r="AE178">
        <v>7208</v>
      </c>
      <c r="AG178">
        <v>5145</v>
      </c>
      <c r="AH178">
        <v>23223</v>
      </c>
      <c r="AI178">
        <v>76150</v>
      </c>
      <c r="AJ178">
        <v>37022</v>
      </c>
      <c r="AK178">
        <v>31452</v>
      </c>
    </row>
    <row r="179" spans="1:38">
      <c r="A179" t="s">
        <v>39</v>
      </c>
      <c r="B179" t="s">
        <v>109</v>
      </c>
      <c r="C179" t="s">
        <v>112</v>
      </c>
      <c r="D179" t="s">
        <v>53</v>
      </c>
      <c r="E179" t="s">
        <v>20</v>
      </c>
      <c r="F179" t="s">
        <v>62</v>
      </c>
      <c r="G179" t="s">
        <v>10</v>
      </c>
      <c r="H179" t="s">
        <v>111</v>
      </c>
      <c r="I179">
        <v>8.18</v>
      </c>
      <c r="J179">
        <v>4.7679999999999998</v>
      </c>
      <c r="M179">
        <v>0.15</v>
      </c>
      <c r="P179">
        <v>0.2</v>
      </c>
      <c r="S179">
        <v>1.2E-4</v>
      </c>
      <c r="T179">
        <v>8.0000000000000007E-5</v>
      </c>
      <c r="W179">
        <v>0</v>
      </c>
      <c r="Z179">
        <v>0</v>
      </c>
      <c r="AC179">
        <v>203289</v>
      </c>
      <c r="AD179">
        <v>439969</v>
      </c>
      <c r="AE179">
        <v>273715</v>
      </c>
      <c r="AF179">
        <v>272149</v>
      </c>
      <c r="AG179">
        <v>326914</v>
      </c>
      <c r="AH179">
        <v>293399</v>
      </c>
      <c r="AI179">
        <v>202248</v>
      </c>
      <c r="AJ179">
        <v>267405</v>
      </c>
      <c r="AK179">
        <v>155020</v>
      </c>
      <c r="AL179">
        <v>130866</v>
      </c>
    </row>
    <row r="180" spans="1:38">
      <c r="A180" t="s">
        <v>39</v>
      </c>
      <c r="B180" t="s">
        <v>109</v>
      </c>
      <c r="C180" t="s">
        <v>112</v>
      </c>
      <c r="D180" t="s">
        <v>53</v>
      </c>
      <c r="E180" t="s">
        <v>20</v>
      </c>
      <c r="F180" t="s">
        <v>62</v>
      </c>
      <c r="G180" t="s">
        <v>10</v>
      </c>
      <c r="H180" t="s">
        <v>12</v>
      </c>
      <c r="I180">
        <v>0</v>
      </c>
      <c r="J180">
        <v>0</v>
      </c>
      <c r="M180">
        <v>0</v>
      </c>
      <c r="P180">
        <v>0</v>
      </c>
      <c r="S180">
        <v>0</v>
      </c>
      <c r="T180">
        <v>0</v>
      </c>
      <c r="W180">
        <v>0</v>
      </c>
      <c r="Z180">
        <v>0</v>
      </c>
      <c r="AC180">
        <v>203289</v>
      </c>
      <c r="AD180">
        <v>439969</v>
      </c>
      <c r="AE180">
        <v>273715</v>
      </c>
      <c r="AF180">
        <v>272149</v>
      </c>
      <c r="AG180">
        <v>326914</v>
      </c>
      <c r="AH180">
        <v>293399</v>
      </c>
      <c r="AI180">
        <v>202248</v>
      </c>
      <c r="AJ180">
        <v>267405</v>
      </c>
      <c r="AK180">
        <v>155020</v>
      </c>
      <c r="AL180">
        <v>130866</v>
      </c>
    </row>
    <row r="181" spans="1:38">
      <c r="A181" t="s">
        <v>39</v>
      </c>
      <c r="B181" t="s">
        <v>109</v>
      </c>
      <c r="C181" t="s">
        <v>112</v>
      </c>
      <c r="D181" t="s">
        <v>53</v>
      </c>
      <c r="E181" t="s">
        <v>20</v>
      </c>
      <c r="F181" t="s">
        <v>62</v>
      </c>
      <c r="G181" t="s">
        <v>10</v>
      </c>
      <c r="H181" t="s">
        <v>11</v>
      </c>
      <c r="I181">
        <v>8.18</v>
      </c>
      <c r="J181">
        <v>4.7679999999999998</v>
      </c>
      <c r="M181">
        <v>0.15</v>
      </c>
      <c r="P181">
        <v>0.2</v>
      </c>
      <c r="S181">
        <v>1.2E-4</v>
      </c>
      <c r="T181">
        <v>8.0000000000000007E-5</v>
      </c>
      <c r="W181">
        <v>0</v>
      </c>
      <c r="Z181">
        <v>0</v>
      </c>
      <c r="AC181">
        <v>203289</v>
      </c>
      <c r="AD181">
        <v>439969</v>
      </c>
      <c r="AE181">
        <v>273715</v>
      </c>
      <c r="AF181">
        <v>272149</v>
      </c>
      <c r="AG181">
        <v>326914</v>
      </c>
      <c r="AH181">
        <v>293399</v>
      </c>
      <c r="AI181">
        <v>202248</v>
      </c>
      <c r="AJ181">
        <v>267405</v>
      </c>
      <c r="AK181">
        <v>155020</v>
      </c>
      <c r="AL181">
        <v>130866</v>
      </c>
    </row>
    <row r="182" spans="1:38">
      <c r="A182" t="s">
        <v>39</v>
      </c>
      <c r="B182" t="s">
        <v>109</v>
      </c>
      <c r="C182" t="s">
        <v>112</v>
      </c>
      <c r="D182" t="s">
        <v>53</v>
      </c>
      <c r="E182" t="s">
        <v>20</v>
      </c>
      <c r="F182" t="s">
        <v>42</v>
      </c>
      <c r="G182" t="s">
        <v>10</v>
      </c>
      <c r="H182" t="s">
        <v>111</v>
      </c>
      <c r="J182">
        <v>0.59</v>
      </c>
      <c r="L182">
        <v>66.799000000000007</v>
      </c>
      <c r="M182">
        <v>57.854999999999997</v>
      </c>
      <c r="N182">
        <v>93.944999999999993</v>
      </c>
      <c r="O182">
        <v>338.51400000000001</v>
      </c>
      <c r="P182">
        <v>232.59299999999999</v>
      </c>
      <c r="Q182">
        <v>365.27300000000002</v>
      </c>
      <c r="R182">
        <v>207.81</v>
      </c>
      <c r="T182">
        <v>1.0000000000000001E-5</v>
      </c>
      <c r="V182">
        <v>8.0999999999999996E-4</v>
      </c>
      <c r="W182">
        <v>8.0999999999999996E-4</v>
      </c>
      <c r="X182">
        <v>1.1299999999999999E-3</v>
      </c>
      <c r="Y182">
        <v>3.0599999999999998E-3</v>
      </c>
      <c r="Z182">
        <v>1.82E-3</v>
      </c>
      <c r="AA182">
        <v>2.64E-3</v>
      </c>
      <c r="AB182">
        <v>1.34E-3</v>
      </c>
      <c r="AD182">
        <v>822</v>
      </c>
      <c r="AF182">
        <v>11756</v>
      </c>
      <c r="AG182">
        <v>9000</v>
      </c>
      <c r="AH182">
        <v>7782</v>
      </c>
      <c r="AI182">
        <v>19715</v>
      </c>
      <c r="AJ182">
        <v>26908</v>
      </c>
      <c r="AK182">
        <v>38601</v>
      </c>
      <c r="AL182">
        <v>27877</v>
      </c>
    </row>
    <row r="183" spans="1:38">
      <c r="A183" t="s">
        <v>39</v>
      </c>
      <c r="B183" t="s">
        <v>109</v>
      </c>
      <c r="C183" t="s">
        <v>112</v>
      </c>
      <c r="D183" t="s">
        <v>53</v>
      </c>
      <c r="E183" t="s">
        <v>20</v>
      </c>
      <c r="F183" t="s">
        <v>42</v>
      </c>
      <c r="G183" t="s">
        <v>10</v>
      </c>
      <c r="H183" t="s">
        <v>12</v>
      </c>
      <c r="J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T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D183">
        <v>822</v>
      </c>
      <c r="AF183">
        <v>11756</v>
      </c>
      <c r="AG183">
        <v>9000</v>
      </c>
      <c r="AH183">
        <v>7782</v>
      </c>
      <c r="AI183">
        <v>19715</v>
      </c>
      <c r="AJ183">
        <v>26908</v>
      </c>
      <c r="AK183">
        <v>38601</v>
      </c>
      <c r="AL183">
        <v>27877</v>
      </c>
    </row>
    <row r="184" spans="1:38">
      <c r="A184" t="s">
        <v>39</v>
      </c>
      <c r="B184" t="s">
        <v>109</v>
      </c>
      <c r="C184" t="s">
        <v>112</v>
      </c>
      <c r="D184" t="s">
        <v>53</v>
      </c>
      <c r="E184" t="s">
        <v>20</v>
      </c>
      <c r="F184" t="s">
        <v>42</v>
      </c>
      <c r="G184" t="s">
        <v>10</v>
      </c>
      <c r="H184" t="s">
        <v>11</v>
      </c>
      <c r="J184">
        <v>0.59</v>
      </c>
      <c r="L184">
        <v>66.799000000000007</v>
      </c>
      <c r="M184">
        <v>57.854999999999997</v>
      </c>
      <c r="N184">
        <v>93.944999999999993</v>
      </c>
      <c r="O184">
        <v>338.51400000000001</v>
      </c>
      <c r="P184">
        <v>232.59299999999999</v>
      </c>
      <c r="Q184">
        <v>365.27300000000002</v>
      </c>
      <c r="R184">
        <v>207.81</v>
      </c>
      <c r="T184">
        <v>1.0000000000000001E-5</v>
      </c>
      <c r="V184">
        <v>8.0999999999999996E-4</v>
      </c>
      <c r="W184">
        <v>8.0999999999999996E-4</v>
      </c>
      <c r="X184">
        <v>1.1299999999999999E-3</v>
      </c>
      <c r="Y184">
        <v>3.0599999999999998E-3</v>
      </c>
      <c r="Z184">
        <v>1.82E-3</v>
      </c>
      <c r="AA184">
        <v>2.64E-3</v>
      </c>
      <c r="AB184">
        <v>1.34E-3</v>
      </c>
      <c r="AD184">
        <v>822</v>
      </c>
      <c r="AF184">
        <v>11756</v>
      </c>
      <c r="AG184">
        <v>9000</v>
      </c>
      <c r="AH184">
        <v>7782</v>
      </c>
      <c r="AI184">
        <v>19715</v>
      </c>
      <c r="AJ184">
        <v>26908</v>
      </c>
      <c r="AK184">
        <v>38601</v>
      </c>
      <c r="AL184">
        <v>27877</v>
      </c>
    </row>
    <row r="185" spans="1:38">
      <c r="A185" t="s">
        <v>39</v>
      </c>
      <c r="B185" t="s">
        <v>109</v>
      </c>
      <c r="C185" t="s">
        <v>112</v>
      </c>
      <c r="D185" t="s">
        <v>53</v>
      </c>
      <c r="E185" t="s">
        <v>20</v>
      </c>
      <c r="F185" t="s">
        <v>43</v>
      </c>
      <c r="G185" t="s">
        <v>10</v>
      </c>
      <c r="H185" t="s">
        <v>111</v>
      </c>
      <c r="I185">
        <v>50.2</v>
      </c>
      <c r="J185">
        <v>20.350000000000001</v>
      </c>
      <c r="K185">
        <v>176.50299999999999</v>
      </c>
      <c r="L185">
        <v>15.815</v>
      </c>
      <c r="M185">
        <v>1.5509999999999999</v>
      </c>
      <c r="N185">
        <v>8.14</v>
      </c>
      <c r="O185">
        <v>19.170000000000002</v>
      </c>
      <c r="S185">
        <v>7.3999999999999999E-4</v>
      </c>
      <c r="T185">
        <v>3.6000000000000002E-4</v>
      </c>
      <c r="U185">
        <v>3.0999999999999999E-3</v>
      </c>
      <c r="V185">
        <v>1.9000000000000001E-4</v>
      </c>
      <c r="W185">
        <v>2.0000000000000002E-5</v>
      </c>
      <c r="X185">
        <v>1E-4</v>
      </c>
      <c r="Y185">
        <v>1.7000000000000001E-4</v>
      </c>
      <c r="AC185">
        <v>11696</v>
      </c>
      <c r="AD185">
        <v>8290</v>
      </c>
      <c r="AE185">
        <v>43704</v>
      </c>
      <c r="AF185">
        <v>14527</v>
      </c>
      <c r="AG185">
        <v>11824</v>
      </c>
      <c r="AH185">
        <v>5048</v>
      </c>
      <c r="AI185">
        <v>6594</v>
      </c>
    </row>
    <row r="186" spans="1:38">
      <c r="A186" t="s">
        <v>39</v>
      </c>
      <c r="B186" t="s">
        <v>109</v>
      </c>
      <c r="C186" t="s">
        <v>112</v>
      </c>
      <c r="D186" t="s">
        <v>53</v>
      </c>
      <c r="E186" t="s">
        <v>20</v>
      </c>
      <c r="F186" t="s">
        <v>43</v>
      </c>
      <c r="G186" t="s">
        <v>10</v>
      </c>
      <c r="H186" t="s">
        <v>12</v>
      </c>
      <c r="I186">
        <v>1</v>
      </c>
      <c r="J186">
        <v>1</v>
      </c>
      <c r="K186">
        <v>5</v>
      </c>
      <c r="L186">
        <v>0</v>
      </c>
      <c r="M186">
        <v>0</v>
      </c>
      <c r="N186">
        <v>0</v>
      </c>
      <c r="O186">
        <v>0</v>
      </c>
      <c r="S186">
        <v>1.0000000000000001E-5</v>
      </c>
      <c r="T186">
        <v>2.0000000000000002E-5</v>
      </c>
      <c r="U186">
        <v>9.0000000000000006E-5</v>
      </c>
      <c r="V186">
        <v>0</v>
      </c>
      <c r="W186">
        <v>0</v>
      </c>
      <c r="X186">
        <v>0</v>
      </c>
      <c r="Y186">
        <v>0</v>
      </c>
      <c r="AC186">
        <v>11696</v>
      </c>
      <c r="AD186">
        <v>8290</v>
      </c>
      <c r="AE186">
        <v>43704</v>
      </c>
      <c r="AF186">
        <v>14527</v>
      </c>
      <c r="AG186">
        <v>11824</v>
      </c>
      <c r="AH186">
        <v>5048</v>
      </c>
      <c r="AI186">
        <v>6594</v>
      </c>
    </row>
    <row r="187" spans="1:38">
      <c r="A187" t="s">
        <v>39</v>
      </c>
      <c r="B187" t="s">
        <v>109</v>
      </c>
      <c r="C187" t="s">
        <v>112</v>
      </c>
      <c r="D187" t="s">
        <v>53</v>
      </c>
      <c r="E187" t="s">
        <v>20</v>
      </c>
      <c r="F187" t="s">
        <v>43</v>
      </c>
      <c r="G187" t="s">
        <v>10</v>
      </c>
      <c r="H187" t="s">
        <v>11</v>
      </c>
      <c r="I187">
        <v>49.2</v>
      </c>
      <c r="J187">
        <v>19.350000000000001</v>
      </c>
      <c r="K187">
        <v>171.50299999999999</v>
      </c>
      <c r="L187">
        <v>15.815</v>
      </c>
      <c r="M187">
        <v>1.5509999999999999</v>
      </c>
      <c r="N187">
        <v>8.14</v>
      </c>
      <c r="O187">
        <v>19.170000000000002</v>
      </c>
      <c r="S187">
        <v>7.2999999999999996E-4</v>
      </c>
      <c r="T187">
        <v>3.4000000000000002E-4</v>
      </c>
      <c r="U187">
        <v>3.0200000000000001E-3</v>
      </c>
      <c r="V187">
        <v>1.9000000000000001E-4</v>
      </c>
      <c r="W187">
        <v>2.0000000000000002E-5</v>
      </c>
      <c r="X187">
        <v>1E-4</v>
      </c>
      <c r="Y187">
        <v>1.7000000000000001E-4</v>
      </c>
      <c r="AC187">
        <v>11696</v>
      </c>
      <c r="AD187">
        <v>8290</v>
      </c>
      <c r="AE187">
        <v>43704</v>
      </c>
      <c r="AF187">
        <v>14527</v>
      </c>
      <c r="AG187">
        <v>11824</v>
      </c>
      <c r="AH187">
        <v>5048</v>
      </c>
      <c r="AI187">
        <v>6594</v>
      </c>
    </row>
    <row r="188" spans="1:38">
      <c r="A188" t="s">
        <v>39</v>
      </c>
      <c r="B188" t="s">
        <v>109</v>
      </c>
      <c r="C188" t="s">
        <v>112</v>
      </c>
      <c r="D188" t="s">
        <v>53</v>
      </c>
      <c r="E188" t="s">
        <v>20</v>
      </c>
      <c r="F188" t="s">
        <v>44</v>
      </c>
      <c r="G188" t="s">
        <v>10</v>
      </c>
      <c r="H188" t="s">
        <v>111</v>
      </c>
      <c r="J188">
        <v>1.7999999999999999E-2</v>
      </c>
      <c r="K188">
        <v>1.3420000000000001</v>
      </c>
      <c r="L188">
        <v>3.3000000000000002E-2</v>
      </c>
      <c r="N188">
        <v>7.0000000000000007E-2</v>
      </c>
      <c r="P188">
        <v>1.7000000000000001E-2</v>
      </c>
      <c r="T188">
        <v>0</v>
      </c>
      <c r="U188">
        <v>2.0000000000000002E-5</v>
      </c>
      <c r="V188">
        <v>0</v>
      </c>
      <c r="X188">
        <v>0</v>
      </c>
      <c r="Z188">
        <v>0</v>
      </c>
      <c r="AC188">
        <v>10248</v>
      </c>
      <c r="AD188">
        <v>11771</v>
      </c>
      <c r="AE188">
        <v>15007</v>
      </c>
      <c r="AF188">
        <v>9881</v>
      </c>
      <c r="AG188">
        <v>11920</v>
      </c>
      <c r="AH188">
        <v>17580</v>
      </c>
      <c r="AI188">
        <v>12580</v>
      </c>
      <c r="AJ188">
        <v>6600</v>
      </c>
      <c r="AK188">
        <v>2420</v>
      </c>
    </row>
    <row r="189" spans="1:38">
      <c r="A189" t="s">
        <v>39</v>
      </c>
      <c r="B189" t="s">
        <v>109</v>
      </c>
      <c r="C189" t="s">
        <v>112</v>
      </c>
      <c r="D189" t="s">
        <v>53</v>
      </c>
      <c r="E189" t="s">
        <v>20</v>
      </c>
      <c r="F189" t="s">
        <v>44</v>
      </c>
      <c r="G189" t="s">
        <v>10</v>
      </c>
      <c r="H189" t="s">
        <v>12</v>
      </c>
      <c r="J189">
        <v>0</v>
      </c>
      <c r="K189">
        <v>0</v>
      </c>
      <c r="L189">
        <v>0</v>
      </c>
      <c r="N189">
        <v>0</v>
      </c>
      <c r="P189">
        <v>0</v>
      </c>
      <c r="T189">
        <v>0</v>
      </c>
      <c r="U189">
        <v>0</v>
      </c>
      <c r="V189">
        <v>0</v>
      </c>
      <c r="X189">
        <v>0</v>
      </c>
      <c r="Z189">
        <v>0</v>
      </c>
      <c r="AC189">
        <v>10248</v>
      </c>
      <c r="AD189">
        <v>11771</v>
      </c>
      <c r="AE189">
        <v>15007</v>
      </c>
      <c r="AF189">
        <v>9881</v>
      </c>
      <c r="AG189">
        <v>11920</v>
      </c>
      <c r="AH189">
        <v>17580</v>
      </c>
      <c r="AI189">
        <v>12580</v>
      </c>
      <c r="AJ189">
        <v>6600</v>
      </c>
      <c r="AK189">
        <v>2420</v>
      </c>
    </row>
    <row r="190" spans="1:38">
      <c r="A190" t="s">
        <v>39</v>
      </c>
      <c r="B190" t="s">
        <v>109</v>
      </c>
      <c r="C190" t="s">
        <v>112</v>
      </c>
      <c r="D190" t="s">
        <v>53</v>
      </c>
      <c r="E190" t="s">
        <v>20</v>
      </c>
      <c r="F190" t="s">
        <v>44</v>
      </c>
      <c r="G190" t="s">
        <v>10</v>
      </c>
      <c r="H190" t="s">
        <v>11</v>
      </c>
      <c r="J190">
        <v>1.7999999999999999E-2</v>
      </c>
      <c r="K190">
        <v>1.3420000000000001</v>
      </c>
      <c r="L190">
        <v>3.3000000000000002E-2</v>
      </c>
      <c r="N190">
        <v>7.0000000000000007E-2</v>
      </c>
      <c r="P190">
        <v>1.7000000000000001E-2</v>
      </c>
      <c r="T190">
        <v>0</v>
      </c>
      <c r="U190">
        <v>2.0000000000000002E-5</v>
      </c>
      <c r="V190">
        <v>0</v>
      </c>
      <c r="X190">
        <v>0</v>
      </c>
      <c r="Z190">
        <v>0</v>
      </c>
      <c r="AC190">
        <v>10248</v>
      </c>
      <c r="AD190">
        <v>11771</v>
      </c>
      <c r="AE190">
        <v>15007</v>
      </c>
      <c r="AF190">
        <v>9881</v>
      </c>
      <c r="AG190">
        <v>11920</v>
      </c>
      <c r="AH190">
        <v>17580</v>
      </c>
      <c r="AI190">
        <v>12580</v>
      </c>
      <c r="AJ190">
        <v>6600</v>
      </c>
      <c r="AK190">
        <v>2420</v>
      </c>
    </row>
    <row r="191" spans="1:38">
      <c r="A191" t="s">
        <v>39</v>
      </c>
      <c r="B191" t="s">
        <v>109</v>
      </c>
      <c r="C191" t="s">
        <v>112</v>
      </c>
      <c r="D191" t="s">
        <v>53</v>
      </c>
      <c r="E191" t="s">
        <v>20</v>
      </c>
      <c r="F191" t="s">
        <v>45</v>
      </c>
      <c r="G191" t="s">
        <v>10</v>
      </c>
      <c r="H191" t="s">
        <v>111</v>
      </c>
      <c r="I191">
        <v>1313.3440000000001</v>
      </c>
      <c r="J191">
        <v>1094.816</v>
      </c>
      <c r="K191">
        <v>1679.5920000000001</v>
      </c>
      <c r="L191">
        <v>1418.509</v>
      </c>
      <c r="M191">
        <v>706.35400000000004</v>
      </c>
      <c r="N191">
        <v>2109.681</v>
      </c>
      <c r="O191">
        <v>2287.08</v>
      </c>
      <c r="P191">
        <v>2699.991</v>
      </c>
      <c r="Q191">
        <v>894.58600000000001</v>
      </c>
      <c r="R191">
        <v>1913.13</v>
      </c>
      <c r="S191">
        <v>1.941E-2</v>
      </c>
      <c r="T191">
        <v>1.917E-2</v>
      </c>
      <c r="U191">
        <v>2.954E-2</v>
      </c>
      <c r="V191">
        <v>1.7250000000000001E-2</v>
      </c>
      <c r="W191">
        <v>9.8700000000000003E-3</v>
      </c>
      <c r="X191">
        <v>2.5319999999999999E-2</v>
      </c>
      <c r="Y191">
        <v>2.0660000000000001E-2</v>
      </c>
      <c r="Z191">
        <v>2.1170000000000001E-2</v>
      </c>
      <c r="AA191">
        <v>6.4599999999999996E-3</v>
      </c>
      <c r="AB191">
        <v>1.235E-2</v>
      </c>
      <c r="AC191">
        <v>334236</v>
      </c>
      <c r="AD191">
        <v>211999</v>
      </c>
      <c r="AE191">
        <v>280977</v>
      </c>
      <c r="AF191">
        <v>163096</v>
      </c>
      <c r="AG191">
        <v>80177</v>
      </c>
      <c r="AH191">
        <v>191198</v>
      </c>
      <c r="AI191">
        <v>220844</v>
      </c>
      <c r="AJ191">
        <v>276398</v>
      </c>
      <c r="AK191">
        <v>108001</v>
      </c>
      <c r="AL191">
        <v>180536</v>
      </c>
    </row>
    <row r="192" spans="1:38">
      <c r="A192" t="s">
        <v>39</v>
      </c>
      <c r="B192" t="s">
        <v>109</v>
      </c>
      <c r="C192" t="s">
        <v>112</v>
      </c>
      <c r="D192" t="s">
        <v>53</v>
      </c>
      <c r="E192" t="s">
        <v>20</v>
      </c>
      <c r="F192" t="s">
        <v>45</v>
      </c>
      <c r="G192" t="s">
        <v>10</v>
      </c>
      <c r="H192" t="s">
        <v>12</v>
      </c>
      <c r="I192">
        <v>73.034000000000006</v>
      </c>
      <c r="J192">
        <v>55.843000000000004</v>
      </c>
      <c r="K192">
        <v>110</v>
      </c>
      <c r="L192">
        <v>220</v>
      </c>
      <c r="M192">
        <v>110</v>
      </c>
      <c r="N192">
        <v>123.709</v>
      </c>
      <c r="O192">
        <v>262.57100000000003</v>
      </c>
      <c r="P192">
        <v>243.863</v>
      </c>
      <c r="Q192">
        <v>101.77200000000001</v>
      </c>
      <c r="R192">
        <v>279.12</v>
      </c>
      <c r="S192">
        <v>1.08E-3</v>
      </c>
      <c r="T192">
        <v>9.7999999999999997E-4</v>
      </c>
      <c r="U192">
        <v>1.9300000000000001E-3</v>
      </c>
      <c r="V192">
        <v>2.6800000000000001E-3</v>
      </c>
      <c r="W192">
        <v>1.5399999999999999E-3</v>
      </c>
      <c r="X192">
        <v>1.48E-3</v>
      </c>
      <c r="Y192">
        <v>2.3700000000000001E-3</v>
      </c>
      <c r="Z192">
        <v>1.91E-3</v>
      </c>
      <c r="AA192">
        <v>7.2999999999999996E-4</v>
      </c>
      <c r="AB192">
        <v>1.8E-3</v>
      </c>
      <c r="AC192">
        <v>334236</v>
      </c>
      <c r="AD192">
        <v>211999</v>
      </c>
      <c r="AE192">
        <v>280977</v>
      </c>
      <c r="AF192">
        <v>163096</v>
      </c>
      <c r="AG192">
        <v>80177</v>
      </c>
      <c r="AH192">
        <v>191198</v>
      </c>
      <c r="AI192">
        <v>220844</v>
      </c>
      <c r="AJ192">
        <v>276398</v>
      </c>
      <c r="AK192">
        <v>108001</v>
      </c>
      <c r="AL192">
        <v>180536</v>
      </c>
    </row>
    <row r="193" spans="1:38">
      <c r="A193" t="s">
        <v>39</v>
      </c>
      <c r="B193" t="s">
        <v>109</v>
      </c>
      <c r="C193" t="s">
        <v>112</v>
      </c>
      <c r="D193" t="s">
        <v>53</v>
      </c>
      <c r="E193" t="s">
        <v>20</v>
      </c>
      <c r="F193" t="s">
        <v>45</v>
      </c>
      <c r="G193" t="s">
        <v>10</v>
      </c>
      <c r="H193" t="s">
        <v>11</v>
      </c>
      <c r="I193">
        <v>1240.31</v>
      </c>
      <c r="J193">
        <v>1038.973</v>
      </c>
      <c r="K193">
        <v>1569.5920000000001</v>
      </c>
      <c r="L193">
        <v>1198.509</v>
      </c>
      <c r="M193">
        <v>596.35400000000004</v>
      </c>
      <c r="N193">
        <v>1985.972</v>
      </c>
      <c r="O193">
        <v>2024.509</v>
      </c>
      <c r="P193">
        <v>2456.1280000000002</v>
      </c>
      <c r="Q193">
        <v>792.81399999999996</v>
      </c>
      <c r="R193">
        <v>1634.01</v>
      </c>
      <c r="S193">
        <v>1.8329999999999999E-2</v>
      </c>
      <c r="T193">
        <v>1.8190000000000001E-2</v>
      </c>
      <c r="U193">
        <v>2.76E-2</v>
      </c>
      <c r="V193">
        <v>1.4579999999999999E-2</v>
      </c>
      <c r="W193">
        <v>8.3300000000000006E-3</v>
      </c>
      <c r="X193">
        <v>2.383E-2</v>
      </c>
      <c r="Y193">
        <v>1.8290000000000001E-2</v>
      </c>
      <c r="Z193">
        <v>1.9259999999999999E-2</v>
      </c>
      <c r="AA193">
        <v>5.7200000000000003E-3</v>
      </c>
      <c r="AB193">
        <v>1.055E-2</v>
      </c>
      <c r="AC193">
        <v>334236</v>
      </c>
      <c r="AD193">
        <v>211999</v>
      </c>
      <c r="AE193">
        <v>280977</v>
      </c>
      <c r="AF193">
        <v>163096</v>
      </c>
      <c r="AG193">
        <v>80177</v>
      </c>
      <c r="AH193">
        <v>191198</v>
      </c>
      <c r="AI193">
        <v>220844</v>
      </c>
      <c r="AJ193">
        <v>276398</v>
      </c>
      <c r="AK193">
        <v>108001</v>
      </c>
      <c r="AL193">
        <v>180536</v>
      </c>
    </row>
    <row r="194" spans="1:38">
      <c r="A194" t="s">
        <v>39</v>
      </c>
      <c r="B194" t="s">
        <v>109</v>
      </c>
      <c r="C194" t="s">
        <v>112</v>
      </c>
      <c r="D194" t="s">
        <v>53</v>
      </c>
      <c r="E194" t="s">
        <v>20</v>
      </c>
      <c r="F194" t="s">
        <v>46</v>
      </c>
      <c r="G194" t="s">
        <v>10</v>
      </c>
      <c r="H194" t="s">
        <v>111</v>
      </c>
      <c r="J194">
        <v>1558.0709999999999</v>
      </c>
      <c r="K194">
        <v>599.99</v>
      </c>
      <c r="L194">
        <v>851.94500000000005</v>
      </c>
      <c r="M194">
        <v>964.41600000000005</v>
      </c>
      <c r="N194">
        <v>272.06</v>
      </c>
      <c r="O194">
        <v>919.80200000000002</v>
      </c>
      <c r="P194">
        <v>1262.0429999999999</v>
      </c>
      <c r="Q194">
        <v>2211.9520000000002</v>
      </c>
      <c r="R194">
        <v>681.32</v>
      </c>
      <c r="T194">
        <v>2.7279999999999999E-2</v>
      </c>
      <c r="U194">
        <v>1.055E-2</v>
      </c>
      <c r="V194">
        <v>1.0359999999999999E-2</v>
      </c>
      <c r="W194">
        <v>1.3469999999999999E-2</v>
      </c>
      <c r="X194">
        <v>3.2599999999999999E-3</v>
      </c>
      <c r="Y194">
        <v>8.3099999999999997E-3</v>
      </c>
      <c r="Z194">
        <v>9.8899999999999995E-3</v>
      </c>
      <c r="AA194">
        <v>1.5959999999999998E-2</v>
      </c>
      <c r="AB194">
        <v>4.4000000000000003E-3</v>
      </c>
      <c r="AD194">
        <v>182107</v>
      </c>
      <c r="AE194">
        <v>143688</v>
      </c>
      <c r="AF194">
        <v>141492</v>
      </c>
      <c r="AG194">
        <v>70379</v>
      </c>
      <c r="AH194">
        <v>16691</v>
      </c>
      <c r="AI194">
        <v>36135</v>
      </c>
      <c r="AJ194">
        <v>61303</v>
      </c>
      <c r="AK194">
        <v>128870</v>
      </c>
      <c r="AL194">
        <v>48484</v>
      </c>
    </row>
    <row r="195" spans="1:38">
      <c r="A195" t="s">
        <v>39</v>
      </c>
      <c r="B195" t="s">
        <v>109</v>
      </c>
      <c r="C195" t="s">
        <v>112</v>
      </c>
      <c r="D195" t="s">
        <v>53</v>
      </c>
      <c r="E195" t="s">
        <v>20</v>
      </c>
      <c r="F195" t="s">
        <v>46</v>
      </c>
      <c r="G195" t="s">
        <v>10</v>
      </c>
      <c r="H195" t="s">
        <v>12</v>
      </c>
      <c r="J195">
        <v>28.053999999999998</v>
      </c>
      <c r="K195">
        <v>21.823</v>
      </c>
      <c r="L195">
        <v>124</v>
      </c>
      <c r="M195">
        <v>94.34</v>
      </c>
      <c r="N195">
        <v>12.48</v>
      </c>
      <c r="O195">
        <v>77.843000000000004</v>
      </c>
      <c r="P195">
        <v>34.064999999999998</v>
      </c>
      <c r="Q195">
        <v>315.61599999999999</v>
      </c>
      <c r="R195">
        <v>91.02</v>
      </c>
      <c r="T195">
        <v>4.8999999999999998E-4</v>
      </c>
      <c r="U195">
        <v>3.8000000000000002E-4</v>
      </c>
      <c r="V195">
        <v>1.5100000000000001E-3</v>
      </c>
      <c r="W195">
        <v>1.32E-3</v>
      </c>
      <c r="X195">
        <v>1.4999999999999999E-4</v>
      </c>
      <c r="Y195">
        <v>6.9999999999999999E-4</v>
      </c>
      <c r="Z195">
        <v>2.7E-4</v>
      </c>
      <c r="AA195">
        <v>2.2799999999999999E-3</v>
      </c>
      <c r="AB195">
        <v>5.9000000000000003E-4</v>
      </c>
      <c r="AD195">
        <v>182107</v>
      </c>
      <c r="AE195">
        <v>143688</v>
      </c>
      <c r="AF195">
        <v>141492</v>
      </c>
      <c r="AG195">
        <v>70379</v>
      </c>
      <c r="AH195">
        <v>16691</v>
      </c>
      <c r="AI195">
        <v>36135</v>
      </c>
      <c r="AJ195">
        <v>61303</v>
      </c>
      <c r="AK195">
        <v>128870</v>
      </c>
      <c r="AL195">
        <v>48484</v>
      </c>
    </row>
    <row r="196" spans="1:38">
      <c r="A196" t="s">
        <v>39</v>
      </c>
      <c r="B196" t="s">
        <v>109</v>
      </c>
      <c r="C196" t="s">
        <v>112</v>
      </c>
      <c r="D196" t="s">
        <v>53</v>
      </c>
      <c r="E196" t="s">
        <v>20</v>
      </c>
      <c r="F196" t="s">
        <v>46</v>
      </c>
      <c r="G196" t="s">
        <v>10</v>
      </c>
      <c r="H196" t="s">
        <v>11</v>
      </c>
      <c r="J196">
        <v>1530.0170000000001</v>
      </c>
      <c r="K196">
        <v>578.16700000000003</v>
      </c>
      <c r="L196">
        <v>727.94500000000005</v>
      </c>
      <c r="M196">
        <v>870.07600000000002</v>
      </c>
      <c r="N196">
        <v>259.58</v>
      </c>
      <c r="O196">
        <v>841.95899999999995</v>
      </c>
      <c r="P196">
        <v>1227.9780000000001</v>
      </c>
      <c r="Q196">
        <v>1896.336</v>
      </c>
      <c r="R196">
        <v>590.29999999999995</v>
      </c>
      <c r="T196">
        <v>2.6790000000000001E-2</v>
      </c>
      <c r="U196">
        <v>1.017E-2</v>
      </c>
      <c r="V196">
        <v>8.8500000000000002E-3</v>
      </c>
      <c r="W196">
        <v>1.2149999999999999E-2</v>
      </c>
      <c r="X196">
        <v>3.1199999999999999E-3</v>
      </c>
      <c r="Y196">
        <v>7.6099999999999996E-3</v>
      </c>
      <c r="Z196">
        <v>9.6299999999999997E-3</v>
      </c>
      <c r="AA196">
        <v>1.3690000000000001E-2</v>
      </c>
      <c r="AB196">
        <v>3.81E-3</v>
      </c>
      <c r="AD196">
        <v>182107</v>
      </c>
      <c r="AE196">
        <v>143688</v>
      </c>
      <c r="AF196">
        <v>141492</v>
      </c>
      <c r="AG196">
        <v>70379</v>
      </c>
      <c r="AH196">
        <v>16691</v>
      </c>
      <c r="AI196">
        <v>36135</v>
      </c>
      <c r="AJ196">
        <v>61303</v>
      </c>
      <c r="AK196">
        <v>128870</v>
      </c>
      <c r="AL196">
        <v>48484</v>
      </c>
    </row>
    <row r="197" spans="1:38">
      <c r="A197" t="s">
        <v>39</v>
      </c>
      <c r="B197" t="s">
        <v>109</v>
      </c>
      <c r="C197" t="s">
        <v>112</v>
      </c>
      <c r="D197" t="s">
        <v>53</v>
      </c>
      <c r="E197" t="s">
        <v>21</v>
      </c>
      <c r="F197" t="s">
        <v>65</v>
      </c>
      <c r="G197" t="s">
        <v>10</v>
      </c>
      <c r="H197" t="s">
        <v>111</v>
      </c>
      <c r="Q197">
        <v>1.0820000000000001</v>
      </c>
      <c r="AA197">
        <v>1.0000000000000001E-5</v>
      </c>
      <c r="AJ197">
        <v>3960</v>
      </c>
      <c r="AK197">
        <v>9680</v>
      </c>
    </row>
    <row r="198" spans="1:38">
      <c r="A198" t="s">
        <v>39</v>
      </c>
      <c r="B198" t="s">
        <v>109</v>
      </c>
      <c r="C198" t="s">
        <v>112</v>
      </c>
      <c r="D198" t="s">
        <v>53</v>
      </c>
      <c r="E198" t="s">
        <v>21</v>
      </c>
      <c r="F198" t="s">
        <v>65</v>
      </c>
      <c r="G198" t="s">
        <v>10</v>
      </c>
      <c r="H198" t="s">
        <v>12</v>
      </c>
      <c r="Q198">
        <v>0</v>
      </c>
      <c r="AA198">
        <v>0</v>
      </c>
      <c r="AJ198">
        <v>3960</v>
      </c>
      <c r="AK198">
        <v>9680</v>
      </c>
    </row>
    <row r="199" spans="1:38">
      <c r="A199" t="s">
        <v>39</v>
      </c>
      <c r="B199" t="s">
        <v>109</v>
      </c>
      <c r="C199" t="s">
        <v>112</v>
      </c>
      <c r="D199" t="s">
        <v>53</v>
      </c>
      <c r="E199" t="s">
        <v>21</v>
      </c>
      <c r="F199" t="s">
        <v>65</v>
      </c>
      <c r="G199" t="s">
        <v>10</v>
      </c>
      <c r="H199" t="s">
        <v>11</v>
      </c>
      <c r="Q199">
        <v>1.0820000000000001</v>
      </c>
      <c r="AA199">
        <v>1.0000000000000001E-5</v>
      </c>
      <c r="AJ199">
        <v>3960</v>
      </c>
      <c r="AK199">
        <v>9680</v>
      </c>
    </row>
    <row r="200" spans="1:38">
      <c r="A200" t="s">
        <v>39</v>
      </c>
      <c r="B200" t="s">
        <v>109</v>
      </c>
      <c r="C200" t="s">
        <v>112</v>
      </c>
      <c r="D200" t="s">
        <v>53</v>
      </c>
      <c r="E200" t="s">
        <v>21</v>
      </c>
      <c r="F200" t="s">
        <v>66</v>
      </c>
      <c r="G200" t="s">
        <v>10</v>
      </c>
      <c r="H200" t="s">
        <v>111</v>
      </c>
      <c r="N200">
        <v>6.0430000000000001</v>
      </c>
      <c r="X200">
        <v>6.9999999999999994E-5</v>
      </c>
      <c r="AH200">
        <v>1326</v>
      </c>
    </row>
    <row r="201" spans="1:38">
      <c r="A201" t="s">
        <v>39</v>
      </c>
      <c r="B201" t="s">
        <v>109</v>
      </c>
      <c r="C201" t="s">
        <v>112</v>
      </c>
      <c r="D201" t="s">
        <v>53</v>
      </c>
      <c r="E201" t="s">
        <v>21</v>
      </c>
      <c r="F201" t="s">
        <v>66</v>
      </c>
      <c r="G201" t="s">
        <v>10</v>
      </c>
      <c r="H201" t="s">
        <v>12</v>
      </c>
      <c r="N201">
        <v>0</v>
      </c>
      <c r="X201">
        <v>0</v>
      </c>
      <c r="AH201">
        <v>1326</v>
      </c>
    </row>
    <row r="202" spans="1:38">
      <c r="A202" t="s">
        <v>39</v>
      </c>
      <c r="B202" t="s">
        <v>109</v>
      </c>
      <c r="C202" t="s">
        <v>112</v>
      </c>
      <c r="D202" t="s">
        <v>53</v>
      </c>
      <c r="E202" t="s">
        <v>21</v>
      </c>
      <c r="F202" t="s">
        <v>66</v>
      </c>
      <c r="G202" t="s">
        <v>10</v>
      </c>
      <c r="H202" t="s">
        <v>11</v>
      </c>
      <c r="N202">
        <v>6.0430000000000001</v>
      </c>
      <c r="X202">
        <v>6.9999999999999994E-5</v>
      </c>
      <c r="AH202">
        <v>1326</v>
      </c>
    </row>
    <row r="203" spans="1:38">
      <c r="A203" t="s">
        <v>39</v>
      </c>
      <c r="B203" t="s">
        <v>109</v>
      </c>
      <c r="C203" t="s">
        <v>112</v>
      </c>
      <c r="D203" t="s">
        <v>53</v>
      </c>
      <c r="E203" t="s">
        <v>21</v>
      </c>
      <c r="F203" t="s">
        <v>60</v>
      </c>
      <c r="G203" t="s">
        <v>10</v>
      </c>
      <c r="H203" t="s">
        <v>111</v>
      </c>
      <c r="I203">
        <v>31.527999999999999</v>
      </c>
      <c r="J203">
        <v>49.002000000000002</v>
      </c>
      <c r="K203">
        <v>87.290999999999997</v>
      </c>
      <c r="L203">
        <v>56.241999999999997</v>
      </c>
      <c r="M203">
        <v>39.505000000000003</v>
      </c>
      <c r="N203">
        <v>7.577</v>
      </c>
      <c r="O203">
        <v>1.21</v>
      </c>
      <c r="S203">
        <v>4.6999999999999999E-4</v>
      </c>
      <c r="T203">
        <v>8.5999999999999998E-4</v>
      </c>
      <c r="U203">
        <v>1.5399999999999999E-3</v>
      </c>
      <c r="V203">
        <v>6.8000000000000005E-4</v>
      </c>
      <c r="W203">
        <v>5.5000000000000003E-4</v>
      </c>
      <c r="X203">
        <v>9.0000000000000006E-5</v>
      </c>
      <c r="Y203">
        <v>1.0000000000000001E-5</v>
      </c>
      <c r="AC203">
        <v>11672</v>
      </c>
      <c r="AD203">
        <v>28229</v>
      </c>
      <c r="AE203">
        <v>31135</v>
      </c>
      <c r="AF203">
        <v>22323</v>
      </c>
      <c r="AG203">
        <v>7480</v>
      </c>
      <c r="AH203">
        <v>4895</v>
      </c>
      <c r="AI203">
        <v>774</v>
      </c>
      <c r="AJ203">
        <v>51</v>
      </c>
    </row>
    <row r="204" spans="1:38">
      <c r="A204" t="s">
        <v>39</v>
      </c>
      <c r="B204" t="s">
        <v>109</v>
      </c>
      <c r="C204" t="s">
        <v>112</v>
      </c>
      <c r="D204" t="s">
        <v>53</v>
      </c>
      <c r="E204" t="s">
        <v>21</v>
      </c>
      <c r="F204" t="s">
        <v>60</v>
      </c>
      <c r="G204" t="s">
        <v>10</v>
      </c>
      <c r="H204" t="s">
        <v>12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AC204">
        <v>11672</v>
      </c>
      <c r="AD204">
        <v>28229</v>
      </c>
      <c r="AE204">
        <v>31135</v>
      </c>
      <c r="AF204">
        <v>22323</v>
      </c>
      <c r="AG204">
        <v>7480</v>
      </c>
      <c r="AH204">
        <v>4895</v>
      </c>
      <c r="AI204">
        <v>774</v>
      </c>
      <c r="AJ204">
        <v>51</v>
      </c>
    </row>
    <row r="205" spans="1:38">
      <c r="A205" t="s">
        <v>39</v>
      </c>
      <c r="B205" t="s">
        <v>109</v>
      </c>
      <c r="C205" t="s">
        <v>112</v>
      </c>
      <c r="D205" t="s">
        <v>53</v>
      </c>
      <c r="E205" t="s">
        <v>21</v>
      </c>
      <c r="F205" t="s">
        <v>60</v>
      </c>
      <c r="G205" t="s">
        <v>10</v>
      </c>
      <c r="H205" t="s">
        <v>11</v>
      </c>
      <c r="I205">
        <v>31.527999999999999</v>
      </c>
      <c r="J205">
        <v>49.002000000000002</v>
      </c>
      <c r="K205">
        <v>87.290999999999997</v>
      </c>
      <c r="L205">
        <v>56.241999999999997</v>
      </c>
      <c r="M205">
        <v>39.505000000000003</v>
      </c>
      <c r="N205">
        <v>7.577</v>
      </c>
      <c r="O205">
        <v>1.21</v>
      </c>
      <c r="S205">
        <v>4.6999999999999999E-4</v>
      </c>
      <c r="T205">
        <v>8.5999999999999998E-4</v>
      </c>
      <c r="U205">
        <v>1.5399999999999999E-3</v>
      </c>
      <c r="V205">
        <v>6.8000000000000005E-4</v>
      </c>
      <c r="W205">
        <v>5.5000000000000003E-4</v>
      </c>
      <c r="X205">
        <v>9.0000000000000006E-5</v>
      </c>
      <c r="Y205">
        <v>1.0000000000000001E-5</v>
      </c>
      <c r="AC205">
        <v>11672</v>
      </c>
      <c r="AD205">
        <v>28229</v>
      </c>
      <c r="AE205">
        <v>31135</v>
      </c>
      <c r="AF205">
        <v>22323</v>
      </c>
      <c r="AG205">
        <v>7480</v>
      </c>
      <c r="AH205">
        <v>4895</v>
      </c>
      <c r="AI205">
        <v>774</v>
      </c>
      <c r="AJ205">
        <v>51</v>
      </c>
    </row>
    <row r="206" spans="1:38">
      <c r="A206" t="s">
        <v>39</v>
      </c>
      <c r="B206" t="s">
        <v>109</v>
      </c>
      <c r="C206" t="s">
        <v>112</v>
      </c>
      <c r="D206" t="s">
        <v>53</v>
      </c>
      <c r="E206" t="s">
        <v>21</v>
      </c>
      <c r="F206" t="s">
        <v>10</v>
      </c>
      <c r="G206" t="s">
        <v>10</v>
      </c>
      <c r="H206" t="s">
        <v>111</v>
      </c>
      <c r="I206">
        <v>1236.6990000000001</v>
      </c>
      <c r="J206">
        <v>1099.048</v>
      </c>
      <c r="K206">
        <v>42.563000000000002</v>
      </c>
      <c r="L206">
        <v>84.843999999999994</v>
      </c>
      <c r="M206">
        <v>10.804</v>
      </c>
      <c r="N206">
        <v>2.5950000000000002</v>
      </c>
      <c r="P206">
        <v>1.6639999999999999</v>
      </c>
      <c r="R206">
        <v>184.12899999999999</v>
      </c>
      <c r="S206">
        <v>1.8280000000000001E-2</v>
      </c>
      <c r="T206">
        <v>1.924E-2</v>
      </c>
      <c r="U206">
        <v>7.5000000000000002E-4</v>
      </c>
      <c r="V206">
        <v>1.0300000000000001E-3</v>
      </c>
      <c r="W206">
        <v>1.4999999999999999E-4</v>
      </c>
      <c r="X206">
        <v>3.0000000000000001E-5</v>
      </c>
      <c r="Z206">
        <v>1.0000000000000001E-5</v>
      </c>
      <c r="AB206">
        <v>1.1900000000000001E-3</v>
      </c>
      <c r="AC206">
        <v>3570</v>
      </c>
      <c r="AD206">
        <v>1951</v>
      </c>
      <c r="AE206">
        <v>5742</v>
      </c>
      <c r="AF206">
        <v>809</v>
      </c>
      <c r="AG206">
        <v>280</v>
      </c>
      <c r="AI206">
        <v>1387</v>
      </c>
      <c r="AJ206">
        <v>5861</v>
      </c>
      <c r="AK206">
        <v>11007</v>
      </c>
      <c r="AL206">
        <v>2859</v>
      </c>
    </row>
    <row r="207" spans="1:38">
      <c r="A207" t="s">
        <v>39</v>
      </c>
      <c r="B207" t="s">
        <v>109</v>
      </c>
      <c r="C207" t="s">
        <v>112</v>
      </c>
      <c r="D207" t="s">
        <v>53</v>
      </c>
      <c r="E207" t="s">
        <v>21</v>
      </c>
      <c r="F207" t="s">
        <v>10</v>
      </c>
      <c r="G207" t="s">
        <v>10</v>
      </c>
      <c r="H207" t="s">
        <v>12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P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Z207">
        <v>0</v>
      </c>
      <c r="AB207">
        <v>0</v>
      </c>
      <c r="AC207">
        <v>3570</v>
      </c>
      <c r="AD207">
        <v>1951</v>
      </c>
      <c r="AE207">
        <v>5742</v>
      </c>
      <c r="AF207">
        <v>809</v>
      </c>
      <c r="AG207">
        <v>280</v>
      </c>
      <c r="AI207">
        <v>1387</v>
      </c>
      <c r="AJ207">
        <v>5861</v>
      </c>
      <c r="AK207">
        <v>11007</v>
      </c>
      <c r="AL207">
        <v>2859</v>
      </c>
    </row>
    <row r="208" spans="1:38">
      <c r="A208" t="s">
        <v>39</v>
      </c>
      <c r="B208" t="s">
        <v>109</v>
      </c>
      <c r="C208" t="s">
        <v>112</v>
      </c>
      <c r="D208" t="s">
        <v>53</v>
      </c>
      <c r="E208" t="s">
        <v>21</v>
      </c>
      <c r="F208" t="s">
        <v>10</v>
      </c>
      <c r="G208" t="s">
        <v>10</v>
      </c>
      <c r="H208" t="s">
        <v>11</v>
      </c>
      <c r="I208">
        <v>1236.6990000000001</v>
      </c>
      <c r="J208">
        <v>1099.048</v>
      </c>
      <c r="K208">
        <v>42.563000000000002</v>
      </c>
      <c r="L208">
        <v>84.843999999999994</v>
      </c>
      <c r="M208">
        <v>10.804</v>
      </c>
      <c r="N208">
        <v>2.5950000000000002</v>
      </c>
      <c r="P208">
        <v>1.6639999999999999</v>
      </c>
      <c r="R208">
        <v>184.12899999999999</v>
      </c>
      <c r="S208">
        <v>1.8280000000000001E-2</v>
      </c>
      <c r="T208">
        <v>1.924E-2</v>
      </c>
      <c r="U208">
        <v>7.5000000000000002E-4</v>
      </c>
      <c r="V208">
        <v>1.0300000000000001E-3</v>
      </c>
      <c r="W208">
        <v>1.4999999999999999E-4</v>
      </c>
      <c r="X208">
        <v>3.0000000000000001E-5</v>
      </c>
      <c r="Z208">
        <v>1.0000000000000001E-5</v>
      </c>
      <c r="AB208">
        <v>1.1900000000000001E-3</v>
      </c>
      <c r="AC208">
        <v>3570</v>
      </c>
      <c r="AD208">
        <v>1951</v>
      </c>
      <c r="AE208">
        <v>5742</v>
      </c>
      <c r="AF208">
        <v>809</v>
      </c>
      <c r="AG208">
        <v>280</v>
      </c>
      <c r="AI208">
        <v>1387</v>
      </c>
      <c r="AJ208">
        <v>5861</v>
      </c>
      <c r="AK208">
        <v>11007</v>
      </c>
      <c r="AL208">
        <v>2859</v>
      </c>
    </row>
    <row r="209" spans="1:38">
      <c r="A209" t="s">
        <v>39</v>
      </c>
      <c r="B209" t="s">
        <v>109</v>
      </c>
      <c r="C209" t="s">
        <v>112</v>
      </c>
      <c r="D209" t="s">
        <v>53</v>
      </c>
      <c r="E209" t="s">
        <v>21</v>
      </c>
      <c r="F209" t="s">
        <v>61</v>
      </c>
      <c r="G209" t="s">
        <v>10</v>
      </c>
      <c r="H209" t="s">
        <v>111</v>
      </c>
      <c r="I209">
        <v>49.296999999999997</v>
      </c>
      <c r="J209">
        <v>66.644999999999996</v>
      </c>
      <c r="K209">
        <v>75.546999999999997</v>
      </c>
      <c r="L209">
        <v>34.6</v>
      </c>
      <c r="M209">
        <v>10.361000000000001</v>
      </c>
      <c r="N209">
        <v>2.6869999999999998</v>
      </c>
      <c r="O209">
        <v>7.5830000000000002</v>
      </c>
      <c r="P209">
        <v>0.97599999999999998</v>
      </c>
      <c r="Q209">
        <v>1.5609999999999999</v>
      </c>
      <c r="S209">
        <v>7.2999999999999996E-4</v>
      </c>
      <c r="T209">
        <v>1.17E-3</v>
      </c>
      <c r="U209">
        <v>1.33E-3</v>
      </c>
      <c r="V209">
        <v>4.2000000000000002E-4</v>
      </c>
      <c r="W209">
        <v>1.3999999999999999E-4</v>
      </c>
      <c r="X209">
        <v>3.0000000000000001E-5</v>
      </c>
      <c r="Y209">
        <v>6.9999999999999994E-5</v>
      </c>
      <c r="Z209">
        <v>1.0000000000000001E-5</v>
      </c>
      <c r="AA209">
        <v>1.0000000000000001E-5</v>
      </c>
      <c r="AC209">
        <v>443563</v>
      </c>
      <c r="AD209">
        <v>308445</v>
      </c>
      <c r="AE209">
        <v>261331</v>
      </c>
      <c r="AF209">
        <v>163855</v>
      </c>
      <c r="AG209">
        <v>134297</v>
      </c>
      <c r="AH209">
        <v>107807</v>
      </c>
      <c r="AI209">
        <v>153529</v>
      </c>
      <c r="AJ209">
        <v>94572</v>
      </c>
      <c r="AK209">
        <v>15016</v>
      </c>
      <c r="AL209">
        <v>3782</v>
      </c>
    </row>
    <row r="210" spans="1:38">
      <c r="A210" t="s">
        <v>39</v>
      </c>
      <c r="B210" t="s">
        <v>109</v>
      </c>
      <c r="C210" t="s">
        <v>112</v>
      </c>
      <c r="D210" t="s">
        <v>53</v>
      </c>
      <c r="E210" t="s">
        <v>21</v>
      </c>
      <c r="F210" t="s">
        <v>61</v>
      </c>
      <c r="G210" t="s">
        <v>10</v>
      </c>
      <c r="H210" t="s">
        <v>12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</v>
      </c>
      <c r="P210">
        <v>0</v>
      </c>
      <c r="Q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1.0000000000000001E-5</v>
      </c>
      <c r="Z210">
        <v>0</v>
      </c>
      <c r="AA210">
        <v>0</v>
      </c>
      <c r="AC210">
        <v>443563</v>
      </c>
      <c r="AD210">
        <v>308445</v>
      </c>
      <c r="AE210">
        <v>261331</v>
      </c>
      <c r="AF210">
        <v>163855</v>
      </c>
      <c r="AG210">
        <v>134297</v>
      </c>
      <c r="AH210">
        <v>107807</v>
      </c>
      <c r="AI210">
        <v>153529</v>
      </c>
      <c r="AJ210">
        <v>94572</v>
      </c>
      <c r="AK210">
        <v>15016</v>
      </c>
      <c r="AL210">
        <v>3782</v>
      </c>
    </row>
    <row r="211" spans="1:38">
      <c r="A211" t="s">
        <v>39</v>
      </c>
      <c r="B211" t="s">
        <v>109</v>
      </c>
      <c r="C211" t="s">
        <v>112</v>
      </c>
      <c r="D211" t="s">
        <v>53</v>
      </c>
      <c r="E211" t="s">
        <v>21</v>
      </c>
      <c r="F211" t="s">
        <v>61</v>
      </c>
      <c r="G211" t="s">
        <v>10</v>
      </c>
      <c r="H211" t="s">
        <v>11</v>
      </c>
      <c r="I211">
        <v>49.296999999999997</v>
      </c>
      <c r="J211">
        <v>66.644999999999996</v>
      </c>
      <c r="K211">
        <v>75.546999999999997</v>
      </c>
      <c r="L211">
        <v>34.6</v>
      </c>
      <c r="M211">
        <v>10.361000000000001</v>
      </c>
      <c r="N211">
        <v>2.6869999999999998</v>
      </c>
      <c r="O211">
        <v>6.5830000000000002</v>
      </c>
      <c r="P211">
        <v>0.97599999999999998</v>
      </c>
      <c r="Q211">
        <v>1.5609999999999999</v>
      </c>
      <c r="S211">
        <v>7.2999999999999996E-4</v>
      </c>
      <c r="T211">
        <v>1.17E-3</v>
      </c>
      <c r="U211">
        <v>1.33E-3</v>
      </c>
      <c r="V211">
        <v>4.2000000000000002E-4</v>
      </c>
      <c r="W211">
        <v>1.3999999999999999E-4</v>
      </c>
      <c r="X211">
        <v>3.0000000000000001E-5</v>
      </c>
      <c r="Y211">
        <v>6.0000000000000002E-5</v>
      </c>
      <c r="Z211">
        <v>1.0000000000000001E-5</v>
      </c>
      <c r="AA211">
        <v>1.0000000000000001E-5</v>
      </c>
      <c r="AC211">
        <v>443563</v>
      </c>
      <c r="AD211">
        <v>308445</v>
      </c>
      <c r="AE211">
        <v>261331</v>
      </c>
      <c r="AF211">
        <v>163855</v>
      </c>
      <c r="AG211">
        <v>134297</v>
      </c>
      <c r="AH211">
        <v>107807</v>
      </c>
      <c r="AI211">
        <v>153529</v>
      </c>
      <c r="AJ211">
        <v>94572</v>
      </c>
      <c r="AK211">
        <v>15016</v>
      </c>
      <c r="AL211">
        <v>3782</v>
      </c>
    </row>
    <row r="212" spans="1:38">
      <c r="A212" t="s">
        <v>39</v>
      </c>
      <c r="B212" t="s">
        <v>109</v>
      </c>
      <c r="C212" t="s">
        <v>112</v>
      </c>
      <c r="D212" t="s">
        <v>53</v>
      </c>
      <c r="E212" t="s">
        <v>21</v>
      </c>
      <c r="F212" t="s">
        <v>62</v>
      </c>
      <c r="G212" t="s">
        <v>10</v>
      </c>
      <c r="H212" t="s">
        <v>111</v>
      </c>
      <c r="I212">
        <v>35.793999999999997</v>
      </c>
      <c r="J212">
        <v>36.194000000000003</v>
      </c>
      <c r="K212">
        <v>96.47</v>
      </c>
      <c r="L212">
        <v>21.988</v>
      </c>
      <c r="M212">
        <v>24.876999999999999</v>
      </c>
      <c r="N212">
        <v>5.7720000000000002</v>
      </c>
      <c r="O212">
        <v>14.926</v>
      </c>
      <c r="P212">
        <v>10.69</v>
      </c>
      <c r="Q212">
        <v>1.1599999999999999</v>
      </c>
      <c r="R212">
        <v>8.0000000000000002E-3</v>
      </c>
      <c r="S212">
        <v>5.2999999999999998E-4</v>
      </c>
      <c r="T212">
        <v>6.3000000000000003E-4</v>
      </c>
      <c r="U212">
        <v>1.6999999999999999E-3</v>
      </c>
      <c r="V212">
        <v>2.7E-4</v>
      </c>
      <c r="W212">
        <v>3.5E-4</v>
      </c>
      <c r="X212">
        <v>6.9999999999999994E-5</v>
      </c>
      <c r="Y212">
        <v>1.2999999999999999E-4</v>
      </c>
      <c r="Z212">
        <v>8.0000000000000007E-5</v>
      </c>
      <c r="AA212">
        <v>1.0000000000000001E-5</v>
      </c>
      <c r="AB212">
        <v>0</v>
      </c>
      <c r="AC212">
        <v>522427</v>
      </c>
      <c r="AD212">
        <v>423296</v>
      </c>
      <c r="AE212">
        <v>722784</v>
      </c>
      <c r="AF212">
        <v>438663</v>
      </c>
      <c r="AG212">
        <v>721804</v>
      </c>
      <c r="AH212">
        <v>765420</v>
      </c>
      <c r="AI212">
        <v>991922</v>
      </c>
      <c r="AJ212">
        <v>876230</v>
      </c>
      <c r="AK212">
        <v>618060</v>
      </c>
      <c r="AL212">
        <v>321754</v>
      </c>
    </row>
    <row r="213" spans="1:38">
      <c r="A213" t="s">
        <v>39</v>
      </c>
      <c r="B213" t="s">
        <v>109</v>
      </c>
      <c r="C213" t="s">
        <v>112</v>
      </c>
      <c r="D213" t="s">
        <v>53</v>
      </c>
      <c r="E213" t="s">
        <v>21</v>
      </c>
      <c r="F213" t="s">
        <v>62</v>
      </c>
      <c r="G213" t="s">
        <v>10</v>
      </c>
      <c r="H213" t="s">
        <v>12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</v>
      </c>
      <c r="P213">
        <v>6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1.0000000000000001E-5</v>
      </c>
      <c r="Z213">
        <v>5.0000000000000002E-5</v>
      </c>
      <c r="AA213">
        <v>0</v>
      </c>
      <c r="AB213">
        <v>0</v>
      </c>
      <c r="AC213">
        <v>522427</v>
      </c>
      <c r="AD213">
        <v>423296</v>
      </c>
      <c r="AE213">
        <v>722784</v>
      </c>
      <c r="AF213">
        <v>438663</v>
      </c>
      <c r="AG213">
        <v>721804</v>
      </c>
      <c r="AH213">
        <v>765420</v>
      </c>
      <c r="AI213">
        <v>991922</v>
      </c>
      <c r="AJ213">
        <v>876230</v>
      </c>
      <c r="AK213">
        <v>618060</v>
      </c>
      <c r="AL213">
        <v>321754</v>
      </c>
    </row>
    <row r="214" spans="1:38">
      <c r="A214" t="s">
        <v>39</v>
      </c>
      <c r="B214" t="s">
        <v>109</v>
      </c>
      <c r="C214" t="s">
        <v>112</v>
      </c>
      <c r="D214" t="s">
        <v>53</v>
      </c>
      <c r="E214" t="s">
        <v>21</v>
      </c>
      <c r="F214" t="s">
        <v>62</v>
      </c>
      <c r="G214" t="s">
        <v>10</v>
      </c>
      <c r="H214" t="s">
        <v>11</v>
      </c>
      <c r="I214">
        <v>35.793999999999997</v>
      </c>
      <c r="J214">
        <v>36.194000000000003</v>
      </c>
      <c r="K214">
        <v>96.47</v>
      </c>
      <c r="L214">
        <v>21.988</v>
      </c>
      <c r="M214">
        <v>24.876999999999999</v>
      </c>
      <c r="N214">
        <v>5.7720000000000002</v>
      </c>
      <c r="O214">
        <v>13.926</v>
      </c>
      <c r="P214">
        <v>4.6900000000000004</v>
      </c>
      <c r="Q214">
        <v>1.1599999999999999</v>
      </c>
      <c r="R214">
        <v>8.0000000000000002E-3</v>
      </c>
      <c r="S214">
        <v>5.2999999999999998E-4</v>
      </c>
      <c r="T214">
        <v>6.3000000000000003E-4</v>
      </c>
      <c r="U214">
        <v>1.6999999999999999E-3</v>
      </c>
      <c r="V214">
        <v>2.7E-4</v>
      </c>
      <c r="W214">
        <v>3.5E-4</v>
      </c>
      <c r="X214">
        <v>6.9999999999999994E-5</v>
      </c>
      <c r="Y214">
        <v>1.2999999999999999E-4</v>
      </c>
      <c r="Z214">
        <v>4.0000000000000003E-5</v>
      </c>
      <c r="AA214">
        <v>1.0000000000000001E-5</v>
      </c>
      <c r="AB214">
        <v>0</v>
      </c>
      <c r="AC214">
        <v>522427</v>
      </c>
      <c r="AD214">
        <v>423296</v>
      </c>
      <c r="AE214">
        <v>722784</v>
      </c>
      <c r="AF214">
        <v>438663</v>
      </c>
      <c r="AG214">
        <v>721804</v>
      </c>
      <c r="AH214">
        <v>765420</v>
      </c>
      <c r="AI214">
        <v>991922</v>
      </c>
      <c r="AJ214">
        <v>876230</v>
      </c>
      <c r="AK214">
        <v>618060</v>
      </c>
      <c r="AL214">
        <v>321754</v>
      </c>
    </row>
    <row r="215" spans="1:38">
      <c r="A215" t="s">
        <v>39</v>
      </c>
      <c r="B215" t="s">
        <v>109</v>
      </c>
      <c r="C215" t="s">
        <v>112</v>
      </c>
      <c r="D215" t="s">
        <v>53</v>
      </c>
      <c r="E215" t="s">
        <v>21</v>
      </c>
      <c r="F215" t="s">
        <v>63</v>
      </c>
      <c r="G215" t="s">
        <v>10</v>
      </c>
      <c r="H215" t="s">
        <v>111</v>
      </c>
      <c r="K215">
        <v>3.5999999999999997E-2</v>
      </c>
      <c r="M215">
        <v>0.28699999999999998</v>
      </c>
      <c r="U215">
        <v>0</v>
      </c>
      <c r="W215">
        <v>0</v>
      </c>
      <c r="AE215">
        <v>45</v>
      </c>
      <c r="AG215">
        <v>224</v>
      </c>
      <c r="AI215">
        <v>96</v>
      </c>
      <c r="AL215">
        <v>56</v>
      </c>
    </row>
    <row r="216" spans="1:38">
      <c r="A216" t="s">
        <v>39</v>
      </c>
      <c r="B216" t="s">
        <v>109</v>
      </c>
      <c r="C216" t="s">
        <v>112</v>
      </c>
      <c r="D216" t="s">
        <v>53</v>
      </c>
      <c r="E216" t="s">
        <v>21</v>
      </c>
      <c r="F216" t="s">
        <v>63</v>
      </c>
      <c r="G216" t="s">
        <v>10</v>
      </c>
      <c r="H216" t="s">
        <v>12</v>
      </c>
      <c r="K216">
        <v>0</v>
      </c>
      <c r="M216">
        <v>0</v>
      </c>
      <c r="U216">
        <v>0</v>
      </c>
      <c r="W216">
        <v>0</v>
      </c>
      <c r="AE216">
        <v>45</v>
      </c>
      <c r="AG216">
        <v>224</v>
      </c>
      <c r="AI216">
        <v>96</v>
      </c>
      <c r="AL216">
        <v>56</v>
      </c>
    </row>
    <row r="217" spans="1:38">
      <c r="A217" t="s">
        <v>39</v>
      </c>
      <c r="B217" t="s">
        <v>109</v>
      </c>
      <c r="C217" t="s">
        <v>112</v>
      </c>
      <c r="D217" t="s">
        <v>53</v>
      </c>
      <c r="E217" t="s">
        <v>21</v>
      </c>
      <c r="F217" t="s">
        <v>63</v>
      </c>
      <c r="G217" t="s">
        <v>10</v>
      </c>
      <c r="H217" t="s">
        <v>11</v>
      </c>
      <c r="K217">
        <v>3.5999999999999997E-2</v>
      </c>
      <c r="M217">
        <v>0.28699999999999998</v>
      </c>
      <c r="U217">
        <v>0</v>
      </c>
      <c r="W217">
        <v>0</v>
      </c>
      <c r="AE217">
        <v>45</v>
      </c>
      <c r="AG217">
        <v>224</v>
      </c>
      <c r="AI217">
        <v>96</v>
      </c>
      <c r="AL217">
        <v>56</v>
      </c>
    </row>
    <row r="218" spans="1:38">
      <c r="A218" t="s">
        <v>39</v>
      </c>
      <c r="B218" t="s">
        <v>109</v>
      </c>
      <c r="C218" t="s">
        <v>112</v>
      </c>
      <c r="D218" t="s">
        <v>53</v>
      </c>
      <c r="E218" t="s">
        <v>21</v>
      </c>
      <c r="F218" t="s">
        <v>42</v>
      </c>
      <c r="G218" t="s">
        <v>10</v>
      </c>
      <c r="H218" t="s">
        <v>111</v>
      </c>
      <c r="I218">
        <v>7.4589999999999996</v>
      </c>
      <c r="J218">
        <v>0.30299999999999999</v>
      </c>
      <c r="K218">
        <v>161.642</v>
      </c>
      <c r="L218">
        <v>85.155000000000001</v>
      </c>
      <c r="M218">
        <v>46.469000000000001</v>
      </c>
      <c r="Q218">
        <v>93.311999999999998</v>
      </c>
      <c r="R218">
        <v>257.08</v>
      </c>
      <c r="S218">
        <v>1.1E-4</v>
      </c>
      <c r="T218">
        <v>1.0000000000000001E-5</v>
      </c>
      <c r="U218">
        <v>2.8400000000000001E-3</v>
      </c>
      <c r="V218">
        <v>1.0399999999999999E-3</v>
      </c>
      <c r="W218">
        <v>6.4999999999999997E-4</v>
      </c>
      <c r="AA218">
        <v>6.7000000000000002E-4</v>
      </c>
      <c r="AB218">
        <v>1.66E-3</v>
      </c>
      <c r="AC218">
        <v>729</v>
      </c>
      <c r="AD218">
        <v>880</v>
      </c>
      <c r="AE218">
        <v>11204</v>
      </c>
      <c r="AF218">
        <v>9781</v>
      </c>
      <c r="AG218">
        <v>4380</v>
      </c>
      <c r="AK218">
        <v>7936</v>
      </c>
      <c r="AL218">
        <v>20727</v>
      </c>
    </row>
    <row r="219" spans="1:38">
      <c r="A219" t="s">
        <v>39</v>
      </c>
      <c r="B219" t="s">
        <v>109</v>
      </c>
      <c r="C219" t="s">
        <v>112</v>
      </c>
      <c r="D219" t="s">
        <v>53</v>
      </c>
      <c r="E219" t="s">
        <v>21</v>
      </c>
      <c r="F219" t="s">
        <v>42</v>
      </c>
      <c r="G219" t="s">
        <v>10</v>
      </c>
      <c r="H219" t="s">
        <v>12</v>
      </c>
      <c r="I219">
        <v>0</v>
      </c>
      <c r="J219">
        <v>0</v>
      </c>
      <c r="K219">
        <v>0</v>
      </c>
      <c r="L219">
        <v>0</v>
      </c>
      <c r="M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AA219">
        <v>0</v>
      </c>
      <c r="AB219">
        <v>0</v>
      </c>
      <c r="AC219">
        <v>729</v>
      </c>
      <c r="AD219">
        <v>880</v>
      </c>
      <c r="AE219">
        <v>11204</v>
      </c>
      <c r="AF219">
        <v>9781</v>
      </c>
      <c r="AG219">
        <v>4380</v>
      </c>
      <c r="AK219">
        <v>7936</v>
      </c>
      <c r="AL219">
        <v>20727</v>
      </c>
    </row>
    <row r="220" spans="1:38">
      <c r="A220" t="s">
        <v>39</v>
      </c>
      <c r="B220" t="s">
        <v>109</v>
      </c>
      <c r="C220" t="s">
        <v>112</v>
      </c>
      <c r="D220" t="s">
        <v>53</v>
      </c>
      <c r="E220" t="s">
        <v>21</v>
      </c>
      <c r="F220" t="s">
        <v>42</v>
      </c>
      <c r="G220" t="s">
        <v>10</v>
      </c>
      <c r="H220" t="s">
        <v>11</v>
      </c>
      <c r="I220">
        <v>7.4589999999999996</v>
      </c>
      <c r="J220">
        <v>0.30299999999999999</v>
      </c>
      <c r="K220">
        <v>161.642</v>
      </c>
      <c r="L220">
        <v>85.155000000000001</v>
      </c>
      <c r="M220">
        <v>46.469000000000001</v>
      </c>
      <c r="Q220">
        <v>93.311999999999998</v>
      </c>
      <c r="R220">
        <v>257.08</v>
      </c>
      <c r="S220">
        <v>1.1E-4</v>
      </c>
      <c r="T220">
        <v>1.0000000000000001E-5</v>
      </c>
      <c r="U220">
        <v>2.8400000000000001E-3</v>
      </c>
      <c r="V220">
        <v>1.0399999999999999E-3</v>
      </c>
      <c r="W220">
        <v>6.4999999999999997E-4</v>
      </c>
      <c r="AA220">
        <v>6.7000000000000002E-4</v>
      </c>
      <c r="AB220">
        <v>1.66E-3</v>
      </c>
      <c r="AC220">
        <v>729</v>
      </c>
      <c r="AD220">
        <v>880</v>
      </c>
      <c r="AE220">
        <v>11204</v>
      </c>
      <c r="AF220">
        <v>9781</v>
      </c>
      <c r="AG220">
        <v>4380</v>
      </c>
      <c r="AK220">
        <v>7936</v>
      </c>
      <c r="AL220">
        <v>20727</v>
      </c>
    </row>
    <row r="221" spans="1:38">
      <c r="A221" t="s">
        <v>39</v>
      </c>
      <c r="B221" t="s">
        <v>109</v>
      </c>
      <c r="C221" t="s">
        <v>112</v>
      </c>
      <c r="D221" t="s">
        <v>53</v>
      </c>
      <c r="E221" t="s">
        <v>21</v>
      </c>
      <c r="F221" t="s">
        <v>43</v>
      </c>
      <c r="G221" t="s">
        <v>10</v>
      </c>
      <c r="H221" t="s">
        <v>111</v>
      </c>
      <c r="I221">
        <v>1001.954</v>
      </c>
      <c r="J221">
        <v>646.346</v>
      </c>
      <c r="K221">
        <v>813.67200000000003</v>
      </c>
      <c r="L221">
        <v>775.07899999999995</v>
      </c>
      <c r="M221">
        <v>810.66600000000005</v>
      </c>
      <c r="N221">
        <v>935.803</v>
      </c>
      <c r="O221">
        <v>845.58399999999995</v>
      </c>
      <c r="P221">
        <v>527.73</v>
      </c>
      <c r="Q221">
        <v>435.601</v>
      </c>
      <c r="R221">
        <v>271.815</v>
      </c>
      <c r="S221">
        <v>1.481E-2</v>
      </c>
      <c r="T221">
        <v>1.132E-2</v>
      </c>
      <c r="U221">
        <v>1.431E-2</v>
      </c>
      <c r="V221">
        <v>9.4299999999999991E-3</v>
      </c>
      <c r="W221">
        <v>1.132E-2</v>
      </c>
      <c r="X221">
        <v>1.123E-2</v>
      </c>
      <c r="Y221">
        <v>7.6400000000000001E-3</v>
      </c>
      <c r="Z221">
        <v>4.1399999999999996E-3</v>
      </c>
      <c r="AA221">
        <v>3.14E-3</v>
      </c>
      <c r="AB221">
        <v>1.75E-3</v>
      </c>
      <c r="AC221">
        <v>286771</v>
      </c>
      <c r="AD221">
        <v>247793</v>
      </c>
      <c r="AE221">
        <v>288548</v>
      </c>
      <c r="AF221">
        <v>255355</v>
      </c>
      <c r="AG221">
        <v>190114</v>
      </c>
      <c r="AH221">
        <v>195224</v>
      </c>
      <c r="AI221">
        <v>170484</v>
      </c>
      <c r="AJ221">
        <v>133853</v>
      </c>
      <c r="AK221">
        <v>129032</v>
      </c>
      <c r="AL221">
        <v>109307</v>
      </c>
    </row>
    <row r="222" spans="1:38">
      <c r="A222" t="s">
        <v>39</v>
      </c>
      <c r="B222" t="s">
        <v>109</v>
      </c>
      <c r="C222" t="s">
        <v>112</v>
      </c>
      <c r="D222" t="s">
        <v>53</v>
      </c>
      <c r="E222" t="s">
        <v>21</v>
      </c>
      <c r="F222" t="s">
        <v>43</v>
      </c>
      <c r="G222" t="s">
        <v>10</v>
      </c>
      <c r="H222" t="s">
        <v>12</v>
      </c>
      <c r="I222">
        <v>21</v>
      </c>
      <c r="J222">
        <v>15</v>
      </c>
      <c r="K222">
        <v>23</v>
      </c>
      <c r="L222">
        <v>25</v>
      </c>
      <c r="M222">
        <v>54</v>
      </c>
      <c r="N222">
        <v>33</v>
      </c>
      <c r="O222">
        <v>30</v>
      </c>
      <c r="P222">
        <v>45</v>
      </c>
      <c r="Q222">
        <v>17</v>
      </c>
      <c r="R222">
        <v>14</v>
      </c>
      <c r="S222">
        <v>3.1E-4</v>
      </c>
      <c r="T222">
        <v>2.5999999999999998E-4</v>
      </c>
      <c r="U222">
        <v>4.0000000000000002E-4</v>
      </c>
      <c r="V222">
        <v>2.9999999999999997E-4</v>
      </c>
      <c r="W222">
        <v>7.5000000000000002E-4</v>
      </c>
      <c r="X222">
        <v>4.0000000000000002E-4</v>
      </c>
      <c r="Y222">
        <v>2.7E-4</v>
      </c>
      <c r="Z222">
        <v>3.5E-4</v>
      </c>
      <c r="AA222">
        <v>1.2E-4</v>
      </c>
      <c r="AB222">
        <v>9.0000000000000006E-5</v>
      </c>
      <c r="AC222">
        <v>286771</v>
      </c>
      <c r="AD222">
        <v>247793</v>
      </c>
      <c r="AE222">
        <v>288548</v>
      </c>
      <c r="AF222">
        <v>255355</v>
      </c>
      <c r="AG222">
        <v>190114</v>
      </c>
      <c r="AH222">
        <v>195224</v>
      </c>
      <c r="AI222">
        <v>170484</v>
      </c>
      <c r="AJ222">
        <v>133853</v>
      </c>
      <c r="AK222">
        <v>129032</v>
      </c>
      <c r="AL222">
        <v>109307</v>
      </c>
    </row>
    <row r="223" spans="1:38">
      <c r="A223" t="s">
        <v>39</v>
      </c>
      <c r="B223" t="s">
        <v>109</v>
      </c>
      <c r="C223" t="s">
        <v>112</v>
      </c>
      <c r="D223" t="s">
        <v>53</v>
      </c>
      <c r="E223" t="s">
        <v>21</v>
      </c>
      <c r="F223" t="s">
        <v>43</v>
      </c>
      <c r="G223" t="s">
        <v>10</v>
      </c>
      <c r="H223" t="s">
        <v>11</v>
      </c>
      <c r="I223">
        <v>980.95399999999995</v>
      </c>
      <c r="J223">
        <v>631.346</v>
      </c>
      <c r="K223">
        <v>790.67200000000003</v>
      </c>
      <c r="L223">
        <v>750.07899999999995</v>
      </c>
      <c r="M223">
        <v>756.66600000000005</v>
      </c>
      <c r="N223">
        <v>902.803</v>
      </c>
      <c r="O223">
        <v>815.58399999999995</v>
      </c>
      <c r="P223">
        <v>482.73</v>
      </c>
      <c r="Q223">
        <v>418.601</v>
      </c>
      <c r="R223">
        <v>257.815</v>
      </c>
      <c r="S223">
        <v>1.4500000000000001E-2</v>
      </c>
      <c r="T223">
        <v>1.1050000000000001E-2</v>
      </c>
      <c r="U223">
        <v>1.391E-2</v>
      </c>
      <c r="V223">
        <v>9.1199999999999996E-3</v>
      </c>
      <c r="W223">
        <v>1.057E-2</v>
      </c>
      <c r="X223">
        <v>1.0829999999999999E-2</v>
      </c>
      <c r="Y223">
        <v>7.3699999999999998E-3</v>
      </c>
      <c r="Z223">
        <v>3.7799999999999999E-3</v>
      </c>
      <c r="AA223">
        <v>3.0200000000000001E-3</v>
      </c>
      <c r="AB223">
        <v>1.66E-3</v>
      </c>
      <c r="AC223">
        <v>286771</v>
      </c>
      <c r="AD223">
        <v>247793</v>
      </c>
      <c r="AE223">
        <v>288548</v>
      </c>
      <c r="AF223">
        <v>255355</v>
      </c>
      <c r="AG223">
        <v>190114</v>
      </c>
      <c r="AH223">
        <v>195224</v>
      </c>
      <c r="AI223">
        <v>170484</v>
      </c>
      <c r="AJ223">
        <v>133853</v>
      </c>
      <c r="AK223">
        <v>129032</v>
      </c>
      <c r="AL223">
        <v>109307</v>
      </c>
    </row>
    <row r="224" spans="1:38">
      <c r="A224" t="s">
        <v>39</v>
      </c>
      <c r="B224" t="s">
        <v>109</v>
      </c>
      <c r="C224" t="s">
        <v>112</v>
      </c>
      <c r="D224" t="s">
        <v>53</v>
      </c>
      <c r="E224" t="s">
        <v>21</v>
      </c>
      <c r="F224" t="s">
        <v>44</v>
      </c>
      <c r="G224" t="s">
        <v>10</v>
      </c>
      <c r="H224" t="s">
        <v>111</v>
      </c>
      <c r="I224">
        <v>359.74700000000001</v>
      </c>
      <c r="J224">
        <v>261.154</v>
      </c>
      <c r="K224">
        <v>528.78200000000004</v>
      </c>
      <c r="L224">
        <v>332.072</v>
      </c>
      <c r="M224">
        <v>205.33</v>
      </c>
      <c r="N224">
        <v>116.854</v>
      </c>
      <c r="O224">
        <v>98.474999999999994</v>
      </c>
      <c r="P224">
        <v>161.06399999999999</v>
      </c>
      <c r="Q224">
        <v>131.505</v>
      </c>
      <c r="R224">
        <v>61.463000000000001</v>
      </c>
      <c r="S224">
        <v>5.3200000000000001E-3</v>
      </c>
      <c r="T224">
        <v>4.5700000000000003E-3</v>
      </c>
      <c r="U224">
        <v>9.2999999999999992E-3</v>
      </c>
      <c r="V224">
        <v>4.0400000000000002E-3</v>
      </c>
      <c r="W224">
        <v>2.8700000000000002E-3</v>
      </c>
      <c r="X224">
        <v>1.4E-3</v>
      </c>
      <c r="Y224">
        <v>8.8999999999999995E-4</v>
      </c>
      <c r="Z224">
        <v>1.2600000000000001E-3</v>
      </c>
      <c r="AA224">
        <v>9.5E-4</v>
      </c>
      <c r="AB224">
        <v>4.0000000000000002E-4</v>
      </c>
      <c r="AC224">
        <v>228195</v>
      </c>
      <c r="AD224">
        <v>112769</v>
      </c>
      <c r="AE224">
        <v>154482</v>
      </c>
      <c r="AF224">
        <v>157371</v>
      </c>
      <c r="AG224">
        <v>86736</v>
      </c>
      <c r="AH224">
        <v>45320</v>
      </c>
      <c r="AI224">
        <v>63169</v>
      </c>
      <c r="AJ224">
        <v>76826</v>
      </c>
      <c r="AK224">
        <v>76881</v>
      </c>
      <c r="AL224">
        <v>41313</v>
      </c>
    </row>
    <row r="225" spans="1:38">
      <c r="A225" t="s">
        <v>39</v>
      </c>
      <c r="B225" t="s">
        <v>109</v>
      </c>
      <c r="C225" t="s">
        <v>112</v>
      </c>
      <c r="D225" t="s">
        <v>53</v>
      </c>
      <c r="E225" t="s">
        <v>21</v>
      </c>
      <c r="F225" t="s">
        <v>44</v>
      </c>
      <c r="G225" t="s">
        <v>10</v>
      </c>
      <c r="H225" t="s">
        <v>12</v>
      </c>
      <c r="I225">
        <v>8</v>
      </c>
      <c r="J225">
        <v>4</v>
      </c>
      <c r="K225">
        <v>10</v>
      </c>
      <c r="L225">
        <v>0</v>
      </c>
      <c r="M225">
        <v>0</v>
      </c>
      <c r="N225">
        <v>0</v>
      </c>
      <c r="O225">
        <v>6</v>
      </c>
      <c r="P225">
        <v>17</v>
      </c>
      <c r="Q225">
        <v>5</v>
      </c>
      <c r="R225">
        <v>1</v>
      </c>
      <c r="S225">
        <v>1.2E-4</v>
      </c>
      <c r="T225">
        <v>6.9999999999999994E-5</v>
      </c>
      <c r="U225">
        <v>1.8000000000000001E-4</v>
      </c>
      <c r="V225">
        <v>0</v>
      </c>
      <c r="W225">
        <v>0</v>
      </c>
      <c r="X225">
        <v>0</v>
      </c>
      <c r="Y225">
        <v>5.0000000000000002E-5</v>
      </c>
      <c r="Z225">
        <v>1.2999999999999999E-4</v>
      </c>
      <c r="AA225">
        <v>4.0000000000000003E-5</v>
      </c>
      <c r="AB225">
        <v>1.0000000000000001E-5</v>
      </c>
      <c r="AC225">
        <v>228195</v>
      </c>
      <c r="AD225">
        <v>112769</v>
      </c>
      <c r="AE225">
        <v>154482</v>
      </c>
      <c r="AF225">
        <v>157371</v>
      </c>
      <c r="AG225">
        <v>86736</v>
      </c>
      <c r="AH225">
        <v>45320</v>
      </c>
      <c r="AI225">
        <v>63169</v>
      </c>
      <c r="AJ225">
        <v>76826</v>
      </c>
      <c r="AK225">
        <v>76881</v>
      </c>
      <c r="AL225">
        <v>41313</v>
      </c>
    </row>
    <row r="226" spans="1:38">
      <c r="A226" t="s">
        <v>39</v>
      </c>
      <c r="B226" t="s">
        <v>109</v>
      </c>
      <c r="C226" t="s">
        <v>112</v>
      </c>
      <c r="D226" t="s">
        <v>53</v>
      </c>
      <c r="E226" t="s">
        <v>21</v>
      </c>
      <c r="F226" t="s">
        <v>44</v>
      </c>
      <c r="G226" t="s">
        <v>10</v>
      </c>
      <c r="H226" t="s">
        <v>11</v>
      </c>
      <c r="I226">
        <v>351.74700000000001</v>
      </c>
      <c r="J226">
        <v>257.154</v>
      </c>
      <c r="K226">
        <v>518.78200000000004</v>
      </c>
      <c r="L226">
        <v>332.072</v>
      </c>
      <c r="M226">
        <v>205.33</v>
      </c>
      <c r="N226">
        <v>116.854</v>
      </c>
      <c r="O226">
        <v>92.474999999999994</v>
      </c>
      <c r="P226">
        <v>144.06399999999999</v>
      </c>
      <c r="Q226">
        <v>126.505</v>
      </c>
      <c r="R226">
        <v>60.463000000000001</v>
      </c>
      <c r="S226">
        <v>5.1999999999999998E-3</v>
      </c>
      <c r="T226">
        <v>4.4999999999999997E-3</v>
      </c>
      <c r="U226">
        <v>9.1199999999999996E-3</v>
      </c>
      <c r="V226">
        <v>4.0400000000000002E-3</v>
      </c>
      <c r="W226">
        <v>2.8700000000000002E-3</v>
      </c>
      <c r="X226">
        <v>1.4E-3</v>
      </c>
      <c r="Y226">
        <v>8.4000000000000003E-4</v>
      </c>
      <c r="Z226">
        <v>1.1299999999999999E-3</v>
      </c>
      <c r="AA226">
        <v>9.1E-4</v>
      </c>
      <c r="AB226">
        <v>3.8999999999999999E-4</v>
      </c>
      <c r="AC226">
        <v>228195</v>
      </c>
      <c r="AD226">
        <v>112769</v>
      </c>
      <c r="AE226">
        <v>154482</v>
      </c>
      <c r="AF226">
        <v>157371</v>
      </c>
      <c r="AG226">
        <v>86736</v>
      </c>
      <c r="AH226">
        <v>45320</v>
      </c>
      <c r="AI226">
        <v>63169</v>
      </c>
      <c r="AJ226">
        <v>76826</v>
      </c>
      <c r="AK226">
        <v>76881</v>
      </c>
      <c r="AL226">
        <v>41313</v>
      </c>
    </row>
    <row r="227" spans="1:38">
      <c r="A227" t="s">
        <v>39</v>
      </c>
      <c r="B227" t="s">
        <v>109</v>
      </c>
      <c r="C227" t="s">
        <v>112</v>
      </c>
      <c r="D227" t="s">
        <v>53</v>
      </c>
      <c r="E227" t="s">
        <v>21</v>
      </c>
      <c r="F227" t="s">
        <v>45</v>
      </c>
      <c r="G227" t="s">
        <v>10</v>
      </c>
      <c r="H227" t="s">
        <v>111</v>
      </c>
      <c r="I227">
        <v>7106.3239999999996</v>
      </c>
      <c r="J227">
        <v>4151.6880000000001</v>
      </c>
      <c r="K227">
        <v>4042.5360000000001</v>
      </c>
      <c r="L227">
        <v>7523.5029999999997</v>
      </c>
      <c r="M227">
        <v>5288.5609999999997</v>
      </c>
      <c r="N227">
        <v>6404.1620000000003</v>
      </c>
      <c r="O227">
        <v>7445.2039999999997</v>
      </c>
      <c r="P227">
        <v>10434.969999999999</v>
      </c>
      <c r="Q227">
        <v>10865.941999999999</v>
      </c>
      <c r="R227">
        <v>12599.032999999999</v>
      </c>
      <c r="S227">
        <v>0.10502</v>
      </c>
      <c r="T227">
        <v>7.2690000000000005E-2</v>
      </c>
      <c r="U227">
        <v>7.1099999999999997E-2</v>
      </c>
      <c r="V227">
        <v>9.1509999999999994E-2</v>
      </c>
      <c r="W227">
        <v>7.3859999999999995E-2</v>
      </c>
      <c r="X227">
        <v>7.6850000000000002E-2</v>
      </c>
      <c r="Y227">
        <v>6.726E-2</v>
      </c>
      <c r="Z227">
        <v>8.1809999999999994E-2</v>
      </c>
      <c r="AA227">
        <v>7.8420000000000004E-2</v>
      </c>
      <c r="AB227">
        <v>8.1320000000000003E-2</v>
      </c>
      <c r="AC227">
        <v>1369397</v>
      </c>
      <c r="AD227">
        <v>891009</v>
      </c>
      <c r="AE227">
        <v>993201</v>
      </c>
      <c r="AF227">
        <v>1279055</v>
      </c>
      <c r="AG227">
        <v>585792</v>
      </c>
      <c r="AH227">
        <v>644737</v>
      </c>
      <c r="AI227">
        <v>629248</v>
      </c>
      <c r="AJ227">
        <v>781262</v>
      </c>
      <c r="AK227">
        <v>1071791</v>
      </c>
      <c r="AL227">
        <v>1160176</v>
      </c>
    </row>
    <row r="228" spans="1:38">
      <c r="A228" t="s">
        <v>39</v>
      </c>
      <c r="B228" t="s">
        <v>109</v>
      </c>
      <c r="C228" t="s">
        <v>112</v>
      </c>
      <c r="D228" t="s">
        <v>53</v>
      </c>
      <c r="E228" t="s">
        <v>21</v>
      </c>
      <c r="F228" t="s">
        <v>45</v>
      </c>
      <c r="G228" t="s">
        <v>10</v>
      </c>
      <c r="H228" t="s">
        <v>12</v>
      </c>
      <c r="I228">
        <v>1450.104</v>
      </c>
      <c r="J228">
        <v>252.215</v>
      </c>
      <c r="K228">
        <v>302.58800000000002</v>
      </c>
      <c r="L228">
        <v>831.65</v>
      </c>
      <c r="M228">
        <v>571.08500000000004</v>
      </c>
      <c r="N228">
        <v>336.24599999999998</v>
      </c>
      <c r="O228">
        <v>502.13900000000001</v>
      </c>
      <c r="P228">
        <v>584.23099999999999</v>
      </c>
      <c r="Q228">
        <v>849.39200000000005</v>
      </c>
      <c r="R228">
        <v>1367.067</v>
      </c>
      <c r="S228">
        <v>2.1430000000000001E-2</v>
      </c>
      <c r="T228">
        <v>4.4200000000000003E-3</v>
      </c>
      <c r="U228">
        <v>5.3200000000000001E-3</v>
      </c>
      <c r="V228">
        <v>1.0120000000000001E-2</v>
      </c>
      <c r="W228">
        <v>7.9799999999999992E-3</v>
      </c>
      <c r="X228">
        <v>4.0400000000000002E-3</v>
      </c>
      <c r="Y228">
        <v>4.5399999999999998E-3</v>
      </c>
      <c r="Z228">
        <v>4.5799999999999999E-3</v>
      </c>
      <c r="AA228">
        <v>6.13E-3</v>
      </c>
      <c r="AB228">
        <v>8.8199999999999997E-3</v>
      </c>
      <c r="AC228">
        <v>1369397</v>
      </c>
      <c r="AD228">
        <v>891009</v>
      </c>
      <c r="AE228">
        <v>993201</v>
      </c>
      <c r="AF228">
        <v>1279055</v>
      </c>
      <c r="AG228">
        <v>585792</v>
      </c>
      <c r="AH228">
        <v>644737</v>
      </c>
      <c r="AI228">
        <v>629248</v>
      </c>
      <c r="AJ228">
        <v>781262</v>
      </c>
      <c r="AK228">
        <v>1071791</v>
      </c>
      <c r="AL228">
        <v>1160176</v>
      </c>
    </row>
    <row r="229" spans="1:38">
      <c r="A229" t="s">
        <v>39</v>
      </c>
      <c r="B229" t="s">
        <v>109</v>
      </c>
      <c r="C229" t="s">
        <v>112</v>
      </c>
      <c r="D229" t="s">
        <v>53</v>
      </c>
      <c r="E229" t="s">
        <v>21</v>
      </c>
      <c r="F229" t="s">
        <v>45</v>
      </c>
      <c r="G229" t="s">
        <v>10</v>
      </c>
      <c r="H229" t="s">
        <v>11</v>
      </c>
      <c r="I229">
        <v>5656.22</v>
      </c>
      <c r="J229">
        <v>3899.473</v>
      </c>
      <c r="K229">
        <v>3739.9470000000001</v>
      </c>
      <c r="L229">
        <v>6691.8530000000001</v>
      </c>
      <c r="M229">
        <v>4717.4759999999997</v>
      </c>
      <c r="N229">
        <v>6067.9160000000002</v>
      </c>
      <c r="O229">
        <v>6943.0640000000003</v>
      </c>
      <c r="P229">
        <v>9850.7389999999996</v>
      </c>
      <c r="Q229">
        <v>10016.549999999999</v>
      </c>
      <c r="R229">
        <v>11231.965</v>
      </c>
      <c r="S229">
        <v>8.3589999999999998E-2</v>
      </c>
      <c r="T229">
        <v>6.8279999999999993E-2</v>
      </c>
      <c r="U229">
        <v>6.5769999999999995E-2</v>
      </c>
      <c r="V229">
        <v>8.1390000000000004E-2</v>
      </c>
      <c r="W229">
        <v>6.5890000000000004E-2</v>
      </c>
      <c r="X229">
        <v>7.2819999999999996E-2</v>
      </c>
      <c r="Y229">
        <v>6.2719999999999998E-2</v>
      </c>
      <c r="Z229">
        <v>7.7229999999999993E-2</v>
      </c>
      <c r="AA229">
        <v>7.2289999999999993E-2</v>
      </c>
      <c r="AB229">
        <v>7.2489999999999999E-2</v>
      </c>
      <c r="AC229">
        <v>1369397</v>
      </c>
      <c r="AD229">
        <v>891009</v>
      </c>
      <c r="AE229">
        <v>993201</v>
      </c>
      <c r="AF229">
        <v>1279055</v>
      </c>
      <c r="AG229">
        <v>585792</v>
      </c>
      <c r="AH229">
        <v>644737</v>
      </c>
      <c r="AI229">
        <v>629248</v>
      </c>
      <c r="AJ229">
        <v>781262</v>
      </c>
      <c r="AK229">
        <v>1071791</v>
      </c>
      <c r="AL229">
        <v>1160176</v>
      </c>
    </row>
    <row r="230" spans="1:38">
      <c r="A230" t="s">
        <v>39</v>
      </c>
      <c r="B230" t="s">
        <v>109</v>
      </c>
      <c r="C230" t="s">
        <v>112</v>
      </c>
      <c r="D230" t="s">
        <v>53</v>
      </c>
      <c r="E230" t="s">
        <v>21</v>
      </c>
      <c r="F230" t="s">
        <v>46</v>
      </c>
      <c r="G230" t="s">
        <v>10</v>
      </c>
      <c r="H230" t="s">
        <v>111</v>
      </c>
      <c r="I230">
        <v>214.82400000000001</v>
      </c>
      <c r="J230">
        <v>448.16399999999999</v>
      </c>
      <c r="K230">
        <v>218.833</v>
      </c>
      <c r="L230">
        <v>626.04300000000001</v>
      </c>
      <c r="M230">
        <v>410.09800000000001</v>
      </c>
      <c r="N230">
        <v>15.282</v>
      </c>
      <c r="O230">
        <v>100.95699999999999</v>
      </c>
      <c r="P230">
        <v>60.703000000000003</v>
      </c>
      <c r="Q230">
        <v>55.369</v>
      </c>
      <c r="R230">
        <v>24.565999999999999</v>
      </c>
      <c r="S230">
        <v>3.1700000000000001E-3</v>
      </c>
      <c r="T230">
        <v>7.8499999999999993E-3</v>
      </c>
      <c r="U230">
        <v>3.8500000000000001E-3</v>
      </c>
      <c r="V230">
        <v>7.6099999999999996E-3</v>
      </c>
      <c r="W230">
        <v>5.7299999999999999E-3</v>
      </c>
      <c r="X230">
        <v>1.8000000000000001E-4</v>
      </c>
      <c r="Y230">
        <v>9.1E-4</v>
      </c>
      <c r="Z230">
        <v>4.8000000000000001E-4</v>
      </c>
      <c r="AA230">
        <v>4.0000000000000002E-4</v>
      </c>
      <c r="AB230">
        <v>1.6000000000000001E-4</v>
      </c>
      <c r="AC230">
        <v>68442</v>
      </c>
      <c r="AD230">
        <v>51827</v>
      </c>
      <c r="AE230">
        <v>44286</v>
      </c>
      <c r="AF230">
        <v>94797</v>
      </c>
      <c r="AG230">
        <v>31103</v>
      </c>
      <c r="AH230">
        <v>1056</v>
      </c>
      <c r="AI230">
        <v>4030</v>
      </c>
      <c r="AJ230">
        <v>3536</v>
      </c>
      <c r="AK230">
        <v>5080</v>
      </c>
      <c r="AL230">
        <v>3750</v>
      </c>
    </row>
    <row r="231" spans="1:38">
      <c r="A231" t="s">
        <v>39</v>
      </c>
      <c r="B231" t="s">
        <v>109</v>
      </c>
      <c r="C231" t="s">
        <v>112</v>
      </c>
      <c r="D231" t="s">
        <v>53</v>
      </c>
      <c r="E231" t="s">
        <v>21</v>
      </c>
      <c r="F231" t="s">
        <v>46</v>
      </c>
      <c r="G231" t="s">
        <v>10</v>
      </c>
      <c r="H231" t="s">
        <v>12</v>
      </c>
      <c r="I231">
        <v>44.441000000000003</v>
      </c>
      <c r="J231">
        <v>32.009</v>
      </c>
      <c r="K231">
        <v>17.600000000000001</v>
      </c>
      <c r="L231">
        <v>63</v>
      </c>
      <c r="M231">
        <v>40.982999999999997</v>
      </c>
      <c r="N231">
        <v>0.76500000000000001</v>
      </c>
      <c r="O231">
        <v>6.9530000000000003</v>
      </c>
      <c r="P231">
        <v>3.3250000000000002</v>
      </c>
      <c r="Q231">
        <v>4.2240000000000002</v>
      </c>
      <c r="R231">
        <v>2.6230000000000002</v>
      </c>
      <c r="S231">
        <v>6.6E-4</v>
      </c>
      <c r="T231">
        <v>5.5999999999999995E-4</v>
      </c>
      <c r="U231">
        <v>3.1E-4</v>
      </c>
      <c r="V231">
        <v>7.6999999999999996E-4</v>
      </c>
      <c r="W231">
        <v>5.6999999999999998E-4</v>
      </c>
      <c r="X231">
        <v>1.0000000000000001E-5</v>
      </c>
      <c r="Y231">
        <v>6.0000000000000002E-5</v>
      </c>
      <c r="Z231">
        <v>3.0000000000000001E-5</v>
      </c>
      <c r="AA231">
        <v>3.0000000000000001E-5</v>
      </c>
      <c r="AB231">
        <v>2.0000000000000002E-5</v>
      </c>
      <c r="AC231">
        <v>68442</v>
      </c>
      <c r="AD231">
        <v>51827</v>
      </c>
      <c r="AE231">
        <v>44286</v>
      </c>
      <c r="AF231">
        <v>94797</v>
      </c>
      <c r="AG231">
        <v>31103</v>
      </c>
      <c r="AH231">
        <v>1056</v>
      </c>
      <c r="AI231">
        <v>4030</v>
      </c>
      <c r="AJ231">
        <v>3536</v>
      </c>
      <c r="AK231">
        <v>5080</v>
      </c>
      <c r="AL231">
        <v>3750</v>
      </c>
    </row>
    <row r="232" spans="1:38">
      <c r="A232" t="s">
        <v>39</v>
      </c>
      <c r="B232" t="s">
        <v>109</v>
      </c>
      <c r="C232" t="s">
        <v>112</v>
      </c>
      <c r="D232" t="s">
        <v>53</v>
      </c>
      <c r="E232" t="s">
        <v>21</v>
      </c>
      <c r="F232" t="s">
        <v>46</v>
      </c>
      <c r="G232" t="s">
        <v>10</v>
      </c>
      <c r="H232" t="s">
        <v>11</v>
      </c>
      <c r="I232">
        <v>170.38300000000001</v>
      </c>
      <c r="J232">
        <v>416.154</v>
      </c>
      <c r="K232">
        <v>201.233</v>
      </c>
      <c r="L232">
        <v>563.04200000000003</v>
      </c>
      <c r="M232">
        <v>369.11500000000001</v>
      </c>
      <c r="N232">
        <v>14.516999999999999</v>
      </c>
      <c r="O232">
        <v>94.004000000000005</v>
      </c>
      <c r="P232">
        <v>57.378</v>
      </c>
      <c r="Q232">
        <v>51.145000000000003</v>
      </c>
      <c r="R232">
        <v>21.943000000000001</v>
      </c>
      <c r="S232">
        <v>2.5200000000000001E-3</v>
      </c>
      <c r="T232">
        <v>7.2899999999999996E-3</v>
      </c>
      <c r="U232">
        <v>3.5400000000000002E-3</v>
      </c>
      <c r="V232">
        <v>6.8500000000000002E-3</v>
      </c>
      <c r="W232">
        <v>5.1599999999999997E-3</v>
      </c>
      <c r="X232">
        <v>1.7000000000000001E-4</v>
      </c>
      <c r="Y232">
        <v>8.4999999999999995E-4</v>
      </c>
      <c r="Z232">
        <v>4.4999999999999999E-4</v>
      </c>
      <c r="AA232">
        <v>3.6999999999999999E-4</v>
      </c>
      <c r="AB232">
        <v>1.3999999999999999E-4</v>
      </c>
      <c r="AC232">
        <v>68442</v>
      </c>
      <c r="AD232">
        <v>51827</v>
      </c>
      <c r="AE232">
        <v>44286</v>
      </c>
      <c r="AF232">
        <v>94797</v>
      </c>
      <c r="AG232">
        <v>31103</v>
      </c>
      <c r="AH232">
        <v>1056</v>
      </c>
      <c r="AI232">
        <v>4030</v>
      </c>
      <c r="AJ232">
        <v>3536</v>
      </c>
      <c r="AK232">
        <v>5080</v>
      </c>
      <c r="AL232">
        <v>3750</v>
      </c>
    </row>
    <row r="233" spans="1:38">
      <c r="A233" t="s">
        <v>39</v>
      </c>
      <c r="B233" t="s">
        <v>109</v>
      </c>
      <c r="C233" t="s">
        <v>112</v>
      </c>
      <c r="D233" t="s">
        <v>53</v>
      </c>
      <c r="E233" t="s">
        <v>21</v>
      </c>
      <c r="F233" t="s">
        <v>47</v>
      </c>
      <c r="G233" t="s">
        <v>10</v>
      </c>
      <c r="H233" t="s">
        <v>111</v>
      </c>
      <c r="I233">
        <v>11.643000000000001</v>
      </c>
      <c r="J233">
        <v>7.68</v>
      </c>
      <c r="K233">
        <v>2.476</v>
      </c>
      <c r="L233">
        <v>4.25</v>
      </c>
      <c r="M233">
        <v>37.781999999999996</v>
      </c>
      <c r="N233">
        <v>27.224</v>
      </c>
      <c r="O233">
        <v>70.150000000000006</v>
      </c>
      <c r="P233">
        <v>10.375</v>
      </c>
      <c r="Q233">
        <v>1.5329999999999999</v>
      </c>
      <c r="R233">
        <v>0.54</v>
      </c>
      <c r="S233">
        <v>1.7000000000000001E-4</v>
      </c>
      <c r="T233">
        <v>1.2999999999999999E-4</v>
      </c>
      <c r="U233">
        <v>4.0000000000000003E-5</v>
      </c>
      <c r="V233">
        <v>5.0000000000000002E-5</v>
      </c>
      <c r="W233">
        <v>5.2999999999999998E-4</v>
      </c>
      <c r="X233">
        <v>3.3E-4</v>
      </c>
      <c r="Y233">
        <v>6.3000000000000003E-4</v>
      </c>
      <c r="Z233">
        <v>8.0000000000000007E-5</v>
      </c>
      <c r="AA233">
        <v>1.0000000000000001E-5</v>
      </c>
      <c r="AB233">
        <v>0</v>
      </c>
      <c r="AC233">
        <v>3278</v>
      </c>
      <c r="AD233">
        <v>2167</v>
      </c>
      <c r="AE233">
        <v>5598</v>
      </c>
      <c r="AF233">
        <v>7550</v>
      </c>
      <c r="AG233">
        <v>12631</v>
      </c>
      <c r="AH233">
        <v>5910</v>
      </c>
      <c r="AI233">
        <v>15546</v>
      </c>
      <c r="AJ233">
        <v>3693</v>
      </c>
      <c r="AK233">
        <v>1185</v>
      </c>
      <c r="AL233">
        <v>546</v>
      </c>
    </row>
    <row r="234" spans="1:38">
      <c r="A234" t="s">
        <v>39</v>
      </c>
      <c r="B234" t="s">
        <v>109</v>
      </c>
      <c r="C234" t="s">
        <v>112</v>
      </c>
      <c r="D234" t="s">
        <v>53</v>
      </c>
      <c r="E234" t="s">
        <v>21</v>
      </c>
      <c r="F234" t="s">
        <v>47</v>
      </c>
      <c r="G234" t="s">
        <v>10</v>
      </c>
      <c r="H234" t="s">
        <v>12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3278</v>
      </c>
      <c r="AD234">
        <v>2167</v>
      </c>
      <c r="AE234">
        <v>5598</v>
      </c>
      <c r="AF234">
        <v>7550</v>
      </c>
      <c r="AG234">
        <v>12631</v>
      </c>
      <c r="AH234">
        <v>5910</v>
      </c>
      <c r="AI234">
        <v>15546</v>
      </c>
      <c r="AJ234">
        <v>3693</v>
      </c>
      <c r="AK234">
        <v>1185</v>
      </c>
      <c r="AL234">
        <v>546</v>
      </c>
    </row>
    <row r="235" spans="1:38">
      <c r="A235" t="s">
        <v>39</v>
      </c>
      <c r="B235" t="s">
        <v>109</v>
      </c>
      <c r="C235" t="s">
        <v>112</v>
      </c>
      <c r="D235" t="s">
        <v>53</v>
      </c>
      <c r="E235" t="s">
        <v>21</v>
      </c>
      <c r="F235" t="s">
        <v>47</v>
      </c>
      <c r="G235" t="s">
        <v>10</v>
      </c>
      <c r="H235" t="s">
        <v>11</v>
      </c>
      <c r="I235">
        <v>11.643000000000001</v>
      </c>
      <c r="J235">
        <v>7.68</v>
      </c>
      <c r="K235">
        <v>2.476</v>
      </c>
      <c r="L235">
        <v>4.25</v>
      </c>
      <c r="M235">
        <v>37.781999999999996</v>
      </c>
      <c r="N235">
        <v>27.224</v>
      </c>
      <c r="O235">
        <v>70.150000000000006</v>
      </c>
      <c r="P235">
        <v>10.375</v>
      </c>
      <c r="Q235">
        <v>1.5329999999999999</v>
      </c>
      <c r="R235">
        <v>0.54</v>
      </c>
      <c r="S235">
        <v>1.7000000000000001E-4</v>
      </c>
      <c r="T235">
        <v>1.2999999999999999E-4</v>
      </c>
      <c r="U235">
        <v>4.0000000000000003E-5</v>
      </c>
      <c r="V235">
        <v>5.0000000000000002E-5</v>
      </c>
      <c r="W235">
        <v>5.2999999999999998E-4</v>
      </c>
      <c r="X235">
        <v>3.3E-4</v>
      </c>
      <c r="Y235">
        <v>6.3000000000000003E-4</v>
      </c>
      <c r="Z235">
        <v>8.0000000000000007E-5</v>
      </c>
      <c r="AA235">
        <v>1.0000000000000001E-5</v>
      </c>
      <c r="AB235">
        <v>0</v>
      </c>
      <c r="AC235">
        <v>3278</v>
      </c>
      <c r="AD235">
        <v>2167</v>
      </c>
      <c r="AE235">
        <v>5598</v>
      </c>
      <c r="AF235">
        <v>7550</v>
      </c>
      <c r="AG235">
        <v>12631</v>
      </c>
      <c r="AH235">
        <v>5910</v>
      </c>
      <c r="AI235">
        <v>15546</v>
      </c>
      <c r="AJ235">
        <v>3693</v>
      </c>
      <c r="AK235">
        <v>1185</v>
      </c>
      <c r="AL235">
        <v>546</v>
      </c>
    </row>
    <row r="236" spans="1:38">
      <c r="A236" t="s">
        <v>39</v>
      </c>
      <c r="B236" t="s">
        <v>109</v>
      </c>
      <c r="C236" t="s">
        <v>112</v>
      </c>
      <c r="D236" t="s">
        <v>53</v>
      </c>
      <c r="E236" t="s">
        <v>48</v>
      </c>
      <c r="F236" t="s">
        <v>62</v>
      </c>
      <c r="G236" t="s">
        <v>10</v>
      </c>
      <c r="H236" t="s">
        <v>111</v>
      </c>
      <c r="K236">
        <v>47.055</v>
      </c>
      <c r="L236">
        <v>0.20799999999999999</v>
      </c>
      <c r="M236">
        <v>39.780999999999999</v>
      </c>
      <c r="N236">
        <v>19.405999999999999</v>
      </c>
      <c r="O236">
        <v>17.916</v>
      </c>
      <c r="Q236">
        <v>7.88</v>
      </c>
      <c r="U236">
        <v>8.3000000000000001E-4</v>
      </c>
      <c r="V236">
        <v>0</v>
      </c>
      <c r="W236">
        <v>5.5999999999999995E-4</v>
      </c>
      <c r="X236">
        <v>2.3000000000000001E-4</v>
      </c>
      <c r="Y236">
        <v>1.6000000000000001E-4</v>
      </c>
      <c r="AA236">
        <v>6.0000000000000002E-5</v>
      </c>
      <c r="AE236">
        <v>14088041</v>
      </c>
      <c r="AF236">
        <v>6524118</v>
      </c>
      <c r="AG236">
        <v>4743647</v>
      </c>
      <c r="AH236">
        <v>2952956</v>
      </c>
      <c r="AI236">
        <v>1011981</v>
      </c>
      <c r="AJ236">
        <v>1686907</v>
      </c>
      <c r="AK236">
        <v>4081591</v>
      </c>
      <c r="AL236">
        <v>208615</v>
      </c>
    </row>
    <row r="237" spans="1:38">
      <c r="A237" t="s">
        <v>39</v>
      </c>
      <c r="B237" t="s">
        <v>109</v>
      </c>
      <c r="C237" t="s">
        <v>112</v>
      </c>
      <c r="D237" t="s">
        <v>53</v>
      </c>
      <c r="E237" t="s">
        <v>48</v>
      </c>
      <c r="F237" t="s">
        <v>62</v>
      </c>
      <c r="G237" t="s">
        <v>10</v>
      </c>
      <c r="H237" t="s">
        <v>12</v>
      </c>
      <c r="K237">
        <v>0</v>
      </c>
      <c r="L237">
        <v>0</v>
      </c>
      <c r="M237">
        <v>0</v>
      </c>
      <c r="N237">
        <v>0</v>
      </c>
      <c r="O237">
        <v>1</v>
      </c>
      <c r="Q237">
        <v>1</v>
      </c>
      <c r="U237">
        <v>0</v>
      </c>
      <c r="V237">
        <v>0</v>
      </c>
      <c r="W237">
        <v>0</v>
      </c>
      <c r="X237">
        <v>0</v>
      </c>
      <c r="Y237">
        <v>1.0000000000000001E-5</v>
      </c>
      <c r="AA237">
        <v>1.0000000000000001E-5</v>
      </c>
      <c r="AE237">
        <v>14088041</v>
      </c>
      <c r="AF237">
        <v>6524118</v>
      </c>
      <c r="AG237">
        <v>4743647</v>
      </c>
      <c r="AH237">
        <v>2952956</v>
      </c>
      <c r="AI237">
        <v>1011981</v>
      </c>
      <c r="AJ237">
        <v>1686907</v>
      </c>
      <c r="AK237">
        <v>4081591</v>
      </c>
      <c r="AL237">
        <v>208615</v>
      </c>
    </row>
    <row r="238" spans="1:38">
      <c r="A238" t="s">
        <v>39</v>
      </c>
      <c r="B238" t="s">
        <v>109</v>
      </c>
      <c r="C238" t="s">
        <v>112</v>
      </c>
      <c r="D238" t="s">
        <v>53</v>
      </c>
      <c r="E238" t="s">
        <v>48</v>
      </c>
      <c r="F238" t="s">
        <v>62</v>
      </c>
      <c r="G238" t="s">
        <v>10</v>
      </c>
      <c r="H238" t="s">
        <v>11</v>
      </c>
      <c r="K238">
        <v>47.055</v>
      </c>
      <c r="L238">
        <v>0.20799999999999999</v>
      </c>
      <c r="M238">
        <v>39.780999999999999</v>
      </c>
      <c r="N238">
        <v>19.405999999999999</v>
      </c>
      <c r="O238">
        <v>16.916</v>
      </c>
      <c r="Q238">
        <v>6.88</v>
      </c>
      <c r="U238">
        <v>8.3000000000000001E-4</v>
      </c>
      <c r="V238">
        <v>0</v>
      </c>
      <c r="W238">
        <v>5.5999999999999995E-4</v>
      </c>
      <c r="X238">
        <v>2.3000000000000001E-4</v>
      </c>
      <c r="Y238">
        <v>1.4999999999999999E-4</v>
      </c>
      <c r="AA238">
        <v>5.0000000000000002E-5</v>
      </c>
      <c r="AE238">
        <v>14088041</v>
      </c>
      <c r="AF238">
        <v>6524118</v>
      </c>
      <c r="AG238">
        <v>4743647</v>
      </c>
      <c r="AH238">
        <v>2952956</v>
      </c>
      <c r="AI238">
        <v>1011981</v>
      </c>
      <c r="AJ238">
        <v>1686907</v>
      </c>
      <c r="AK238">
        <v>4081591</v>
      </c>
      <c r="AL238">
        <v>208615</v>
      </c>
    </row>
    <row r="239" spans="1:38">
      <c r="A239" t="s">
        <v>39</v>
      </c>
      <c r="B239" t="s">
        <v>109</v>
      </c>
      <c r="C239" t="s">
        <v>112</v>
      </c>
      <c r="D239" t="s">
        <v>53</v>
      </c>
      <c r="E239" t="s">
        <v>48</v>
      </c>
      <c r="F239" t="s">
        <v>43</v>
      </c>
      <c r="G239" t="s">
        <v>10</v>
      </c>
      <c r="H239" t="s">
        <v>111</v>
      </c>
      <c r="K239">
        <v>310.06799999999998</v>
      </c>
      <c r="L239">
        <v>308.19499999999999</v>
      </c>
      <c r="M239">
        <v>249.81399999999999</v>
      </c>
      <c r="N239">
        <v>173.50899999999999</v>
      </c>
      <c r="O239">
        <v>164.53200000000001</v>
      </c>
      <c r="U239">
        <v>5.45E-3</v>
      </c>
      <c r="V239">
        <v>3.7499999999999999E-3</v>
      </c>
      <c r="W239">
        <v>3.49E-3</v>
      </c>
      <c r="X239">
        <v>2.0799999999999998E-3</v>
      </c>
      <c r="Y239">
        <v>1.49E-3</v>
      </c>
      <c r="AE239">
        <v>287824</v>
      </c>
      <c r="AF239">
        <v>253368</v>
      </c>
      <c r="AG239">
        <v>128268</v>
      </c>
      <c r="AH239">
        <v>40036</v>
      </c>
      <c r="AI239">
        <v>31107</v>
      </c>
    </row>
    <row r="240" spans="1:38">
      <c r="A240" t="s">
        <v>39</v>
      </c>
      <c r="B240" t="s">
        <v>109</v>
      </c>
      <c r="C240" t="s">
        <v>112</v>
      </c>
      <c r="D240" t="s">
        <v>53</v>
      </c>
      <c r="E240" t="s">
        <v>48</v>
      </c>
      <c r="F240" t="s">
        <v>43</v>
      </c>
      <c r="G240" t="s">
        <v>10</v>
      </c>
      <c r="H240" t="s">
        <v>12</v>
      </c>
      <c r="K240">
        <v>9</v>
      </c>
      <c r="L240">
        <v>12</v>
      </c>
      <c r="M240">
        <v>21</v>
      </c>
      <c r="N240">
        <v>6</v>
      </c>
      <c r="O240">
        <v>4</v>
      </c>
      <c r="U240">
        <v>1.6000000000000001E-4</v>
      </c>
      <c r="V240">
        <v>1.4999999999999999E-4</v>
      </c>
      <c r="W240">
        <v>2.9E-4</v>
      </c>
      <c r="X240">
        <v>6.9999999999999994E-5</v>
      </c>
      <c r="Y240">
        <v>4.0000000000000003E-5</v>
      </c>
      <c r="AE240">
        <v>287824</v>
      </c>
      <c r="AF240">
        <v>253368</v>
      </c>
      <c r="AG240">
        <v>128268</v>
      </c>
      <c r="AH240">
        <v>40036</v>
      </c>
      <c r="AI240">
        <v>31107</v>
      </c>
    </row>
    <row r="241" spans="1:38">
      <c r="A241" t="s">
        <v>39</v>
      </c>
      <c r="B241" t="s">
        <v>109</v>
      </c>
      <c r="C241" t="s">
        <v>112</v>
      </c>
      <c r="D241" t="s">
        <v>53</v>
      </c>
      <c r="E241" t="s">
        <v>48</v>
      </c>
      <c r="F241" t="s">
        <v>43</v>
      </c>
      <c r="G241" t="s">
        <v>10</v>
      </c>
      <c r="H241" t="s">
        <v>11</v>
      </c>
      <c r="K241">
        <v>301.06799999999998</v>
      </c>
      <c r="L241">
        <v>296.19499999999999</v>
      </c>
      <c r="M241">
        <v>228.81399999999999</v>
      </c>
      <c r="N241">
        <v>167.50899999999999</v>
      </c>
      <c r="O241">
        <v>160.53200000000001</v>
      </c>
      <c r="U241">
        <v>5.2900000000000004E-3</v>
      </c>
      <c r="V241">
        <v>3.5999999999999999E-3</v>
      </c>
      <c r="W241">
        <v>3.2000000000000002E-3</v>
      </c>
      <c r="X241">
        <v>2.0100000000000001E-3</v>
      </c>
      <c r="Y241">
        <v>1.4499999999999999E-3</v>
      </c>
      <c r="AE241">
        <v>287824</v>
      </c>
      <c r="AF241">
        <v>253368</v>
      </c>
      <c r="AG241">
        <v>128268</v>
      </c>
      <c r="AH241">
        <v>40036</v>
      </c>
      <c r="AI241">
        <v>31107</v>
      </c>
    </row>
    <row r="242" spans="1:38">
      <c r="A242" t="s">
        <v>39</v>
      </c>
      <c r="B242" t="s">
        <v>109</v>
      </c>
      <c r="C242" t="s">
        <v>112</v>
      </c>
      <c r="D242" t="s">
        <v>53</v>
      </c>
      <c r="E242" t="s">
        <v>48</v>
      </c>
      <c r="F242" t="s">
        <v>45</v>
      </c>
      <c r="G242" t="s">
        <v>10</v>
      </c>
      <c r="H242" t="s">
        <v>111</v>
      </c>
      <c r="K242">
        <v>78.286000000000001</v>
      </c>
      <c r="L242">
        <v>33.466000000000001</v>
      </c>
      <c r="M242">
        <v>74.518000000000001</v>
      </c>
      <c r="P242">
        <v>580.53899999999999</v>
      </c>
      <c r="Q242">
        <v>733.07299999999998</v>
      </c>
      <c r="R242">
        <v>502.34800000000001</v>
      </c>
      <c r="U242">
        <v>1.3799999999999999E-3</v>
      </c>
      <c r="V242">
        <v>4.0999999999999999E-4</v>
      </c>
      <c r="W242">
        <v>1.0399999999999999E-3</v>
      </c>
      <c r="Z242">
        <v>4.5500000000000002E-3</v>
      </c>
      <c r="AA242">
        <v>5.2900000000000004E-3</v>
      </c>
      <c r="AB242">
        <v>3.2399999999999998E-3</v>
      </c>
      <c r="AE242">
        <v>94896</v>
      </c>
      <c r="AF242">
        <v>5729</v>
      </c>
      <c r="AG242">
        <v>9503</v>
      </c>
      <c r="AJ242">
        <v>96642</v>
      </c>
      <c r="AK242">
        <v>179832</v>
      </c>
      <c r="AL242">
        <v>79178</v>
      </c>
    </row>
    <row r="243" spans="1:38">
      <c r="A243" t="s">
        <v>39</v>
      </c>
      <c r="B243" t="s">
        <v>109</v>
      </c>
      <c r="C243" t="s">
        <v>112</v>
      </c>
      <c r="D243" t="s">
        <v>53</v>
      </c>
      <c r="E243" t="s">
        <v>48</v>
      </c>
      <c r="F243" t="s">
        <v>45</v>
      </c>
      <c r="G243" t="s">
        <v>10</v>
      </c>
      <c r="H243" t="s">
        <v>12</v>
      </c>
      <c r="K243">
        <v>5</v>
      </c>
      <c r="L243">
        <v>5</v>
      </c>
      <c r="M243">
        <v>12</v>
      </c>
      <c r="P243">
        <v>55</v>
      </c>
      <c r="Q243">
        <v>111</v>
      </c>
      <c r="R243">
        <v>98</v>
      </c>
      <c r="U243">
        <v>9.0000000000000006E-5</v>
      </c>
      <c r="V243">
        <v>6.0000000000000002E-5</v>
      </c>
      <c r="W243">
        <v>1.7000000000000001E-4</v>
      </c>
      <c r="Z243">
        <v>4.2999999999999999E-4</v>
      </c>
      <c r="AA243">
        <v>8.0000000000000004E-4</v>
      </c>
      <c r="AB243">
        <v>6.3000000000000003E-4</v>
      </c>
      <c r="AE243">
        <v>94896</v>
      </c>
      <c r="AF243">
        <v>5729</v>
      </c>
      <c r="AG243">
        <v>9503</v>
      </c>
      <c r="AJ243">
        <v>96642</v>
      </c>
      <c r="AK243">
        <v>179832</v>
      </c>
      <c r="AL243">
        <v>79178</v>
      </c>
    </row>
    <row r="244" spans="1:38">
      <c r="A244" t="s">
        <v>39</v>
      </c>
      <c r="B244" t="s">
        <v>109</v>
      </c>
      <c r="C244" t="s">
        <v>112</v>
      </c>
      <c r="D244" t="s">
        <v>53</v>
      </c>
      <c r="E244" t="s">
        <v>48</v>
      </c>
      <c r="F244" t="s">
        <v>45</v>
      </c>
      <c r="G244" t="s">
        <v>10</v>
      </c>
      <c r="H244" t="s">
        <v>11</v>
      </c>
      <c r="K244">
        <v>73.286000000000001</v>
      </c>
      <c r="L244">
        <v>28.466000000000001</v>
      </c>
      <c r="M244">
        <v>62.518000000000001</v>
      </c>
      <c r="P244">
        <v>525.53899999999999</v>
      </c>
      <c r="Q244">
        <v>622.07299999999998</v>
      </c>
      <c r="R244">
        <v>404.34800000000001</v>
      </c>
      <c r="U244">
        <v>1.2899999999999999E-3</v>
      </c>
      <c r="V244">
        <v>3.5E-4</v>
      </c>
      <c r="W244">
        <v>8.7000000000000001E-4</v>
      </c>
      <c r="Z244">
        <v>4.1200000000000004E-3</v>
      </c>
      <c r="AA244">
        <v>4.4900000000000001E-3</v>
      </c>
      <c r="AB244">
        <v>2.6099999999999999E-3</v>
      </c>
      <c r="AE244">
        <v>94896</v>
      </c>
      <c r="AF244">
        <v>5729</v>
      </c>
      <c r="AG244">
        <v>9503</v>
      </c>
      <c r="AJ244">
        <v>96642</v>
      </c>
      <c r="AK244">
        <v>179832</v>
      </c>
      <c r="AL244">
        <v>79178</v>
      </c>
    </row>
    <row r="245" spans="1:38">
      <c r="A245" t="s">
        <v>39</v>
      </c>
      <c r="B245" t="s">
        <v>109</v>
      </c>
      <c r="C245" t="s">
        <v>112</v>
      </c>
      <c r="D245" t="s">
        <v>53</v>
      </c>
      <c r="E245" t="s">
        <v>48</v>
      </c>
      <c r="F245" t="s">
        <v>46</v>
      </c>
      <c r="G245" t="s">
        <v>10</v>
      </c>
      <c r="H245" t="s">
        <v>111</v>
      </c>
      <c r="K245">
        <v>103.166</v>
      </c>
      <c r="L245">
        <v>319.358</v>
      </c>
      <c r="M245">
        <v>486.89699999999999</v>
      </c>
      <c r="N245">
        <v>673.72900000000004</v>
      </c>
      <c r="O245">
        <v>482.95800000000003</v>
      </c>
      <c r="P245">
        <v>274.452</v>
      </c>
      <c r="Q245">
        <v>653.93100000000004</v>
      </c>
      <c r="R245">
        <v>326.03899999999999</v>
      </c>
      <c r="U245">
        <v>1.81E-3</v>
      </c>
      <c r="V245">
        <v>3.8800000000000002E-3</v>
      </c>
      <c r="W245">
        <v>6.7999999999999996E-3</v>
      </c>
      <c r="X245">
        <v>8.09E-3</v>
      </c>
      <c r="Y245">
        <v>4.3600000000000002E-3</v>
      </c>
      <c r="Z245">
        <v>2.15E-3</v>
      </c>
      <c r="AA245">
        <v>4.7200000000000002E-3</v>
      </c>
      <c r="AB245">
        <v>2.0999999999999999E-3</v>
      </c>
      <c r="AE245">
        <v>214426</v>
      </c>
      <c r="AF245">
        <v>355398</v>
      </c>
      <c r="AG245">
        <v>702922</v>
      </c>
      <c r="AH245">
        <v>703021</v>
      </c>
      <c r="AI245">
        <v>219177</v>
      </c>
      <c r="AJ245">
        <v>114680</v>
      </c>
      <c r="AK245">
        <v>714754</v>
      </c>
      <c r="AL245">
        <v>86256</v>
      </c>
    </row>
    <row r="246" spans="1:38">
      <c r="A246" t="s">
        <v>39</v>
      </c>
      <c r="B246" t="s">
        <v>109</v>
      </c>
      <c r="C246" t="s">
        <v>112</v>
      </c>
      <c r="D246" t="s">
        <v>53</v>
      </c>
      <c r="E246" t="s">
        <v>48</v>
      </c>
      <c r="F246" t="s">
        <v>46</v>
      </c>
      <c r="G246" t="s">
        <v>10</v>
      </c>
      <c r="H246" t="s">
        <v>12</v>
      </c>
      <c r="K246">
        <v>0</v>
      </c>
      <c r="L246">
        <v>42</v>
      </c>
      <c r="M246">
        <v>41</v>
      </c>
      <c r="N246">
        <v>63</v>
      </c>
      <c r="O246">
        <v>38</v>
      </c>
      <c r="P246">
        <v>8</v>
      </c>
      <c r="Q246">
        <v>107</v>
      </c>
      <c r="R246">
        <v>48</v>
      </c>
      <c r="U246">
        <v>0</v>
      </c>
      <c r="V246">
        <v>5.1000000000000004E-4</v>
      </c>
      <c r="W246">
        <v>5.6999999999999998E-4</v>
      </c>
      <c r="X246">
        <v>7.6000000000000004E-4</v>
      </c>
      <c r="Y246">
        <v>3.4000000000000002E-4</v>
      </c>
      <c r="Z246">
        <v>6.0000000000000002E-5</v>
      </c>
      <c r="AA246">
        <v>7.6999999999999996E-4</v>
      </c>
      <c r="AB246">
        <v>3.1E-4</v>
      </c>
      <c r="AE246">
        <v>214426</v>
      </c>
      <c r="AF246">
        <v>355398</v>
      </c>
      <c r="AG246">
        <v>702922</v>
      </c>
      <c r="AH246">
        <v>703021</v>
      </c>
      <c r="AI246">
        <v>219177</v>
      </c>
      <c r="AJ246">
        <v>114680</v>
      </c>
      <c r="AK246">
        <v>714754</v>
      </c>
      <c r="AL246">
        <v>86256</v>
      </c>
    </row>
    <row r="247" spans="1:38">
      <c r="A247" t="s">
        <v>39</v>
      </c>
      <c r="B247" t="s">
        <v>109</v>
      </c>
      <c r="C247" t="s">
        <v>112</v>
      </c>
      <c r="D247" t="s">
        <v>53</v>
      </c>
      <c r="E247" t="s">
        <v>48</v>
      </c>
      <c r="F247" t="s">
        <v>46</v>
      </c>
      <c r="G247" t="s">
        <v>10</v>
      </c>
      <c r="H247" t="s">
        <v>11</v>
      </c>
      <c r="K247">
        <v>103.166</v>
      </c>
      <c r="L247">
        <v>277.358</v>
      </c>
      <c r="M247">
        <v>445.89699999999999</v>
      </c>
      <c r="N247">
        <v>610.72900000000004</v>
      </c>
      <c r="O247">
        <v>444.95800000000003</v>
      </c>
      <c r="P247">
        <v>266.452</v>
      </c>
      <c r="Q247">
        <v>546.93100000000004</v>
      </c>
      <c r="R247">
        <v>278.03899999999999</v>
      </c>
      <c r="U247">
        <v>1.81E-3</v>
      </c>
      <c r="V247">
        <v>3.3700000000000002E-3</v>
      </c>
      <c r="W247">
        <v>6.2300000000000003E-3</v>
      </c>
      <c r="X247">
        <v>7.3299999999999997E-3</v>
      </c>
      <c r="Y247">
        <v>4.0200000000000001E-3</v>
      </c>
      <c r="Z247">
        <v>2.0899999999999998E-3</v>
      </c>
      <c r="AA247">
        <v>3.9500000000000004E-3</v>
      </c>
      <c r="AB247">
        <v>1.7899999999999999E-3</v>
      </c>
      <c r="AE247">
        <v>214426</v>
      </c>
      <c r="AF247">
        <v>355398</v>
      </c>
      <c r="AG247">
        <v>702922</v>
      </c>
      <c r="AH247">
        <v>703021</v>
      </c>
      <c r="AI247">
        <v>219177</v>
      </c>
      <c r="AJ247">
        <v>114680</v>
      </c>
      <c r="AK247">
        <v>714754</v>
      </c>
      <c r="AL247">
        <v>86256</v>
      </c>
    </row>
    <row r="248" spans="1:38">
      <c r="A248" t="s">
        <v>39</v>
      </c>
      <c r="B248" t="s">
        <v>109</v>
      </c>
      <c r="C248" t="s">
        <v>112</v>
      </c>
      <c r="D248" t="s">
        <v>53</v>
      </c>
      <c r="E248" t="s">
        <v>49</v>
      </c>
      <c r="F248" t="s">
        <v>61</v>
      </c>
      <c r="G248" t="s">
        <v>10</v>
      </c>
      <c r="H248" t="s">
        <v>111</v>
      </c>
      <c r="P248">
        <v>0.3</v>
      </c>
      <c r="Z248">
        <v>0</v>
      </c>
      <c r="AJ248">
        <v>1105</v>
      </c>
    </row>
    <row r="249" spans="1:38">
      <c r="A249" t="s">
        <v>39</v>
      </c>
      <c r="B249" t="s">
        <v>109</v>
      </c>
      <c r="C249" t="s">
        <v>112</v>
      </c>
      <c r="D249" t="s">
        <v>53</v>
      </c>
      <c r="E249" t="s">
        <v>49</v>
      </c>
      <c r="F249" t="s">
        <v>61</v>
      </c>
      <c r="G249" t="s">
        <v>10</v>
      </c>
      <c r="H249" t="s">
        <v>12</v>
      </c>
      <c r="P249">
        <v>0</v>
      </c>
      <c r="Z249">
        <v>0</v>
      </c>
      <c r="AJ249">
        <v>1105</v>
      </c>
    </row>
    <row r="250" spans="1:38">
      <c r="A250" t="s">
        <v>39</v>
      </c>
      <c r="B250" t="s">
        <v>109</v>
      </c>
      <c r="C250" t="s">
        <v>112</v>
      </c>
      <c r="D250" t="s">
        <v>53</v>
      </c>
      <c r="E250" t="s">
        <v>49</v>
      </c>
      <c r="F250" t="s">
        <v>61</v>
      </c>
      <c r="G250" t="s">
        <v>10</v>
      </c>
      <c r="H250" t="s">
        <v>11</v>
      </c>
      <c r="P250">
        <v>0.3</v>
      </c>
      <c r="Z250">
        <v>0</v>
      </c>
      <c r="AJ250">
        <v>1105</v>
      </c>
    </row>
    <row r="251" spans="1:38">
      <c r="A251" t="s">
        <v>39</v>
      </c>
      <c r="B251" t="s">
        <v>109</v>
      </c>
      <c r="C251" t="s">
        <v>112</v>
      </c>
      <c r="D251" t="s">
        <v>53</v>
      </c>
      <c r="E251" t="s">
        <v>49</v>
      </c>
      <c r="F251" t="s">
        <v>62</v>
      </c>
      <c r="G251" t="s">
        <v>10</v>
      </c>
      <c r="H251" t="s">
        <v>111</v>
      </c>
      <c r="O251">
        <v>51.6</v>
      </c>
      <c r="P251">
        <v>73.989999999999995</v>
      </c>
      <c r="Q251">
        <v>26.7</v>
      </c>
      <c r="R251">
        <v>1.8</v>
      </c>
      <c r="Y251">
        <v>4.6999999999999999E-4</v>
      </c>
      <c r="Z251">
        <v>5.8E-4</v>
      </c>
      <c r="AA251">
        <v>1.9000000000000001E-4</v>
      </c>
      <c r="AB251">
        <v>1.0000000000000001E-5</v>
      </c>
      <c r="AI251">
        <v>381504</v>
      </c>
      <c r="AJ251">
        <v>303480</v>
      </c>
      <c r="AK251">
        <v>385901</v>
      </c>
      <c r="AL251">
        <v>357438</v>
      </c>
    </row>
    <row r="252" spans="1:38">
      <c r="A252" t="s">
        <v>39</v>
      </c>
      <c r="B252" t="s">
        <v>109</v>
      </c>
      <c r="C252" t="s">
        <v>112</v>
      </c>
      <c r="D252" t="s">
        <v>53</v>
      </c>
      <c r="E252" t="s">
        <v>49</v>
      </c>
      <c r="F252" t="s">
        <v>62</v>
      </c>
      <c r="G252" t="s">
        <v>10</v>
      </c>
      <c r="H252" t="s">
        <v>12</v>
      </c>
      <c r="O252">
        <v>0</v>
      </c>
      <c r="P252">
        <v>43.49</v>
      </c>
      <c r="Q252">
        <v>0</v>
      </c>
      <c r="R252">
        <v>0</v>
      </c>
      <c r="Y252">
        <v>0</v>
      </c>
      <c r="Z252">
        <v>3.4000000000000002E-4</v>
      </c>
      <c r="AA252">
        <v>0</v>
      </c>
      <c r="AB252">
        <v>0</v>
      </c>
      <c r="AI252">
        <v>381504</v>
      </c>
      <c r="AJ252">
        <v>303480</v>
      </c>
      <c r="AK252">
        <v>385901</v>
      </c>
      <c r="AL252">
        <v>357438</v>
      </c>
    </row>
    <row r="253" spans="1:38">
      <c r="A253" t="s">
        <v>39</v>
      </c>
      <c r="B253" t="s">
        <v>109</v>
      </c>
      <c r="C253" t="s">
        <v>112</v>
      </c>
      <c r="D253" t="s">
        <v>53</v>
      </c>
      <c r="E253" t="s">
        <v>49</v>
      </c>
      <c r="F253" t="s">
        <v>62</v>
      </c>
      <c r="G253" t="s">
        <v>10</v>
      </c>
      <c r="H253" t="s">
        <v>11</v>
      </c>
      <c r="O253">
        <v>51.6</v>
      </c>
      <c r="P253">
        <v>30.5</v>
      </c>
      <c r="Q253">
        <v>26.7</v>
      </c>
      <c r="R253">
        <v>1.8</v>
      </c>
      <c r="Y253">
        <v>4.6999999999999999E-4</v>
      </c>
      <c r="Z253">
        <v>2.4000000000000001E-4</v>
      </c>
      <c r="AA253">
        <v>1.9000000000000001E-4</v>
      </c>
      <c r="AB253">
        <v>1.0000000000000001E-5</v>
      </c>
      <c r="AI253">
        <v>381504</v>
      </c>
      <c r="AJ253">
        <v>303480</v>
      </c>
      <c r="AK253">
        <v>385901</v>
      </c>
      <c r="AL253">
        <v>357438</v>
      </c>
    </row>
    <row r="254" spans="1:38">
      <c r="A254" t="s">
        <v>39</v>
      </c>
      <c r="B254" t="s">
        <v>109</v>
      </c>
      <c r="C254" t="s">
        <v>112</v>
      </c>
      <c r="D254" t="s">
        <v>53</v>
      </c>
      <c r="E254" t="s">
        <v>49</v>
      </c>
      <c r="F254" t="s">
        <v>43</v>
      </c>
      <c r="G254" t="s">
        <v>10</v>
      </c>
      <c r="H254" t="s">
        <v>111</v>
      </c>
      <c r="K254">
        <v>3.2</v>
      </c>
      <c r="M254">
        <v>1.1919999999999999</v>
      </c>
      <c r="O254">
        <v>466.36700000000002</v>
      </c>
      <c r="P254">
        <v>623.1</v>
      </c>
      <c r="Q254">
        <v>304.99099999999999</v>
      </c>
      <c r="R254">
        <v>199.21700000000001</v>
      </c>
      <c r="U254">
        <v>6.0000000000000002E-5</v>
      </c>
      <c r="W254">
        <v>2.0000000000000002E-5</v>
      </c>
      <c r="Y254">
        <v>4.2100000000000002E-3</v>
      </c>
      <c r="Z254">
        <v>4.8900000000000002E-3</v>
      </c>
      <c r="AA254">
        <v>2.2000000000000001E-3</v>
      </c>
      <c r="AB254">
        <v>1.2899999999999999E-3</v>
      </c>
      <c r="AE254">
        <v>93187</v>
      </c>
      <c r="AF254">
        <v>55397</v>
      </c>
      <c r="AG254">
        <v>90686</v>
      </c>
      <c r="AH254">
        <v>128949</v>
      </c>
      <c r="AI254">
        <v>107267</v>
      </c>
      <c r="AJ254">
        <v>104170</v>
      </c>
      <c r="AK254">
        <v>78123</v>
      </c>
      <c r="AL254">
        <v>48511</v>
      </c>
    </row>
    <row r="255" spans="1:38">
      <c r="A255" t="s">
        <v>39</v>
      </c>
      <c r="B255" t="s">
        <v>109</v>
      </c>
      <c r="C255" t="s">
        <v>112</v>
      </c>
      <c r="D255" t="s">
        <v>53</v>
      </c>
      <c r="E255" t="s">
        <v>49</v>
      </c>
      <c r="F255" t="s">
        <v>43</v>
      </c>
      <c r="G255" t="s">
        <v>10</v>
      </c>
      <c r="H255" t="s">
        <v>12</v>
      </c>
      <c r="K255">
        <v>0</v>
      </c>
      <c r="M255">
        <v>0</v>
      </c>
      <c r="O255">
        <v>15.667</v>
      </c>
      <c r="P255">
        <v>139.30000000000001</v>
      </c>
      <c r="Q255">
        <v>0</v>
      </c>
      <c r="R255">
        <v>11</v>
      </c>
      <c r="U255">
        <v>0</v>
      </c>
      <c r="W255">
        <v>0</v>
      </c>
      <c r="Y255">
        <v>1.3999999999999999E-4</v>
      </c>
      <c r="Z255">
        <v>1.09E-3</v>
      </c>
      <c r="AA255">
        <v>0</v>
      </c>
      <c r="AB255">
        <v>6.9999999999999994E-5</v>
      </c>
      <c r="AE255">
        <v>93187</v>
      </c>
      <c r="AF255">
        <v>55397</v>
      </c>
      <c r="AG255">
        <v>90686</v>
      </c>
      <c r="AH255">
        <v>128949</v>
      </c>
      <c r="AI255">
        <v>107267</v>
      </c>
      <c r="AJ255">
        <v>104170</v>
      </c>
      <c r="AK255">
        <v>78123</v>
      </c>
      <c r="AL255">
        <v>48511</v>
      </c>
    </row>
    <row r="256" spans="1:38">
      <c r="A256" t="s">
        <v>39</v>
      </c>
      <c r="B256" t="s">
        <v>109</v>
      </c>
      <c r="C256" t="s">
        <v>112</v>
      </c>
      <c r="D256" t="s">
        <v>53</v>
      </c>
      <c r="E256" t="s">
        <v>49</v>
      </c>
      <c r="F256" t="s">
        <v>43</v>
      </c>
      <c r="G256" t="s">
        <v>10</v>
      </c>
      <c r="H256" t="s">
        <v>11</v>
      </c>
      <c r="K256">
        <v>3.2</v>
      </c>
      <c r="M256">
        <v>1.1919999999999999</v>
      </c>
      <c r="O256">
        <v>450.7</v>
      </c>
      <c r="P256">
        <v>483.8</v>
      </c>
      <c r="Q256">
        <v>304.99099999999999</v>
      </c>
      <c r="R256">
        <v>188.21700000000001</v>
      </c>
      <c r="U256">
        <v>6.0000000000000002E-5</v>
      </c>
      <c r="W256">
        <v>2.0000000000000002E-5</v>
      </c>
      <c r="Y256">
        <v>4.0699999999999998E-3</v>
      </c>
      <c r="Z256">
        <v>3.79E-3</v>
      </c>
      <c r="AA256">
        <v>2.2000000000000001E-3</v>
      </c>
      <c r="AB256">
        <v>1.2099999999999999E-3</v>
      </c>
      <c r="AE256">
        <v>93187</v>
      </c>
      <c r="AF256">
        <v>55397</v>
      </c>
      <c r="AG256">
        <v>90686</v>
      </c>
      <c r="AH256">
        <v>128949</v>
      </c>
      <c r="AI256">
        <v>107267</v>
      </c>
      <c r="AJ256">
        <v>104170</v>
      </c>
      <c r="AK256">
        <v>78123</v>
      </c>
      <c r="AL256">
        <v>48511</v>
      </c>
    </row>
    <row r="257" spans="1:38">
      <c r="A257" t="s">
        <v>39</v>
      </c>
      <c r="B257" t="s">
        <v>109</v>
      </c>
      <c r="C257" t="s">
        <v>112</v>
      </c>
      <c r="D257" t="s">
        <v>53</v>
      </c>
      <c r="E257" t="s">
        <v>49</v>
      </c>
      <c r="F257" t="s">
        <v>44</v>
      </c>
      <c r="G257" t="s">
        <v>10</v>
      </c>
      <c r="H257" t="s">
        <v>111</v>
      </c>
      <c r="O257">
        <v>28.5</v>
      </c>
      <c r="P257">
        <v>21.6</v>
      </c>
      <c r="Q257">
        <v>17.399999999999999</v>
      </c>
      <c r="Y257">
        <v>2.5999999999999998E-4</v>
      </c>
      <c r="Z257">
        <v>1.7000000000000001E-4</v>
      </c>
      <c r="AA257">
        <v>1.2999999999999999E-4</v>
      </c>
      <c r="AE257">
        <v>264</v>
      </c>
      <c r="AF257">
        <v>59543</v>
      </c>
      <c r="AG257">
        <v>35332</v>
      </c>
      <c r="AH257">
        <v>34991</v>
      </c>
      <c r="AI257">
        <v>6664</v>
      </c>
      <c r="AJ257">
        <v>3956</v>
      </c>
      <c r="AK257">
        <v>5514</v>
      </c>
    </row>
    <row r="258" spans="1:38">
      <c r="A258" t="s">
        <v>39</v>
      </c>
      <c r="B258" t="s">
        <v>109</v>
      </c>
      <c r="C258" t="s">
        <v>112</v>
      </c>
      <c r="D258" t="s">
        <v>53</v>
      </c>
      <c r="E258" t="s">
        <v>49</v>
      </c>
      <c r="F258" t="s">
        <v>44</v>
      </c>
      <c r="G258" t="s">
        <v>10</v>
      </c>
      <c r="H258" t="s">
        <v>12</v>
      </c>
      <c r="O258">
        <v>0</v>
      </c>
      <c r="P258">
        <v>0</v>
      </c>
      <c r="Q258">
        <v>0</v>
      </c>
      <c r="Y258">
        <v>0</v>
      </c>
      <c r="Z258">
        <v>0</v>
      </c>
      <c r="AA258">
        <v>0</v>
      </c>
      <c r="AE258">
        <v>264</v>
      </c>
      <c r="AF258">
        <v>59543</v>
      </c>
      <c r="AG258">
        <v>35332</v>
      </c>
      <c r="AH258">
        <v>34991</v>
      </c>
      <c r="AI258">
        <v>6664</v>
      </c>
      <c r="AJ258">
        <v>3956</v>
      </c>
      <c r="AK258">
        <v>5514</v>
      </c>
    </row>
    <row r="259" spans="1:38">
      <c r="A259" t="s">
        <v>39</v>
      </c>
      <c r="B259" t="s">
        <v>109</v>
      </c>
      <c r="C259" t="s">
        <v>112</v>
      </c>
      <c r="D259" t="s">
        <v>53</v>
      </c>
      <c r="E259" t="s">
        <v>49</v>
      </c>
      <c r="F259" t="s">
        <v>44</v>
      </c>
      <c r="G259" t="s">
        <v>10</v>
      </c>
      <c r="H259" t="s">
        <v>11</v>
      </c>
      <c r="O259">
        <v>28.5</v>
      </c>
      <c r="P259">
        <v>21.6</v>
      </c>
      <c r="Q259">
        <v>17.399999999999999</v>
      </c>
      <c r="Y259">
        <v>2.5999999999999998E-4</v>
      </c>
      <c r="Z259">
        <v>1.7000000000000001E-4</v>
      </c>
      <c r="AA259">
        <v>1.2999999999999999E-4</v>
      </c>
      <c r="AE259">
        <v>264</v>
      </c>
      <c r="AF259">
        <v>59543</v>
      </c>
      <c r="AG259">
        <v>35332</v>
      </c>
      <c r="AH259">
        <v>34991</v>
      </c>
      <c r="AI259">
        <v>6664</v>
      </c>
      <c r="AJ259">
        <v>3956</v>
      </c>
      <c r="AK259">
        <v>5514</v>
      </c>
    </row>
    <row r="260" spans="1:38">
      <c r="A260" t="s">
        <v>39</v>
      </c>
      <c r="B260" t="s">
        <v>109</v>
      </c>
      <c r="C260" t="s">
        <v>112</v>
      </c>
      <c r="D260" t="s">
        <v>53</v>
      </c>
      <c r="E260" t="s">
        <v>49</v>
      </c>
      <c r="F260" t="s">
        <v>45</v>
      </c>
      <c r="G260" t="s">
        <v>10</v>
      </c>
      <c r="H260" t="s">
        <v>111</v>
      </c>
      <c r="K260">
        <v>24.454999999999998</v>
      </c>
      <c r="L260">
        <v>124.492</v>
      </c>
      <c r="M260">
        <v>739.38199999999995</v>
      </c>
      <c r="O260">
        <v>2230.9209999999998</v>
      </c>
      <c r="P260">
        <v>2826.9609999999998</v>
      </c>
      <c r="Q260">
        <v>2811.7730000000001</v>
      </c>
      <c r="R260">
        <v>2281.1010000000001</v>
      </c>
      <c r="U260">
        <v>4.2999999999999999E-4</v>
      </c>
      <c r="V260">
        <v>1.5100000000000001E-3</v>
      </c>
      <c r="W260">
        <v>1.0330000000000001E-2</v>
      </c>
      <c r="Y260">
        <v>2.0150000000000001E-2</v>
      </c>
      <c r="Z260">
        <v>2.2159999999999999E-2</v>
      </c>
      <c r="AA260">
        <v>2.0289999999999999E-2</v>
      </c>
      <c r="AB260">
        <v>1.472E-2</v>
      </c>
      <c r="AE260">
        <v>342503</v>
      </c>
      <c r="AF260">
        <v>192759</v>
      </c>
      <c r="AG260">
        <v>170844</v>
      </c>
      <c r="AH260">
        <v>382050</v>
      </c>
      <c r="AI260">
        <v>286887</v>
      </c>
      <c r="AJ260">
        <v>332848</v>
      </c>
      <c r="AK260">
        <v>398109</v>
      </c>
      <c r="AL260">
        <v>477440</v>
      </c>
    </row>
    <row r="261" spans="1:38">
      <c r="A261" t="s">
        <v>39</v>
      </c>
      <c r="B261" t="s">
        <v>109</v>
      </c>
      <c r="C261" t="s">
        <v>112</v>
      </c>
      <c r="D261" t="s">
        <v>53</v>
      </c>
      <c r="E261" t="s">
        <v>49</v>
      </c>
      <c r="F261" t="s">
        <v>45</v>
      </c>
      <c r="G261" t="s">
        <v>10</v>
      </c>
      <c r="H261" t="s">
        <v>12</v>
      </c>
      <c r="K261">
        <v>1</v>
      </c>
      <c r="L261">
        <v>12</v>
      </c>
      <c r="M261">
        <v>70</v>
      </c>
      <c r="O261">
        <v>189.42099999999999</v>
      </c>
      <c r="P261">
        <v>232.06100000000001</v>
      </c>
      <c r="Q261">
        <v>109.773</v>
      </c>
      <c r="R261">
        <v>116.4</v>
      </c>
      <c r="U261">
        <v>2.0000000000000002E-5</v>
      </c>
      <c r="V261">
        <v>1.4999999999999999E-4</v>
      </c>
      <c r="W261">
        <v>9.7999999999999997E-4</v>
      </c>
      <c r="Y261">
        <v>1.7099999999999999E-3</v>
      </c>
      <c r="Z261">
        <v>1.82E-3</v>
      </c>
      <c r="AA261">
        <v>7.9000000000000001E-4</v>
      </c>
      <c r="AB261">
        <v>7.5000000000000002E-4</v>
      </c>
      <c r="AE261">
        <v>342503</v>
      </c>
      <c r="AF261">
        <v>192759</v>
      </c>
      <c r="AG261">
        <v>170844</v>
      </c>
      <c r="AH261">
        <v>382050</v>
      </c>
      <c r="AI261">
        <v>286887</v>
      </c>
      <c r="AJ261">
        <v>332848</v>
      </c>
      <c r="AK261">
        <v>398109</v>
      </c>
      <c r="AL261">
        <v>477440</v>
      </c>
    </row>
    <row r="262" spans="1:38">
      <c r="A262" t="s">
        <v>39</v>
      </c>
      <c r="B262" t="s">
        <v>109</v>
      </c>
      <c r="C262" t="s">
        <v>112</v>
      </c>
      <c r="D262" t="s">
        <v>53</v>
      </c>
      <c r="E262" t="s">
        <v>49</v>
      </c>
      <c r="F262" t="s">
        <v>45</v>
      </c>
      <c r="G262" t="s">
        <v>10</v>
      </c>
      <c r="H262" t="s">
        <v>11</v>
      </c>
      <c r="K262">
        <v>23.454999999999998</v>
      </c>
      <c r="L262">
        <v>112.492</v>
      </c>
      <c r="M262">
        <v>669.38199999999995</v>
      </c>
      <c r="O262">
        <v>2041.5</v>
      </c>
      <c r="P262">
        <v>2594.9</v>
      </c>
      <c r="Q262">
        <v>2702</v>
      </c>
      <c r="R262">
        <v>2164.701</v>
      </c>
      <c r="U262">
        <v>4.0999999999999999E-4</v>
      </c>
      <c r="V262">
        <v>1.3699999999999999E-3</v>
      </c>
      <c r="W262">
        <v>9.3500000000000007E-3</v>
      </c>
      <c r="Y262">
        <v>1.8440000000000002E-2</v>
      </c>
      <c r="Z262">
        <v>2.034E-2</v>
      </c>
      <c r="AA262">
        <v>1.95E-2</v>
      </c>
      <c r="AB262">
        <v>1.397E-2</v>
      </c>
      <c r="AE262">
        <v>342503</v>
      </c>
      <c r="AF262">
        <v>192759</v>
      </c>
      <c r="AG262">
        <v>170844</v>
      </c>
      <c r="AH262">
        <v>382050</v>
      </c>
      <c r="AI262">
        <v>286887</v>
      </c>
      <c r="AJ262">
        <v>332848</v>
      </c>
      <c r="AK262">
        <v>398109</v>
      </c>
      <c r="AL262">
        <v>477440</v>
      </c>
    </row>
    <row r="263" spans="1:38">
      <c r="A263" t="s">
        <v>39</v>
      </c>
      <c r="B263" t="s">
        <v>109</v>
      </c>
      <c r="C263" t="s">
        <v>112</v>
      </c>
      <c r="D263" t="s">
        <v>53</v>
      </c>
      <c r="E263" t="s">
        <v>49</v>
      </c>
      <c r="F263" t="s">
        <v>46</v>
      </c>
      <c r="G263" t="s">
        <v>10</v>
      </c>
      <c r="H263" t="s">
        <v>111</v>
      </c>
      <c r="K263">
        <v>127.31</v>
      </c>
      <c r="L263">
        <v>871.08600000000001</v>
      </c>
      <c r="M263">
        <v>1913.345</v>
      </c>
      <c r="O263">
        <v>217.9</v>
      </c>
      <c r="P263">
        <v>13.3</v>
      </c>
      <c r="Q263">
        <v>37.4</v>
      </c>
      <c r="R263">
        <v>69.900000000000006</v>
      </c>
      <c r="U263">
        <v>2.2399999999999998E-3</v>
      </c>
      <c r="V263">
        <v>1.059E-2</v>
      </c>
      <c r="W263">
        <v>2.6720000000000001E-2</v>
      </c>
      <c r="Y263">
        <v>1.97E-3</v>
      </c>
      <c r="Z263">
        <v>1E-4</v>
      </c>
      <c r="AA263">
        <v>2.7E-4</v>
      </c>
      <c r="AB263">
        <v>4.4999999999999999E-4</v>
      </c>
      <c r="AE263">
        <v>1100</v>
      </c>
      <c r="AF263">
        <v>89918</v>
      </c>
      <c r="AG263">
        <v>85447</v>
      </c>
      <c r="AH263">
        <v>61407</v>
      </c>
      <c r="AI263">
        <v>20974</v>
      </c>
      <c r="AJ263">
        <v>1764</v>
      </c>
      <c r="AK263">
        <v>4420</v>
      </c>
      <c r="AL263">
        <v>6837</v>
      </c>
    </row>
    <row r="264" spans="1:38">
      <c r="A264" t="s">
        <v>39</v>
      </c>
      <c r="B264" t="s">
        <v>109</v>
      </c>
      <c r="C264" t="s">
        <v>112</v>
      </c>
      <c r="D264" t="s">
        <v>53</v>
      </c>
      <c r="E264" t="s">
        <v>49</v>
      </c>
      <c r="F264" t="s">
        <v>46</v>
      </c>
      <c r="G264" t="s">
        <v>10</v>
      </c>
      <c r="H264" t="s">
        <v>12</v>
      </c>
      <c r="K264">
        <v>5</v>
      </c>
      <c r="L264">
        <v>80</v>
      </c>
      <c r="M264">
        <v>181</v>
      </c>
      <c r="O264">
        <v>0</v>
      </c>
      <c r="P264">
        <v>0</v>
      </c>
      <c r="Q264">
        <v>0</v>
      </c>
      <c r="R264">
        <v>10</v>
      </c>
      <c r="U264">
        <v>9.0000000000000006E-5</v>
      </c>
      <c r="V264">
        <v>9.7000000000000005E-4</v>
      </c>
      <c r="W264">
        <v>2.5300000000000001E-3</v>
      </c>
      <c r="Y264">
        <v>0</v>
      </c>
      <c r="Z264">
        <v>0</v>
      </c>
      <c r="AA264">
        <v>0</v>
      </c>
      <c r="AB264">
        <v>6.0000000000000002E-5</v>
      </c>
      <c r="AE264">
        <v>1100</v>
      </c>
      <c r="AF264">
        <v>89918</v>
      </c>
      <c r="AG264">
        <v>85447</v>
      </c>
      <c r="AH264">
        <v>61407</v>
      </c>
      <c r="AI264">
        <v>20974</v>
      </c>
      <c r="AJ264">
        <v>1764</v>
      </c>
      <c r="AK264">
        <v>4420</v>
      </c>
      <c r="AL264">
        <v>6837</v>
      </c>
    </row>
    <row r="265" spans="1:38">
      <c r="A265" t="s">
        <v>39</v>
      </c>
      <c r="B265" t="s">
        <v>109</v>
      </c>
      <c r="C265" t="s">
        <v>112</v>
      </c>
      <c r="D265" t="s">
        <v>53</v>
      </c>
      <c r="E265" t="s">
        <v>49</v>
      </c>
      <c r="F265" t="s">
        <v>46</v>
      </c>
      <c r="G265" t="s">
        <v>10</v>
      </c>
      <c r="H265" t="s">
        <v>11</v>
      </c>
      <c r="K265">
        <v>122.31</v>
      </c>
      <c r="L265">
        <v>791.08600000000001</v>
      </c>
      <c r="M265">
        <v>1732.345</v>
      </c>
      <c r="O265">
        <v>217.9</v>
      </c>
      <c r="P265">
        <v>13.3</v>
      </c>
      <c r="Q265">
        <v>37.4</v>
      </c>
      <c r="R265">
        <v>59.9</v>
      </c>
      <c r="U265">
        <v>2.15E-3</v>
      </c>
      <c r="V265">
        <v>9.6200000000000001E-3</v>
      </c>
      <c r="W265">
        <v>2.419E-2</v>
      </c>
      <c r="Y265">
        <v>1.97E-3</v>
      </c>
      <c r="Z265">
        <v>1E-4</v>
      </c>
      <c r="AA265">
        <v>2.7E-4</v>
      </c>
      <c r="AB265">
        <v>3.8999999999999999E-4</v>
      </c>
      <c r="AE265">
        <v>1100</v>
      </c>
      <c r="AF265">
        <v>89918</v>
      </c>
      <c r="AG265">
        <v>85447</v>
      </c>
      <c r="AH265">
        <v>61407</v>
      </c>
      <c r="AI265">
        <v>20974</v>
      </c>
      <c r="AJ265">
        <v>1764</v>
      </c>
      <c r="AK265">
        <v>4420</v>
      </c>
      <c r="AL265">
        <v>6837</v>
      </c>
    </row>
    <row r="266" spans="1:38">
      <c r="A266" t="s">
        <v>39</v>
      </c>
      <c r="B266" t="s">
        <v>109</v>
      </c>
      <c r="C266" t="s">
        <v>112</v>
      </c>
      <c r="D266" t="s">
        <v>53</v>
      </c>
      <c r="E266" t="s">
        <v>50</v>
      </c>
      <c r="F266" t="s">
        <v>60</v>
      </c>
      <c r="G266" t="s">
        <v>10</v>
      </c>
      <c r="H266" t="s">
        <v>111</v>
      </c>
      <c r="Q266">
        <v>0.129</v>
      </c>
      <c r="AA266">
        <v>0</v>
      </c>
      <c r="AI266">
        <v>11679</v>
      </c>
      <c r="AJ266">
        <v>6268</v>
      </c>
      <c r="AK266">
        <v>199</v>
      </c>
      <c r="AL266">
        <v>6288</v>
      </c>
    </row>
    <row r="267" spans="1:38">
      <c r="A267" t="s">
        <v>39</v>
      </c>
      <c r="B267" t="s">
        <v>109</v>
      </c>
      <c r="C267" t="s">
        <v>112</v>
      </c>
      <c r="D267" t="s">
        <v>53</v>
      </c>
      <c r="E267" t="s">
        <v>50</v>
      </c>
      <c r="F267" t="s">
        <v>60</v>
      </c>
      <c r="G267" t="s">
        <v>10</v>
      </c>
      <c r="H267" t="s">
        <v>12</v>
      </c>
      <c r="Q267">
        <v>0</v>
      </c>
      <c r="AA267">
        <v>0</v>
      </c>
      <c r="AI267">
        <v>11679</v>
      </c>
      <c r="AJ267">
        <v>6268</v>
      </c>
      <c r="AK267">
        <v>199</v>
      </c>
      <c r="AL267">
        <v>6288</v>
      </c>
    </row>
    <row r="268" spans="1:38">
      <c r="A268" t="s">
        <v>39</v>
      </c>
      <c r="B268" t="s">
        <v>109</v>
      </c>
      <c r="C268" t="s">
        <v>112</v>
      </c>
      <c r="D268" t="s">
        <v>53</v>
      </c>
      <c r="E268" t="s">
        <v>50</v>
      </c>
      <c r="F268" t="s">
        <v>60</v>
      </c>
      <c r="G268" t="s">
        <v>10</v>
      </c>
      <c r="H268" t="s">
        <v>11</v>
      </c>
      <c r="Q268">
        <v>0.129</v>
      </c>
      <c r="AA268">
        <v>0</v>
      </c>
      <c r="AI268">
        <v>11679</v>
      </c>
      <c r="AJ268">
        <v>6268</v>
      </c>
      <c r="AK268">
        <v>199</v>
      </c>
      <c r="AL268">
        <v>6288</v>
      </c>
    </row>
    <row r="269" spans="1:38">
      <c r="A269" t="s">
        <v>39</v>
      </c>
      <c r="B269" t="s">
        <v>109</v>
      </c>
      <c r="C269" t="s">
        <v>112</v>
      </c>
      <c r="D269" t="s">
        <v>53</v>
      </c>
      <c r="E269" t="s">
        <v>50</v>
      </c>
      <c r="F269" t="s">
        <v>61</v>
      </c>
      <c r="G269" t="s">
        <v>10</v>
      </c>
      <c r="H269" t="s">
        <v>111</v>
      </c>
      <c r="I269">
        <v>4.9189999999999996</v>
      </c>
      <c r="S269">
        <v>6.9999999999999994E-5</v>
      </c>
      <c r="AC269">
        <v>6388</v>
      </c>
      <c r="AF269">
        <v>220</v>
      </c>
    </row>
    <row r="270" spans="1:38">
      <c r="A270" t="s">
        <v>39</v>
      </c>
      <c r="B270" t="s">
        <v>109</v>
      </c>
      <c r="C270" t="s">
        <v>112</v>
      </c>
      <c r="D270" t="s">
        <v>53</v>
      </c>
      <c r="E270" t="s">
        <v>50</v>
      </c>
      <c r="F270" t="s">
        <v>61</v>
      </c>
      <c r="G270" t="s">
        <v>10</v>
      </c>
      <c r="H270" t="s">
        <v>12</v>
      </c>
      <c r="I270">
        <v>0</v>
      </c>
      <c r="S270">
        <v>0</v>
      </c>
      <c r="AC270">
        <v>6388</v>
      </c>
      <c r="AF270">
        <v>220</v>
      </c>
    </row>
    <row r="271" spans="1:38">
      <c r="A271" t="s">
        <v>39</v>
      </c>
      <c r="B271" t="s">
        <v>109</v>
      </c>
      <c r="C271" t="s">
        <v>112</v>
      </c>
      <c r="D271" t="s">
        <v>53</v>
      </c>
      <c r="E271" t="s">
        <v>50</v>
      </c>
      <c r="F271" t="s">
        <v>61</v>
      </c>
      <c r="G271" t="s">
        <v>10</v>
      </c>
      <c r="H271" t="s">
        <v>11</v>
      </c>
      <c r="I271">
        <v>4.9189999999999996</v>
      </c>
      <c r="S271">
        <v>6.9999999999999994E-5</v>
      </c>
      <c r="AC271">
        <v>6388</v>
      </c>
      <c r="AF271">
        <v>220</v>
      </c>
    </row>
    <row r="272" spans="1:38">
      <c r="A272" t="s">
        <v>39</v>
      </c>
      <c r="B272" t="s">
        <v>109</v>
      </c>
      <c r="C272" t="s">
        <v>112</v>
      </c>
      <c r="D272" t="s">
        <v>53</v>
      </c>
      <c r="E272" t="s">
        <v>50</v>
      </c>
      <c r="F272" t="s">
        <v>62</v>
      </c>
      <c r="G272" t="s">
        <v>10</v>
      </c>
      <c r="H272" t="s">
        <v>111</v>
      </c>
      <c r="I272">
        <v>25.626000000000001</v>
      </c>
      <c r="J272">
        <v>57.283999999999999</v>
      </c>
      <c r="K272">
        <v>69.406000000000006</v>
      </c>
      <c r="L272">
        <v>55.862000000000002</v>
      </c>
      <c r="M272">
        <v>207.19800000000001</v>
      </c>
      <c r="N272">
        <v>149.23099999999999</v>
      </c>
      <c r="O272">
        <v>190.53899999999999</v>
      </c>
      <c r="P272">
        <v>265.57299999999998</v>
      </c>
      <c r="Q272">
        <v>281.04500000000002</v>
      </c>
      <c r="R272">
        <v>25.792999999999999</v>
      </c>
      <c r="S272">
        <v>3.8000000000000002E-4</v>
      </c>
      <c r="T272">
        <v>1E-3</v>
      </c>
      <c r="U272">
        <v>1.2199999999999999E-3</v>
      </c>
      <c r="V272">
        <v>6.8000000000000005E-4</v>
      </c>
      <c r="W272">
        <v>2.8900000000000002E-3</v>
      </c>
      <c r="X272">
        <v>1.7899999999999999E-3</v>
      </c>
      <c r="Y272">
        <v>1.72E-3</v>
      </c>
      <c r="Z272">
        <v>2.0799999999999998E-3</v>
      </c>
      <c r="AA272">
        <v>2.0300000000000001E-3</v>
      </c>
      <c r="AB272">
        <v>1.7000000000000001E-4</v>
      </c>
      <c r="AC272">
        <v>420992</v>
      </c>
      <c r="AD272">
        <v>425988</v>
      </c>
      <c r="AE272">
        <v>244888</v>
      </c>
      <c r="AF272">
        <v>184455</v>
      </c>
      <c r="AG272">
        <v>296450</v>
      </c>
      <c r="AH272">
        <v>219451</v>
      </c>
      <c r="AI272">
        <v>217847</v>
      </c>
      <c r="AJ272">
        <v>197390</v>
      </c>
      <c r="AK272">
        <v>222950</v>
      </c>
      <c r="AL272">
        <v>113485</v>
      </c>
    </row>
    <row r="273" spans="1:38">
      <c r="A273" t="s">
        <v>39</v>
      </c>
      <c r="B273" t="s">
        <v>109</v>
      </c>
      <c r="C273" t="s">
        <v>112</v>
      </c>
      <c r="D273" t="s">
        <v>53</v>
      </c>
      <c r="E273" t="s">
        <v>50</v>
      </c>
      <c r="F273" t="s">
        <v>62</v>
      </c>
      <c r="G273" t="s">
        <v>10</v>
      </c>
      <c r="H273" t="s">
        <v>12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</v>
      </c>
      <c r="P273">
        <v>107</v>
      </c>
      <c r="Q273">
        <v>27</v>
      </c>
      <c r="R273">
        <v>6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1.2999999999999999E-4</v>
      </c>
      <c r="Z273">
        <v>8.4000000000000003E-4</v>
      </c>
      <c r="AA273">
        <v>1.9000000000000001E-4</v>
      </c>
      <c r="AB273">
        <v>4.0000000000000003E-5</v>
      </c>
      <c r="AC273">
        <v>420992</v>
      </c>
      <c r="AD273">
        <v>425988</v>
      </c>
      <c r="AE273">
        <v>244888</v>
      </c>
      <c r="AF273">
        <v>184455</v>
      </c>
      <c r="AG273">
        <v>296450</v>
      </c>
      <c r="AH273">
        <v>219451</v>
      </c>
      <c r="AI273">
        <v>217847</v>
      </c>
      <c r="AJ273">
        <v>197390</v>
      </c>
      <c r="AK273">
        <v>222950</v>
      </c>
      <c r="AL273">
        <v>113485</v>
      </c>
    </row>
    <row r="274" spans="1:38">
      <c r="A274" t="s">
        <v>39</v>
      </c>
      <c r="B274" t="s">
        <v>109</v>
      </c>
      <c r="C274" t="s">
        <v>112</v>
      </c>
      <c r="D274" t="s">
        <v>53</v>
      </c>
      <c r="E274" t="s">
        <v>50</v>
      </c>
      <c r="F274" t="s">
        <v>62</v>
      </c>
      <c r="G274" t="s">
        <v>10</v>
      </c>
      <c r="H274" t="s">
        <v>11</v>
      </c>
      <c r="I274">
        <v>25.626000000000001</v>
      </c>
      <c r="J274">
        <v>57.283999999999999</v>
      </c>
      <c r="K274">
        <v>69.406000000000006</v>
      </c>
      <c r="L274">
        <v>55.862000000000002</v>
      </c>
      <c r="M274">
        <v>207.19800000000001</v>
      </c>
      <c r="N274">
        <v>149.23099999999999</v>
      </c>
      <c r="O274">
        <v>176.53899999999999</v>
      </c>
      <c r="P274">
        <v>158.57300000000001</v>
      </c>
      <c r="Q274">
        <v>254.04499999999999</v>
      </c>
      <c r="R274">
        <v>19.792999999999999</v>
      </c>
      <c r="S274">
        <v>3.8000000000000002E-4</v>
      </c>
      <c r="T274">
        <v>1E-3</v>
      </c>
      <c r="U274">
        <v>1.2199999999999999E-3</v>
      </c>
      <c r="V274">
        <v>6.8000000000000005E-4</v>
      </c>
      <c r="W274">
        <v>2.8900000000000002E-3</v>
      </c>
      <c r="X274">
        <v>1.7899999999999999E-3</v>
      </c>
      <c r="Y274">
        <v>1.5900000000000001E-3</v>
      </c>
      <c r="Z274">
        <v>1.24E-3</v>
      </c>
      <c r="AA274">
        <v>1.83E-3</v>
      </c>
      <c r="AB274">
        <v>1.2999999999999999E-4</v>
      </c>
      <c r="AC274">
        <v>420992</v>
      </c>
      <c r="AD274">
        <v>425988</v>
      </c>
      <c r="AE274">
        <v>244888</v>
      </c>
      <c r="AF274">
        <v>184455</v>
      </c>
      <c r="AG274">
        <v>296450</v>
      </c>
      <c r="AH274">
        <v>219451</v>
      </c>
      <c r="AI274">
        <v>217847</v>
      </c>
      <c r="AJ274">
        <v>197390</v>
      </c>
      <c r="AK274">
        <v>222950</v>
      </c>
      <c r="AL274">
        <v>113485</v>
      </c>
    </row>
    <row r="275" spans="1:38">
      <c r="A275" t="s">
        <v>39</v>
      </c>
      <c r="B275" t="s">
        <v>109</v>
      </c>
      <c r="C275" t="s">
        <v>112</v>
      </c>
      <c r="D275" t="s">
        <v>53</v>
      </c>
      <c r="E275" t="s">
        <v>50</v>
      </c>
      <c r="F275" t="s">
        <v>43</v>
      </c>
      <c r="G275" t="s">
        <v>10</v>
      </c>
      <c r="H275" t="s">
        <v>111</v>
      </c>
      <c r="I275">
        <v>3150.107</v>
      </c>
      <c r="J275">
        <v>3526.2420000000002</v>
      </c>
      <c r="K275">
        <v>2175.9430000000002</v>
      </c>
      <c r="L275">
        <v>1889.7139999999999</v>
      </c>
      <c r="M275">
        <v>1852.431</v>
      </c>
      <c r="N275">
        <v>2037.106</v>
      </c>
      <c r="O275">
        <v>2405.538</v>
      </c>
      <c r="P275">
        <v>2571.2820000000002</v>
      </c>
      <c r="Q275">
        <v>1794.816</v>
      </c>
      <c r="R275">
        <v>1348.366</v>
      </c>
      <c r="S275">
        <v>4.6550000000000001E-2</v>
      </c>
      <c r="T275">
        <v>6.1740000000000003E-2</v>
      </c>
      <c r="U275">
        <v>3.8269999999999998E-2</v>
      </c>
      <c r="V275">
        <v>2.298E-2</v>
      </c>
      <c r="W275">
        <v>2.5870000000000001E-2</v>
      </c>
      <c r="X275">
        <v>2.445E-2</v>
      </c>
      <c r="Y275">
        <v>2.1729999999999999E-2</v>
      </c>
      <c r="Z275">
        <v>2.0160000000000001E-2</v>
      </c>
      <c r="AA275">
        <v>1.295E-2</v>
      </c>
      <c r="AB275">
        <v>8.6999999999999994E-3</v>
      </c>
      <c r="AC275">
        <v>1397564</v>
      </c>
      <c r="AD275">
        <v>1471236</v>
      </c>
      <c r="AE275">
        <v>701180</v>
      </c>
      <c r="AF275">
        <v>596996</v>
      </c>
      <c r="AG275">
        <v>568781</v>
      </c>
      <c r="AH275">
        <v>539579</v>
      </c>
      <c r="AI275">
        <v>401856</v>
      </c>
      <c r="AJ275">
        <v>361015</v>
      </c>
      <c r="AK275">
        <v>350477</v>
      </c>
      <c r="AL275">
        <v>273839</v>
      </c>
    </row>
    <row r="276" spans="1:38">
      <c r="A276" t="s">
        <v>39</v>
      </c>
      <c r="B276" t="s">
        <v>109</v>
      </c>
      <c r="C276" t="s">
        <v>112</v>
      </c>
      <c r="D276" t="s">
        <v>53</v>
      </c>
      <c r="E276" t="s">
        <v>50</v>
      </c>
      <c r="F276" t="s">
        <v>43</v>
      </c>
      <c r="G276" t="s">
        <v>10</v>
      </c>
      <c r="H276" t="s">
        <v>12</v>
      </c>
      <c r="I276">
        <v>75.400000000000006</v>
      </c>
      <c r="J276">
        <v>146.4</v>
      </c>
      <c r="K276">
        <v>69.7</v>
      </c>
      <c r="L276">
        <v>68.599999999999994</v>
      </c>
      <c r="M276">
        <v>195</v>
      </c>
      <c r="N276">
        <v>73.3</v>
      </c>
      <c r="O276">
        <v>72.099999999999994</v>
      </c>
      <c r="P276">
        <v>235.297</v>
      </c>
      <c r="Q276">
        <v>84.95</v>
      </c>
      <c r="R276">
        <v>112.91</v>
      </c>
      <c r="S276">
        <v>1.1100000000000001E-3</v>
      </c>
      <c r="T276">
        <v>2.5600000000000002E-3</v>
      </c>
      <c r="U276">
        <v>1.23E-3</v>
      </c>
      <c r="V276">
        <v>8.3000000000000001E-4</v>
      </c>
      <c r="W276">
        <v>2.7200000000000002E-3</v>
      </c>
      <c r="X276">
        <v>8.8000000000000003E-4</v>
      </c>
      <c r="Y276">
        <v>6.4999999999999997E-4</v>
      </c>
      <c r="Z276">
        <v>1.8400000000000001E-3</v>
      </c>
      <c r="AA276">
        <v>6.0999999999999997E-4</v>
      </c>
      <c r="AB276">
        <v>7.2999999999999996E-4</v>
      </c>
      <c r="AC276">
        <v>1397564</v>
      </c>
      <c r="AD276">
        <v>1471236</v>
      </c>
      <c r="AE276">
        <v>701180</v>
      </c>
      <c r="AF276">
        <v>596996</v>
      </c>
      <c r="AG276">
        <v>568781</v>
      </c>
      <c r="AH276">
        <v>539579</v>
      </c>
      <c r="AI276">
        <v>401856</v>
      </c>
      <c r="AJ276">
        <v>361015</v>
      </c>
      <c r="AK276">
        <v>350477</v>
      </c>
      <c r="AL276">
        <v>273839</v>
      </c>
    </row>
    <row r="277" spans="1:38">
      <c r="A277" t="s">
        <v>39</v>
      </c>
      <c r="B277" t="s">
        <v>109</v>
      </c>
      <c r="C277" t="s">
        <v>112</v>
      </c>
      <c r="D277" t="s">
        <v>53</v>
      </c>
      <c r="E277" t="s">
        <v>50</v>
      </c>
      <c r="F277" t="s">
        <v>43</v>
      </c>
      <c r="G277" t="s">
        <v>10</v>
      </c>
      <c r="H277" t="s">
        <v>11</v>
      </c>
      <c r="I277">
        <v>3074.7069999999999</v>
      </c>
      <c r="J277">
        <v>3379.8420000000001</v>
      </c>
      <c r="K277">
        <v>2106.2429999999999</v>
      </c>
      <c r="L277">
        <v>1821.114</v>
      </c>
      <c r="M277">
        <v>1657.431</v>
      </c>
      <c r="N277">
        <v>1963.806</v>
      </c>
      <c r="O277">
        <v>2333.4380000000001</v>
      </c>
      <c r="P277">
        <v>2335.9850000000001</v>
      </c>
      <c r="Q277">
        <v>1709.866</v>
      </c>
      <c r="R277">
        <v>1235.4559999999999</v>
      </c>
      <c r="S277">
        <v>4.5440000000000001E-2</v>
      </c>
      <c r="T277">
        <v>5.9180000000000003E-2</v>
      </c>
      <c r="U277">
        <v>3.7039999999999997E-2</v>
      </c>
      <c r="V277">
        <v>2.215E-2</v>
      </c>
      <c r="W277">
        <v>2.315E-2</v>
      </c>
      <c r="X277">
        <v>2.3570000000000001E-2</v>
      </c>
      <c r="Y277">
        <v>2.1080000000000002E-2</v>
      </c>
      <c r="Z277">
        <v>1.831E-2</v>
      </c>
      <c r="AA277">
        <v>1.234E-2</v>
      </c>
      <c r="AB277">
        <v>7.9699999999999997E-3</v>
      </c>
      <c r="AC277">
        <v>1397564</v>
      </c>
      <c r="AD277">
        <v>1471236</v>
      </c>
      <c r="AE277">
        <v>701180</v>
      </c>
      <c r="AF277">
        <v>596996</v>
      </c>
      <c r="AG277">
        <v>568781</v>
      </c>
      <c r="AH277">
        <v>539579</v>
      </c>
      <c r="AI277">
        <v>401856</v>
      </c>
      <c r="AJ277">
        <v>361015</v>
      </c>
      <c r="AK277">
        <v>350477</v>
      </c>
      <c r="AL277">
        <v>273839</v>
      </c>
    </row>
    <row r="278" spans="1:38">
      <c r="A278" t="s">
        <v>39</v>
      </c>
      <c r="B278" t="s">
        <v>109</v>
      </c>
      <c r="C278" t="s">
        <v>112</v>
      </c>
      <c r="D278" t="s">
        <v>53</v>
      </c>
      <c r="E278" t="s">
        <v>50</v>
      </c>
      <c r="F278" t="s">
        <v>45</v>
      </c>
      <c r="G278" t="s">
        <v>10</v>
      </c>
      <c r="H278" t="s">
        <v>111</v>
      </c>
      <c r="I278">
        <v>806.97799999999995</v>
      </c>
      <c r="J278">
        <v>649.03899999999999</v>
      </c>
      <c r="K278">
        <v>953.39300000000003</v>
      </c>
      <c r="L278">
        <v>1709.29</v>
      </c>
      <c r="M278">
        <v>1082.7</v>
      </c>
      <c r="N278">
        <v>1813.396</v>
      </c>
      <c r="O278">
        <v>1906.2270000000001</v>
      </c>
      <c r="P278">
        <v>2745.0970000000002</v>
      </c>
      <c r="Q278">
        <v>3300.337</v>
      </c>
      <c r="R278">
        <v>3146.623</v>
      </c>
      <c r="S278">
        <v>1.193E-2</v>
      </c>
      <c r="T278">
        <v>1.136E-2</v>
      </c>
      <c r="U278">
        <v>1.677E-2</v>
      </c>
      <c r="V278">
        <v>2.0789999999999999E-2</v>
      </c>
      <c r="W278">
        <v>1.512E-2</v>
      </c>
      <c r="X278">
        <v>2.1760000000000002E-2</v>
      </c>
      <c r="Y278">
        <v>1.7219999999999999E-2</v>
      </c>
      <c r="Z278">
        <v>2.1520000000000001E-2</v>
      </c>
      <c r="AA278">
        <v>2.3820000000000001E-2</v>
      </c>
      <c r="AB278">
        <v>2.0310000000000002E-2</v>
      </c>
      <c r="AC278">
        <v>458330</v>
      </c>
      <c r="AD278">
        <v>322019</v>
      </c>
      <c r="AE278">
        <v>242532</v>
      </c>
      <c r="AF278">
        <v>350925</v>
      </c>
      <c r="AG278">
        <v>186093</v>
      </c>
      <c r="AH278">
        <v>229860</v>
      </c>
      <c r="AI278">
        <v>198632</v>
      </c>
      <c r="AJ278">
        <v>218426</v>
      </c>
      <c r="AK278">
        <v>473943</v>
      </c>
      <c r="AL278">
        <v>376406</v>
      </c>
    </row>
    <row r="279" spans="1:38">
      <c r="A279" t="s">
        <v>39</v>
      </c>
      <c r="B279" t="s">
        <v>109</v>
      </c>
      <c r="C279" t="s">
        <v>112</v>
      </c>
      <c r="D279" t="s">
        <v>53</v>
      </c>
      <c r="E279" t="s">
        <v>50</v>
      </c>
      <c r="F279" t="s">
        <v>45</v>
      </c>
      <c r="G279" t="s">
        <v>10</v>
      </c>
      <c r="H279" t="s">
        <v>12</v>
      </c>
      <c r="I279">
        <v>40.6</v>
      </c>
      <c r="J279">
        <v>25.7</v>
      </c>
      <c r="K279">
        <v>22.7</v>
      </c>
      <c r="L279">
        <v>105.8</v>
      </c>
      <c r="M279">
        <v>39.299999999999997</v>
      </c>
      <c r="N279">
        <v>155.80000000000001</v>
      </c>
      <c r="O279">
        <v>130</v>
      </c>
      <c r="P279">
        <v>311.40600000000001</v>
      </c>
      <c r="Q279">
        <v>443.92</v>
      </c>
      <c r="R279">
        <v>454.36</v>
      </c>
      <c r="S279">
        <v>5.9999999999999995E-4</v>
      </c>
      <c r="T279">
        <v>4.4999999999999999E-4</v>
      </c>
      <c r="U279">
        <v>4.0000000000000002E-4</v>
      </c>
      <c r="V279">
        <v>1.2899999999999999E-3</v>
      </c>
      <c r="W279">
        <v>5.5000000000000003E-4</v>
      </c>
      <c r="X279">
        <v>1.8699999999999999E-3</v>
      </c>
      <c r="Y279">
        <v>1.17E-3</v>
      </c>
      <c r="Z279">
        <v>2.4399999999999999E-3</v>
      </c>
      <c r="AA279">
        <v>3.2000000000000002E-3</v>
      </c>
      <c r="AB279">
        <v>2.9299999999999999E-3</v>
      </c>
      <c r="AC279">
        <v>458330</v>
      </c>
      <c r="AD279">
        <v>322019</v>
      </c>
      <c r="AE279">
        <v>242532</v>
      </c>
      <c r="AF279">
        <v>350925</v>
      </c>
      <c r="AG279">
        <v>186093</v>
      </c>
      <c r="AH279">
        <v>229860</v>
      </c>
      <c r="AI279">
        <v>198632</v>
      </c>
      <c r="AJ279">
        <v>218426</v>
      </c>
      <c r="AK279">
        <v>473943</v>
      </c>
      <c r="AL279">
        <v>376406</v>
      </c>
    </row>
    <row r="280" spans="1:38">
      <c r="A280" t="s">
        <v>39</v>
      </c>
      <c r="B280" t="s">
        <v>109</v>
      </c>
      <c r="C280" t="s">
        <v>112</v>
      </c>
      <c r="D280" t="s">
        <v>53</v>
      </c>
      <c r="E280" t="s">
        <v>50</v>
      </c>
      <c r="F280" t="s">
        <v>45</v>
      </c>
      <c r="G280" t="s">
        <v>10</v>
      </c>
      <c r="H280" t="s">
        <v>11</v>
      </c>
      <c r="I280">
        <v>766.37800000000004</v>
      </c>
      <c r="J280">
        <v>623.33900000000006</v>
      </c>
      <c r="K280">
        <v>930.69299999999998</v>
      </c>
      <c r="L280">
        <v>1603.49</v>
      </c>
      <c r="M280">
        <v>1043.4000000000001</v>
      </c>
      <c r="N280">
        <v>1657.596</v>
      </c>
      <c r="O280">
        <v>1776.2270000000001</v>
      </c>
      <c r="P280">
        <v>2433.6909999999998</v>
      </c>
      <c r="Q280">
        <v>2856.4169999999999</v>
      </c>
      <c r="R280">
        <v>2692.2629999999999</v>
      </c>
      <c r="S280">
        <v>1.133E-2</v>
      </c>
      <c r="T280">
        <v>1.091E-2</v>
      </c>
      <c r="U280">
        <v>1.6369999999999999E-2</v>
      </c>
      <c r="V280">
        <v>1.95E-2</v>
      </c>
      <c r="W280">
        <v>1.457E-2</v>
      </c>
      <c r="X280">
        <v>1.9890000000000001E-2</v>
      </c>
      <c r="Y280">
        <v>1.6049999999999998E-2</v>
      </c>
      <c r="Z280">
        <v>1.908E-2</v>
      </c>
      <c r="AA280">
        <v>2.061E-2</v>
      </c>
      <c r="AB280">
        <v>1.738E-2</v>
      </c>
      <c r="AC280">
        <v>458330</v>
      </c>
      <c r="AD280">
        <v>322019</v>
      </c>
      <c r="AE280">
        <v>242532</v>
      </c>
      <c r="AF280">
        <v>350925</v>
      </c>
      <c r="AG280">
        <v>186093</v>
      </c>
      <c r="AH280">
        <v>229860</v>
      </c>
      <c r="AI280">
        <v>198632</v>
      </c>
      <c r="AJ280">
        <v>218426</v>
      </c>
      <c r="AK280">
        <v>473943</v>
      </c>
      <c r="AL280">
        <v>376406</v>
      </c>
    </row>
    <row r="281" spans="1:38">
      <c r="A281" t="s">
        <v>39</v>
      </c>
      <c r="B281" t="s">
        <v>109</v>
      </c>
      <c r="C281" t="s">
        <v>112</v>
      </c>
      <c r="D281" t="s">
        <v>53</v>
      </c>
      <c r="E281" t="s">
        <v>50</v>
      </c>
      <c r="F281" t="s">
        <v>46</v>
      </c>
      <c r="G281" t="s">
        <v>10</v>
      </c>
      <c r="H281" t="s">
        <v>111</v>
      </c>
      <c r="I281">
        <v>30.504000000000001</v>
      </c>
      <c r="J281">
        <v>357.39499999999998</v>
      </c>
      <c r="K281">
        <v>5.8529999999999998</v>
      </c>
      <c r="L281">
        <v>167.56899999999999</v>
      </c>
      <c r="M281">
        <v>837.12900000000002</v>
      </c>
      <c r="N281">
        <v>34.966999999999999</v>
      </c>
      <c r="O281">
        <v>132.03700000000001</v>
      </c>
      <c r="R281">
        <v>157.62200000000001</v>
      </c>
      <c r="S281">
        <v>4.4999999999999999E-4</v>
      </c>
      <c r="T281">
        <v>6.2599999999999999E-3</v>
      </c>
      <c r="U281">
        <v>1E-4</v>
      </c>
      <c r="V281">
        <v>2.0400000000000001E-3</v>
      </c>
      <c r="W281">
        <v>1.1690000000000001E-2</v>
      </c>
      <c r="X281">
        <v>4.2000000000000002E-4</v>
      </c>
      <c r="Y281">
        <v>1.1900000000000001E-3</v>
      </c>
      <c r="AB281">
        <v>1.0200000000000001E-3</v>
      </c>
      <c r="AC281">
        <v>5065</v>
      </c>
      <c r="AD281">
        <v>114489</v>
      </c>
      <c r="AE281">
        <v>4122</v>
      </c>
      <c r="AF281">
        <v>29965</v>
      </c>
      <c r="AG281">
        <v>122803</v>
      </c>
      <c r="AH281">
        <v>10521</v>
      </c>
      <c r="AI281">
        <v>14473</v>
      </c>
      <c r="AL281">
        <v>18648</v>
      </c>
    </row>
    <row r="282" spans="1:38">
      <c r="A282" t="s">
        <v>39</v>
      </c>
      <c r="B282" t="s">
        <v>109</v>
      </c>
      <c r="C282" t="s">
        <v>112</v>
      </c>
      <c r="D282" t="s">
        <v>53</v>
      </c>
      <c r="E282" t="s">
        <v>50</v>
      </c>
      <c r="F282" t="s">
        <v>46</v>
      </c>
      <c r="G282" t="s">
        <v>10</v>
      </c>
      <c r="H282" t="s">
        <v>12</v>
      </c>
      <c r="I282">
        <v>0</v>
      </c>
      <c r="J282">
        <v>9</v>
      </c>
      <c r="K282">
        <v>0</v>
      </c>
      <c r="L282">
        <v>28</v>
      </c>
      <c r="M282">
        <v>86</v>
      </c>
      <c r="N282">
        <v>3</v>
      </c>
      <c r="O282">
        <v>10</v>
      </c>
      <c r="R282">
        <v>23</v>
      </c>
      <c r="S282">
        <v>0</v>
      </c>
      <c r="T282">
        <v>1.6000000000000001E-4</v>
      </c>
      <c r="U282">
        <v>0</v>
      </c>
      <c r="V282">
        <v>3.4000000000000002E-4</v>
      </c>
      <c r="W282">
        <v>1.1999999999999999E-3</v>
      </c>
      <c r="X282">
        <v>4.0000000000000003E-5</v>
      </c>
      <c r="Y282">
        <v>9.0000000000000006E-5</v>
      </c>
      <c r="AB282">
        <v>1.4999999999999999E-4</v>
      </c>
      <c r="AC282">
        <v>5065</v>
      </c>
      <c r="AD282">
        <v>114489</v>
      </c>
      <c r="AE282">
        <v>4122</v>
      </c>
      <c r="AF282">
        <v>29965</v>
      </c>
      <c r="AG282">
        <v>122803</v>
      </c>
      <c r="AH282">
        <v>10521</v>
      </c>
      <c r="AI282">
        <v>14473</v>
      </c>
      <c r="AL282">
        <v>18648</v>
      </c>
    </row>
    <row r="283" spans="1:38">
      <c r="A283" t="s">
        <v>39</v>
      </c>
      <c r="B283" t="s">
        <v>109</v>
      </c>
      <c r="C283" t="s">
        <v>112</v>
      </c>
      <c r="D283" t="s">
        <v>53</v>
      </c>
      <c r="E283" t="s">
        <v>50</v>
      </c>
      <c r="F283" t="s">
        <v>46</v>
      </c>
      <c r="G283" t="s">
        <v>10</v>
      </c>
      <c r="H283" t="s">
        <v>11</v>
      </c>
      <c r="I283">
        <v>30.504000000000001</v>
      </c>
      <c r="J283">
        <v>348.39499999999998</v>
      </c>
      <c r="K283">
        <v>5.8529999999999998</v>
      </c>
      <c r="L283">
        <v>139.56899999999999</v>
      </c>
      <c r="M283">
        <v>751.12900000000002</v>
      </c>
      <c r="N283">
        <v>31.966999999999999</v>
      </c>
      <c r="O283">
        <v>122.03700000000001</v>
      </c>
      <c r="R283">
        <v>134.62200000000001</v>
      </c>
      <c r="S283">
        <v>4.4999999999999999E-4</v>
      </c>
      <c r="T283">
        <v>6.1000000000000004E-3</v>
      </c>
      <c r="U283">
        <v>1E-4</v>
      </c>
      <c r="V283">
        <v>1.6999999999999999E-3</v>
      </c>
      <c r="W283">
        <v>1.0489999999999999E-2</v>
      </c>
      <c r="X283">
        <v>3.8000000000000002E-4</v>
      </c>
      <c r="Y283">
        <v>1.1000000000000001E-3</v>
      </c>
      <c r="AB283">
        <v>8.7000000000000001E-4</v>
      </c>
      <c r="AC283">
        <v>5065</v>
      </c>
      <c r="AD283">
        <v>114489</v>
      </c>
      <c r="AE283">
        <v>4122</v>
      </c>
      <c r="AF283">
        <v>29965</v>
      </c>
      <c r="AG283">
        <v>122803</v>
      </c>
      <c r="AH283">
        <v>10521</v>
      </c>
      <c r="AI283">
        <v>14473</v>
      </c>
      <c r="AL283">
        <v>18648</v>
      </c>
    </row>
    <row r="284" spans="1:38">
      <c r="A284" t="s">
        <v>39</v>
      </c>
      <c r="B284" t="s">
        <v>109</v>
      </c>
      <c r="C284" t="s">
        <v>112</v>
      </c>
      <c r="D284" t="s">
        <v>53</v>
      </c>
      <c r="E284" t="s">
        <v>51</v>
      </c>
      <c r="F284" t="s">
        <v>60</v>
      </c>
      <c r="G284" t="s">
        <v>10</v>
      </c>
      <c r="H284" t="s">
        <v>111</v>
      </c>
      <c r="J284">
        <v>6.109</v>
      </c>
      <c r="K284">
        <v>2.012</v>
      </c>
      <c r="L284">
        <v>1.835</v>
      </c>
      <c r="M284">
        <v>0.96</v>
      </c>
      <c r="N284">
        <v>0.95</v>
      </c>
      <c r="O284">
        <v>1.72</v>
      </c>
      <c r="P284">
        <v>1.044</v>
      </c>
      <c r="Q284">
        <v>13.433999999999999</v>
      </c>
      <c r="R284">
        <v>5.1980000000000004</v>
      </c>
      <c r="T284">
        <v>1.1E-4</v>
      </c>
      <c r="U284">
        <v>4.0000000000000003E-5</v>
      </c>
      <c r="V284">
        <v>2.0000000000000002E-5</v>
      </c>
      <c r="W284">
        <v>1.0000000000000001E-5</v>
      </c>
      <c r="X284">
        <v>1.0000000000000001E-5</v>
      </c>
      <c r="Y284">
        <v>2.0000000000000002E-5</v>
      </c>
      <c r="Z284">
        <v>1.0000000000000001E-5</v>
      </c>
      <c r="AA284">
        <v>1E-4</v>
      </c>
      <c r="AB284">
        <v>3.0000000000000001E-5</v>
      </c>
      <c r="AD284">
        <v>165382</v>
      </c>
      <c r="AE284">
        <v>154293</v>
      </c>
      <c r="AF284">
        <v>85794</v>
      </c>
      <c r="AG284">
        <v>84702</v>
      </c>
      <c r="AH284">
        <v>108689</v>
      </c>
      <c r="AI284">
        <v>51007</v>
      </c>
      <c r="AJ284">
        <v>31473</v>
      </c>
      <c r="AK284">
        <v>125313</v>
      </c>
      <c r="AL284">
        <v>130350</v>
      </c>
    </row>
    <row r="285" spans="1:38">
      <c r="A285" t="s">
        <v>39</v>
      </c>
      <c r="B285" t="s">
        <v>109</v>
      </c>
      <c r="C285" t="s">
        <v>112</v>
      </c>
      <c r="D285" t="s">
        <v>53</v>
      </c>
      <c r="E285" t="s">
        <v>51</v>
      </c>
      <c r="F285" t="s">
        <v>60</v>
      </c>
      <c r="G285" t="s">
        <v>10</v>
      </c>
      <c r="H285" t="s">
        <v>12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D285">
        <v>165382</v>
      </c>
      <c r="AE285">
        <v>154293</v>
      </c>
      <c r="AF285">
        <v>85794</v>
      </c>
      <c r="AG285">
        <v>84702</v>
      </c>
      <c r="AH285">
        <v>108689</v>
      </c>
      <c r="AI285">
        <v>51007</v>
      </c>
      <c r="AJ285">
        <v>31473</v>
      </c>
      <c r="AK285">
        <v>125313</v>
      </c>
      <c r="AL285">
        <v>130350</v>
      </c>
    </row>
    <row r="286" spans="1:38">
      <c r="A286" t="s">
        <v>39</v>
      </c>
      <c r="B286" t="s">
        <v>109</v>
      </c>
      <c r="C286" t="s">
        <v>112</v>
      </c>
      <c r="D286" t="s">
        <v>53</v>
      </c>
      <c r="E286" t="s">
        <v>51</v>
      </c>
      <c r="F286" t="s">
        <v>60</v>
      </c>
      <c r="G286" t="s">
        <v>10</v>
      </c>
      <c r="H286" t="s">
        <v>11</v>
      </c>
      <c r="J286">
        <v>6.109</v>
      </c>
      <c r="K286">
        <v>2.012</v>
      </c>
      <c r="L286">
        <v>1.835</v>
      </c>
      <c r="M286">
        <v>0.96</v>
      </c>
      <c r="N286">
        <v>0.95</v>
      </c>
      <c r="O286">
        <v>1.72</v>
      </c>
      <c r="P286">
        <v>1.044</v>
      </c>
      <c r="Q286">
        <v>13.433999999999999</v>
      </c>
      <c r="R286">
        <v>5.1980000000000004</v>
      </c>
      <c r="T286">
        <v>1.1E-4</v>
      </c>
      <c r="U286">
        <v>4.0000000000000003E-5</v>
      </c>
      <c r="V286">
        <v>2.0000000000000002E-5</v>
      </c>
      <c r="W286">
        <v>1.0000000000000001E-5</v>
      </c>
      <c r="X286">
        <v>1.0000000000000001E-5</v>
      </c>
      <c r="Y286">
        <v>2.0000000000000002E-5</v>
      </c>
      <c r="Z286">
        <v>1.0000000000000001E-5</v>
      </c>
      <c r="AA286">
        <v>1E-4</v>
      </c>
      <c r="AB286">
        <v>3.0000000000000001E-5</v>
      </c>
      <c r="AD286">
        <v>165382</v>
      </c>
      <c r="AE286">
        <v>154293</v>
      </c>
      <c r="AF286">
        <v>85794</v>
      </c>
      <c r="AG286">
        <v>84702</v>
      </c>
      <c r="AH286">
        <v>108689</v>
      </c>
      <c r="AI286">
        <v>51007</v>
      </c>
      <c r="AJ286">
        <v>31473</v>
      </c>
      <c r="AK286">
        <v>125313</v>
      </c>
      <c r="AL286">
        <v>130350</v>
      </c>
    </row>
    <row r="287" spans="1:38">
      <c r="A287" t="s">
        <v>39</v>
      </c>
      <c r="B287" t="s">
        <v>109</v>
      </c>
      <c r="C287" t="s">
        <v>112</v>
      </c>
      <c r="D287" t="s">
        <v>53</v>
      </c>
      <c r="E287" t="s">
        <v>51</v>
      </c>
      <c r="F287" t="s">
        <v>61</v>
      </c>
      <c r="G287" t="s">
        <v>10</v>
      </c>
      <c r="H287" t="s">
        <v>111</v>
      </c>
      <c r="J287">
        <v>37.883000000000003</v>
      </c>
      <c r="K287">
        <v>31.983000000000001</v>
      </c>
      <c r="L287">
        <v>7.6909999999999998</v>
      </c>
      <c r="M287">
        <v>2.927</v>
      </c>
      <c r="N287">
        <v>1.62</v>
      </c>
      <c r="P287">
        <v>0.17399999999999999</v>
      </c>
      <c r="Q287">
        <v>34.826999999999998</v>
      </c>
      <c r="R287">
        <v>26.774000000000001</v>
      </c>
      <c r="T287">
        <v>6.6E-4</v>
      </c>
      <c r="U287">
        <v>5.5999999999999995E-4</v>
      </c>
      <c r="V287">
        <v>9.0000000000000006E-5</v>
      </c>
      <c r="W287">
        <v>4.0000000000000003E-5</v>
      </c>
      <c r="X287">
        <v>2.0000000000000002E-5</v>
      </c>
      <c r="Z287">
        <v>0</v>
      </c>
      <c r="AA287">
        <v>2.5000000000000001E-4</v>
      </c>
      <c r="AB287">
        <v>1.7000000000000001E-4</v>
      </c>
      <c r="AD287">
        <v>783830</v>
      </c>
      <c r="AE287">
        <v>412449</v>
      </c>
      <c r="AF287">
        <v>233279</v>
      </c>
      <c r="AG287">
        <v>252784</v>
      </c>
      <c r="AH287">
        <v>126492</v>
      </c>
      <c r="AI287">
        <v>184872</v>
      </c>
      <c r="AJ287">
        <v>121963</v>
      </c>
      <c r="AK287">
        <v>132268</v>
      </c>
      <c r="AL287">
        <v>115149</v>
      </c>
    </row>
    <row r="288" spans="1:38">
      <c r="A288" t="s">
        <v>39</v>
      </c>
      <c r="B288" t="s">
        <v>109</v>
      </c>
      <c r="C288" t="s">
        <v>112</v>
      </c>
      <c r="D288" t="s">
        <v>53</v>
      </c>
      <c r="E288" t="s">
        <v>51</v>
      </c>
      <c r="F288" t="s">
        <v>61</v>
      </c>
      <c r="G288" t="s">
        <v>10</v>
      </c>
      <c r="H288" t="s">
        <v>12</v>
      </c>
      <c r="J288">
        <v>0</v>
      </c>
      <c r="K288">
        <v>0</v>
      </c>
      <c r="L288">
        <v>0</v>
      </c>
      <c r="M288">
        <v>0</v>
      </c>
      <c r="N288">
        <v>0</v>
      </c>
      <c r="P288">
        <v>0</v>
      </c>
      <c r="Q288">
        <v>4</v>
      </c>
      <c r="R288">
        <v>5</v>
      </c>
      <c r="T288">
        <v>0</v>
      </c>
      <c r="U288">
        <v>0</v>
      </c>
      <c r="V288">
        <v>0</v>
      </c>
      <c r="W288">
        <v>0</v>
      </c>
      <c r="X288">
        <v>0</v>
      </c>
      <c r="Z288">
        <v>0</v>
      </c>
      <c r="AA288">
        <v>3.0000000000000001E-5</v>
      </c>
      <c r="AB288">
        <v>3.0000000000000001E-5</v>
      </c>
      <c r="AD288">
        <v>783830</v>
      </c>
      <c r="AE288">
        <v>412449</v>
      </c>
      <c r="AF288">
        <v>233279</v>
      </c>
      <c r="AG288">
        <v>252784</v>
      </c>
      <c r="AH288">
        <v>126492</v>
      </c>
      <c r="AI288">
        <v>184872</v>
      </c>
      <c r="AJ288">
        <v>121963</v>
      </c>
      <c r="AK288">
        <v>132268</v>
      </c>
      <c r="AL288">
        <v>115149</v>
      </c>
    </row>
    <row r="289" spans="1:38">
      <c r="A289" t="s">
        <v>39</v>
      </c>
      <c r="B289" t="s">
        <v>109</v>
      </c>
      <c r="C289" t="s">
        <v>112</v>
      </c>
      <c r="D289" t="s">
        <v>53</v>
      </c>
      <c r="E289" t="s">
        <v>51</v>
      </c>
      <c r="F289" t="s">
        <v>61</v>
      </c>
      <c r="G289" t="s">
        <v>10</v>
      </c>
      <c r="H289" t="s">
        <v>11</v>
      </c>
      <c r="J289">
        <v>37.883000000000003</v>
      </c>
      <c r="K289">
        <v>31.983000000000001</v>
      </c>
      <c r="L289">
        <v>7.6909999999999998</v>
      </c>
      <c r="M289">
        <v>2.927</v>
      </c>
      <c r="N289">
        <v>1.62</v>
      </c>
      <c r="P289">
        <v>0.17399999999999999</v>
      </c>
      <c r="Q289">
        <v>30.827000000000002</v>
      </c>
      <c r="R289">
        <v>21.774000000000001</v>
      </c>
      <c r="T289">
        <v>6.6E-4</v>
      </c>
      <c r="U289">
        <v>5.5999999999999995E-4</v>
      </c>
      <c r="V289">
        <v>9.0000000000000006E-5</v>
      </c>
      <c r="W289">
        <v>4.0000000000000003E-5</v>
      </c>
      <c r="X289">
        <v>2.0000000000000002E-5</v>
      </c>
      <c r="Z289">
        <v>0</v>
      </c>
      <c r="AA289">
        <v>2.2000000000000001E-4</v>
      </c>
      <c r="AB289">
        <v>1.3999999999999999E-4</v>
      </c>
      <c r="AD289">
        <v>783830</v>
      </c>
      <c r="AE289">
        <v>412449</v>
      </c>
      <c r="AF289">
        <v>233279</v>
      </c>
      <c r="AG289">
        <v>252784</v>
      </c>
      <c r="AH289">
        <v>126492</v>
      </c>
      <c r="AI289">
        <v>184872</v>
      </c>
      <c r="AJ289">
        <v>121963</v>
      </c>
      <c r="AK289">
        <v>132268</v>
      </c>
      <c r="AL289">
        <v>115149</v>
      </c>
    </row>
    <row r="290" spans="1:38">
      <c r="A290" t="s">
        <v>39</v>
      </c>
      <c r="B290" t="s">
        <v>109</v>
      </c>
      <c r="C290" t="s">
        <v>112</v>
      </c>
      <c r="D290" t="s">
        <v>53</v>
      </c>
      <c r="E290" t="s">
        <v>51</v>
      </c>
      <c r="F290" t="s">
        <v>62</v>
      </c>
      <c r="G290" t="s">
        <v>10</v>
      </c>
      <c r="H290" t="s">
        <v>111</v>
      </c>
      <c r="J290">
        <v>320.649</v>
      </c>
      <c r="K290">
        <v>351.99</v>
      </c>
      <c r="L290">
        <v>261.73200000000003</v>
      </c>
      <c r="M290">
        <v>132.99</v>
      </c>
      <c r="N290">
        <v>143.38999999999999</v>
      </c>
      <c r="O290">
        <v>63.027000000000001</v>
      </c>
      <c r="P290">
        <v>111.515</v>
      </c>
      <c r="Q290">
        <v>12.991</v>
      </c>
      <c r="R290">
        <v>41.137999999999998</v>
      </c>
      <c r="T290">
        <v>5.6100000000000004E-3</v>
      </c>
      <c r="U290">
        <v>6.1900000000000002E-3</v>
      </c>
      <c r="V290">
        <v>3.1800000000000001E-3</v>
      </c>
      <c r="W290">
        <v>1.8600000000000001E-3</v>
      </c>
      <c r="X290">
        <v>1.72E-3</v>
      </c>
      <c r="Y290">
        <v>5.6999999999999998E-4</v>
      </c>
      <c r="Z290">
        <v>8.7000000000000001E-4</v>
      </c>
      <c r="AA290">
        <v>9.0000000000000006E-5</v>
      </c>
      <c r="AB290">
        <v>2.7E-4</v>
      </c>
      <c r="AD290">
        <v>4422508</v>
      </c>
      <c r="AE290">
        <v>3535869</v>
      </c>
      <c r="AF290">
        <v>2335650</v>
      </c>
      <c r="AG290">
        <v>2485623</v>
      </c>
      <c r="AH290">
        <v>1982274</v>
      </c>
      <c r="AI290">
        <v>2623458</v>
      </c>
      <c r="AJ290">
        <v>2264240</v>
      </c>
      <c r="AK290">
        <v>2467479</v>
      </c>
      <c r="AL290">
        <v>2398357</v>
      </c>
    </row>
    <row r="291" spans="1:38">
      <c r="A291" t="s">
        <v>39</v>
      </c>
      <c r="B291" t="s">
        <v>109</v>
      </c>
      <c r="C291" t="s">
        <v>112</v>
      </c>
      <c r="D291" t="s">
        <v>53</v>
      </c>
      <c r="E291" t="s">
        <v>51</v>
      </c>
      <c r="F291" t="s">
        <v>62</v>
      </c>
      <c r="G291" t="s">
        <v>10</v>
      </c>
      <c r="H291" t="s">
        <v>12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5</v>
      </c>
      <c r="P291">
        <v>54</v>
      </c>
      <c r="Q291">
        <v>0</v>
      </c>
      <c r="R291">
        <v>9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5.0000000000000002E-5</v>
      </c>
      <c r="Z291">
        <v>4.2000000000000002E-4</v>
      </c>
      <c r="AA291">
        <v>0</v>
      </c>
      <c r="AB291">
        <v>6.0000000000000002E-5</v>
      </c>
      <c r="AD291">
        <v>4422508</v>
      </c>
      <c r="AE291">
        <v>3535869</v>
      </c>
      <c r="AF291">
        <v>2335650</v>
      </c>
      <c r="AG291">
        <v>2485623</v>
      </c>
      <c r="AH291">
        <v>1982274</v>
      </c>
      <c r="AI291">
        <v>2623458</v>
      </c>
      <c r="AJ291">
        <v>2264240</v>
      </c>
      <c r="AK291">
        <v>2467479</v>
      </c>
      <c r="AL291">
        <v>2398357</v>
      </c>
    </row>
    <row r="292" spans="1:38">
      <c r="A292" t="s">
        <v>39</v>
      </c>
      <c r="B292" t="s">
        <v>109</v>
      </c>
      <c r="C292" t="s">
        <v>112</v>
      </c>
      <c r="D292" t="s">
        <v>53</v>
      </c>
      <c r="E292" t="s">
        <v>51</v>
      </c>
      <c r="F292" t="s">
        <v>62</v>
      </c>
      <c r="G292" t="s">
        <v>10</v>
      </c>
      <c r="H292" t="s">
        <v>11</v>
      </c>
      <c r="J292">
        <v>320.649</v>
      </c>
      <c r="K292">
        <v>351.99</v>
      </c>
      <c r="L292">
        <v>261.73200000000003</v>
      </c>
      <c r="M292">
        <v>132.99</v>
      </c>
      <c r="N292">
        <v>143.38999999999999</v>
      </c>
      <c r="O292">
        <v>58.027000000000001</v>
      </c>
      <c r="P292">
        <v>57.515000000000001</v>
      </c>
      <c r="Q292">
        <v>12.991</v>
      </c>
      <c r="R292">
        <v>32.137999999999998</v>
      </c>
      <c r="T292">
        <v>5.6100000000000004E-3</v>
      </c>
      <c r="U292">
        <v>6.1900000000000002E-3</v>
      </c>
      <c r="V292">
        <v>3.1800000000000001E-3</v>
      </c>
      <c r="W292">
        <v>1.8600000000000001E-3</v>
      </c>
      <c r="X292">
        <v>1.72E-3</v>
      </c>
      <c r="Y292">
        <v>5.1999999999999995E-4</v>
      </c>
      <c r="Z292">
        <v>4.4999999999999999E-4</v>
      </c>
      <c r="AA292">
        <v>9.0000000000000006E-5</v>
      </c>
      <c r="AB292">
        <v>2.1000000000000001E-4</v>
      </c>
      <c r="AD292">
        <v>4422508</v>
      </c>
      <c r="AE292">
        <v>3535869</v>
      </c>
      <c r="AF292">
        <v>2335650</v>
      </c>
      <c r="AG292">
        <v>2485623</v>
      </c>
      <c r="AH292">
        <v>1982274</v>
      </c>
      <c r="AI292">
        <v>2623458</v>
      </c>
      <c r="AJ292">
        <v>2264240</v>
      </c>
      <c r="AK292">
        <v>2467479</v>
      </c>
      <c r="AL292">
        <v>2398357</v>
      </c>
    </row>
    <row r="293" spans="1:38">
      <c r="A293" t="s">
        <v>39</v>
      </c>
      <c r="B293" t="s">
        <v>109</v>
      </c>
      <c r="C293" t="s">
        <v>112</v>
      </c>
      <c r="D293" t="s">
        <v>53</v>
      </c>
      <c r="E293" t="s">
        <v>51</v>
      </c>
      <c r="F293" t="s">
        <v>63</v>
      </c>
      <c r="G293" t="s">
        <v>10</v>
      </c>
      <c r="H293" t="s">
        <v>111</v>
      </c>
      <c r="J293">
        <v>0.17299999999999999</v>
      </c>
      <c r="K293">
        <v>0.191</v>
      </c>
      <c r="L293">
        <v>1.415</v>
      </c>
      <c r="Q293">
        <v>2.456</v>
      </c>
      <c r="T293">
        <v>0</v>
      </c>
      <c r="U293">
        <v>0</v>
      </c>
      <c r="V293">
        <v>2.0000000000000002E-5</v>
      </c>
      <c r="AA293">
        <v>2.0000000000000002E-5</v>
      </c>
      <c r="AD293">
        <v>368498</v>
      </c>
      <c r="AE293">
        <v>361510</v>
      </c>
      <c r="AF293">
        <v>197160</v>
      </c>
      <c r="AG293">
        <v>148431</v>
      </c>
      <c r="AH293">
        <v>133316</v>
      </c>
      <c r="AI293">
        <v>96850</v>
      </c>
      <c r="AJ293">
        <v>114368</v>
      </c>
      <c r="AK293">
        <v>77586</v>
      </c>
      <c r="AL293">
        <v>76061</v>
      </c>
    </row>
    <row r="294" spans="1:38">
      <c r="A294" t="s">
        <v>39</v>
      </c>
      <c r="B294" t="s">
        <v>109</v>
      </c>
      <c r="C294" t="s">
        <v>112</v>
      </c>
      <c r="D294" t="s">
        <v>53</v>
      </c>
      <c r="E294" t="s">
        <v>51</v>
      </c>
      <c r="F294" t="s">
        <v>63</v>
      </c>
      <c r="G294" t="s">
        <v>10</v>
      </c>
      <c r="H294" t="s">
        <v>12</v>
      </c>
      <c r="J294">
        <v>0</v>
      </c>
      <c r="K294">
        <v>0</v>
      </c>
      <c r="L294">
        <v>0</v>
      </c>
      <c r="Q294">
        <v>0</v>
      </c>
      <c r="T294">
        <v>0</v>
      </c>
      <c r="U294">
        <v>0</v>
      </c>
      <c r="V294">
        <v>0</v>
      </c>
      <c r="AA294">
        <v>0</v>
      </c>
      <c r="AD294">
        <v>368498</v>
      </c>
      <c r="AE294">
        <v>361510</v>
      </c>
      <c r="AF294">
        <v>197160</v>
      </c>
      <c r="AG294">
        <v>148431</v>
      </c>
      <c r="AH294">
        <v>133316</v>
      </c>
      <c r="AI294">
        <v>96850</v>
      </c>
      <c r="AJ294">
        <v>114368</v>
      </c>
      <c r="AK294">
        <v>77586</v>
      </c>
      <c r="AL294">
        <v>76061</v>
      </c>
    </row>
    <row r="295" spans="1:38">
      <c r="A295" t="s">
        <v>39</v>
      </c>
      <c r="B295" t="s">
        <v>109</v>
      </c>
      <c r="C295" t="s">
        <v>112</v>
      </c>
      <c r="D295" t="s">
        <v>53</v>
      </c>
      <c r="E295" t="s">
        <v>51</v>
      </c>
      <c r="F295" t="s">
        <v>63</v>
      </c>
      <c r="G295" t="s">
        <v>10</v>
      </c>
      <c r="H295" t="s">
        <v>11</v>
      </c>
      <c r="J295">
        <v>0.17299999999999999</v>
      </c>
      <c r="K295">
        <v>0.191</v>
      </c>
      <c r="L295">
        <v>1.415</v>
      </c>
      <c r="Q295">
        <v>2.456</v>
      </c>
      <c r="T295">
        <v>0</v>
      </c>
      <c r="U295">
        <v>0</v>
      </c>
      <c r="V295">
        <v>2.0000000000000002E-5</v>
      </c>
      <c r="AA295">
        <v>2.0000000000000002E-5</v>
      </c>
      <c r="AD295">
        <v>368498</v>
      </c>
      <c r="AE295">
        <v>361510</v>
      </c>
      <c r="AF295">
        <v>197160</v>
      </c>
      <c r="AG295">
        <v>148431</v>
      </c>
      <c r="AH295">
        <v>133316</v>
      </c>
      <c r="AI295">
        <v>96850</v>
      </c>
      <c r="AJ295">
        <v>114368</v>
      </c>
      <c r="AK295">
        <v>77586</v>
      </c>
      <c r="AL295">
        <v>76061</v>
      </c>
    </row>
    <row r="296" spans="1:38">
      <c r="A296" t="s">
        <v>39</v>
      </c>
      <c r="B296" t="s">
        <v>109</v>
      </c>
      <c r="C296" t="s">
        <v>112</v>
      </c>
      <c r="D296" t="s">
        <v>53</v>
      </c>
      <c r="E296" t="s">
        <v>51</v>
      </c>
      <c r="F296" t="s">
        <v>43</v>
      </c>
      <c r="G296" t="s">
        <v>10</v>
      </c>
      <c r="H296" t="s">
        <v>111</v>
      </c>
      <c r="J296">
        <v>5375.3519999999999</v>
      </c>
      <c r="K296">
        <v>3605.049</v>
      </c>
      <c r="L296">
        <v>3720.7640000000001</v>
      </c>
      <c r="M296">
        <v>2180.2359999999999</v>
      </c>
      <c r="N296">
        <v>2858.4169999999999</v>
      </c>
      <c r="O296">
        <v>3586.558</v>
      </c>
      <c r="P296">
        <v>3578.6</v>
      </c>
      <c r="Q296">
        <v>3109.8049999999998</v>
      </c>
      <c r="R296">
        <v>3686.6970000000001</v>
      </c>
      <c r="T296">
        <v>9.4119999999999995E-2</v>
      </c>
      <c r="U296">
        <v>6.3399999999999998E-2</v>
      </c>
      <c r="V296">
        <v>4.5249999999999999E-2</v>
      </c>
      <c r="W296">
        <v>3.0450000000000001E-2</v>
      </c>
      <c r="X296">
        <v>3.4299999999999997E-2</v>
      </c>
      <c r="Y296">
        <v>3.2399999999999998E-2</v>
      </c>
      <c r="Z296">
        <v>2.8060000000000002E-2</v>
      </c>
      <c r="AA296">
        <v>2.2440000000000002E-2</v>
      </c>
      <c r="AB296">
        <v>2.3800000000000002E-2</v>
      </c>
      <c r="AD296">
        <v>4339027</v>
      </c>
      <c r="AE296">
        <v>2361250</v>
      </c>
      <c r="AF296">
        <v>1992875</v>
      </c>
      <c r="AG296">
        <v>1556930</v>
      </c>
      <c r="AH296">
        <v>1079645</v>
      </c>
      <c r="AI296">
        <v>791231</v>
      </c>
      <c r="AJ296">
        <v>788566</v>
      </c>
      <c r="AK296">
        <v>695263</v>
      </c>
      <c r="AL296">
        <v>1121302</v>
      </c>
    </row>
    <row r="297" spans="1:38">
      <c r="A297" t="s">
        <v>39</v>
      </c>
      <c r="B297" t="s">
        <v>109</v>
      </c>
      <c r="C297" t="s">
        <v>112</v>
      </c>
      <c r="D297" t="s">
        <v>53</v>
      </c>
      <c r="E297" t="s">
        <v>51</v>
      </c>
      <c r="F297" t="s">
        <v>43</v>
      </c>
      <c r="G297" t="s">
        <v>10</v>
      </c>
      <c r="H297" t="s">
        <v>12</v>
      </c>
      <c r="J297">
        <v>158</v>
      </c>
      <c r="K297">
        <v>109</v>
      </c>
      <c r="L297">
        <v>139.01499999999999</v>
      </c>
      <c r="M297">
        <v>132.09100000000001</v>
      </c>
      <c r="N297">
        <v>70.463999999999999</v>
      </c>
      <c r="O297">
        <v>138.226</v>
      </c>
      <c r="P297">
        <v>255.42699999999999</v>
      </c>
      <c r="Q297">
        <v>171</v>
      </c>
      <c r="R297">
        <v>209.75800000000001</v>
      </c>
      <c r="T297">
        <v>2.7699999999999999E-3</v>
      </c>
      <c r="U297">
        <v>1.92E-3</v>
      </c>
      <c r="V297">
        <v>1.6900000000000001E-3</v>
      </c>
      <c r="W297">
        <v>1.8400000000000001E-3</v>
      </c>
      <c r="X297">
        <v>8.4999999999999995E-4</v>
      </c>
      <c r="Y297">
        <v>1.25E-3</v>
      </c>
      <c r="Z297">
        <v>2E-3</v>
      </c>
      <c r="AA297">
        <v>1.23E-3</v>
      </c>
      <c r="AB297">
        <v>1.3500000000000001E-3</v>
      </c>
      <c r="AD297">
        <v>4339027</v>
      </c>
      <c r="AE297">
        <v>2361250</v>
      </c>
      <c r="AF297">
        <v>1992875</v>
      </c>
      <c r="AG297">
        <v>1556930</v>
      </c>
      <c r="AH297">
        <v>1079645</v>
      </c>
      <c r="AI297">
        <v>791231</v>
      </c>
      <c r="AJ297">
        <v>788566</v>
      </c>
      <c r="AK297">
        <v>695263</v>
      </c>
      <c r="AL297">
        <v>1121302</v>
      </c>
    </row>
    <row r="298" spans="1:38">
      <c r="A298" t="s">
        <v>39</v>
      </c>
      <c r="B298" t="s">
        <v>109</v>
      </c>
      <c r="C298" t="s">
        <v>112</v>
      </c>
      <c r="D298" t="s">
        <v>53</v>
      </c>
      <c r="E298" t="s">
        <v>51</v>
      </c>
      <c r="F298" t="s">
        <v>43</v>
      </c>
      <c r="G298" t="s">
        <v>10</v>
      </c>
      <c r="H298" t="s">
        <v>11</v>
      </c>
      <c r="J298">
        <v>5217.3519999999999</v>
      </c>
      <c r="K298">
        <v>3496.049</v>
      </c>
      <c r="L298">
        <v>3581.7489999999998</v>
      </c>
      <c r="M298">
        <v>2048.145</v>
      </c>
      <c r="N298">
        <v>2787.953</v>
      </c>
      <c r="O298">
        <v>3448.3330000000001</v>
      </c>
      <c r="P298">
        <v>3323.1729999999998</v>
      </c>
      <c r="Q298">
        <v>2938.8049999999998</v>
      </c>
      <c r="R298">
        <v>3476.9389999999999</v>
      </c>
      <c r="T298">
        <v>9.1350000000000001E-2</v>
      </c>
      <c r="U298">
        <v>6.148E-2</v>
      </c>
      <c r="V298">
        <v>4.3560000000000001E-2</v>
      </c>
      <c r="W298">
        <v>2.861E-2</v>
      </c>
      <c r="X298">
        <v>3.3459999999999997E-2</v>
      </c>
      <c r="Y298">
        <v>3.1150000000000001E-2</v>
      </c>
      <c r="Z298">
        <v>2.605E-2</v>
      </c>
      <c r="AA298">
        <v>2.121E-2</v>
      </c>
      <c r="AB298">
        <v>2.2440000000000002E-2</v>
      </c>
      <c r="AD298">
        <v>4339027</v>
      </c>
      <c r="AE298">
        <v>2361250</v>
      </c>
      <c r="AF298">
        <v>1992875</v>
      </c>
      <c r="AG298">
        <v>1556930</v>
      </c>
      <c r="AH298">
        <v>1079645</v>
      </c>
      <c r="AI298">
        <v>791231</v>
      </c>
      <c r="AJ298">
        <v>788566</v>
      </c>
      <c r="AK298">
        <v>695263</v>
      </c>
      <c r="AL298">
        <v>1121302</v>
      </c>
    </row>
    <row r="299" spans="1:38">
      <c r="A299" t="s">
        <v>39</v>
      </c>
      <c r="B299" t="s">
        <v>109</v>
      </c>
      <c r="C299" t="s">
        <v>112</v>
      </c>
      <c r="D299" t="s">
        <v>53</v>
      </c>
      <c r="E299" t="s">
        <v>51</v>
      </c>
      <c r="F299" t="s">
        <v>44</v>
      </c>
      <c r="G299" t="s">
        <v>10</v>
      </c>
      <c r="H299" t="s">
        <v>111</v>
      </c>
      <c r="J299">
        <v>2148.3389999999999</v>
      </c>
      <c r="K299">
        <v>1829.7539999999999</v>
      </c>
      <c r="L299">
        <v>2552.9859999999999</v>
      </c>
      <c r="M299">
        <v>1371.258</v>
      </c>
      <c r="N299">
        <v>916.15</v>
      </c>
      <c r="O299">
        <v>549.73800000000006</v>
      </c>
      <c r="P299">
        <v>1544.711</v>
      </c>
      <c r="Q299">
        <v>1149.6780000000001</v>
      </c>
      <c r="R299">
        <v>735.58600000000001</v>
      </c>
      <c r="T299">
        <v>3.7620000000000001E-2</v>
      </c>
      <c r="U299">
        <v>3.218E-2</v>
      </c>
      <c r="V299">
        <v>3.1050000000000001E-2</v>
      </c>
      <c r="W299">
        <v>1.915E-2</v>
      </c>
      <c r="X299">
        <v>1.099E-2</v>
      </c>
      <c r="Y299">
        <v>4.9699999999999996E-3</v>
      </c>
      <c r="Z299">
        <v>1.2109999999999999E-2</v>
      </c>
      <c r="AA299">
        <v>8.3000000000000001E-3</v>
      </c>
      <c r="AB299">
        <v>4.7499999999999999E-3</v>
      </c>
      <c r="AD299">
        <v>712715</v>
      </c>
      <c r="AE299">
        <v>691955</v>
      </c>
      <c r="AF299">
        <v>738832</v>
      </c>
      <c r="AG299">
        <v>410561</v>
      </c>
      <c r="AH299">
        <v>270046</v>
      </c>
      <c r="AI299">
        <v>412292</v>
      </c>
      <c r="AJ299">
        <v>391897</v>
      </c>
      <c r="AK299">
        <v>324267</v>
      </c>
      <c r="AL299">
        <v>187100</v>
      </c>
    </row>
    <row r="300" spans="1:38">
      <c r="A300" t="s">
        <v>39</v>
      </c>
      <c r="B300" t="s">
        <v>109</v>
      </c>
      <c r="C300" t="s">
        <v>112</v>
      </c>
      <c r="D300" t="s">
        <v>53</v>
      </c>
      <c r="E300" t="s">
        <v>51</v>
      </c>
      <c r="F300" t="s">
        <v>44</v>
      </c>
      <c r="G300" t="s">
        <v>10</v>
      </c>
      <c r="H300" t="s">
        <v>12</v>
      </c>
      <c r="J300">
        <v>26</v>
      </c>
      <c r="K300">
        <v>25.257000000000001</v>
      </c>
      <c r="L300">
        <v>0</v>
      </c>
      <c r="M300">
        <v>0</v>
      </c>
      <c r="N300">
        <v>2.82</v>
      </c>
      <c r="O300">
        <v>36</v>
      </c>
      <c r="P300">
        <v>173</v>
      </c>
      <c r="Q300">
        <v>46</v>
      </c>
      <c r="R300">
        <v>27</v>
      </c>
      <c r="T300">
        <v>4.6000000000000001E-4</v>
      </c>
      <c r="U300">
        <v>4.4000000000000002E-4</v>
      </c>
      <c r="V300">
        <v>0</v>
      </c>
      <c r="W300">
        <v>0</v>
      </c>
      <c r="X300">
        <v>3.0000000000000001E-5</v>
      </c>
      <c r="Y300">
        <v>3.3E-4</v>
      </c>
      <c r="Z300">
        <v>1.3600000000000001E-3</v>
      </c>
      <c r="AA300">
        <v>3.3E-4</v>
      </c>
      <c r="AB300">
        <v>1.7000000000000001E-4</v>
      </c>
      <c r="AD300">
        <v>712715</v>
      </c>
      <c r="AE300">
        <v>691955</v>
      </c>
      <c r="AF300">
        <v>738832</v>
      </c>
      <c r="AG300">
        <v>410561</v>
      </c>
      <c r="AH300">
        <v>270046</v>
      </c>
      <c r="AI300">
        <v>412292</v>
      </c>
      <c r="AJ300">
        <v>391897</v>
      </c>
      <c r="AK300">
        <v>324267</v>
      </c>
      <c r="AL300">
        <v>187100</v>
      </c>
    </row>
    <row r="301" spans="1:38">
      <c r="A301" t="s">
        <v>39</v>
      </c>
      <c r="B301" t="s">
        <v>109</v>
      </c>
      <c r="C301" t="s">
        <v>112</v>
      </c>
      <c r="D301" t="s">
        <v>53</v>
      </c>
      <c r="E301" t="s">
        <v>51</v>
      </c>
      <c r="F301" t="s">
        <v>44</v>
      </c>
      <c r="G301" t="s">
        <v>10</v>
      </c>
      <c r="H301" t="s">
        <v>11</v>
      </c>
      <c r="J301">
        <v>2122.3389999999999</v>
      </c>
      <c r="K301">
        <v>1804.4970000000001</v>
      </c>
      <c r="L301">
        <v>2552.9859999999999</v>
      </c>
      <c r="M301">
        <v>1371.258</v>
      </c>
      <c r="N301">
        <v>913.32899999999995</v>
      </c>
      <c r="O301">
        <v>513.73800000000006</v>
      </c>
      <c r="P301">
        <v>1371.711</v>
      </c>
      <c r="Q301">
        <v>1103.6780000000001</v>
      </c>
      <c r="R301">
        <v>708.58600000000001</v>
      </c>
      <c r="T301">
        <v>3.7159999999999999E-2</v>
      </c>
      <c r="U301">
        <v>3.1739999999999997E-2</v>
      </c>
      <c r="V301">
        <v>3.1050000000000001E-2</v>
      </c>
      <c r="W301">
        <v>1.915E-2</v>
      </c>
      <c r="X301">
        <v>1.0959999999999999E-2</v>
      </c>
      <c r="Y301">
        <v>4.64E-3</v>
      </c>
      <c r="Z301">
        <v>1.0749999999999999E-2</v>
      </c>
      <c r="AA301">
        <v>7.9600000000000001E-3</v>
      </c>
      <c r="AB301">
        <v>4.5700000000000003E-3</v>
      </c>
      <c r="AD301">
        <v>712715</v>
      </c>
      <c r="AE301">
        <v>691955</v>
      </c>
      <c r="AF301">
        <v>738832</v>
      </c>
      <c r="AG301">
        <v>410561</v>
      </c>
      <c r="AH301">
        <v>270046</v>
      </c>
      <c r="AI301">
        <v>412292</v>
      </c>
      <c r="AJ301">
        <v>391897</v>
      </c>
      <c r="AK301">
        <v>324267</v>
      </c>
      <c r="AL301">
        <v>187100</v>
      </c>
    </row>
    <row r="302" spans="1:38">
      <c r="A302" t="s">
        <v>39</v>
      </c>
      <c r="B302" t="s">
        <v>109</v>
      </c>
      <c r="C302" t="s">
        <v>112</v>
      </c>
      <c r="D302" t="s">
        <v>53</v>
      </c>
      <c r="E302" t="s">
        <v>51</v>
      </c>
      <c r="F302" t="s">
        <v>45</v>
      </c>
      <c r="G302" t="s">
        <v>10</v>
      </c>
      <c r="H302" t="s">
        <v>111</v>
      </c>
      <c r="J302">
        <v>5645.9539999999997</v>
      </c>
      <c r="K302">
        <v>5649.0119999999997</v>
      </c>
      <c r="L302">
        <v>6986.1379999999999</v>
      </c>
      <c r="M302">
        <v>3904.8139999999999</v>
      </c>
      <c r="N302">
        <v>4738.7659999999996</v>
      </c>
      <c r="O302">
        <v>5966.7280000000001</v>
      </c>
      <c r="P302">
        <v>7172.4049999999997</v>
      </c>
      <c r="Q302">
        <v>7466.0820000000003</v>
      </c>
      <c r="R302">
        <v>10579.242</v>
      </c>
      <c r="T302">
        <v>9.8860000000000003E-2</v>
      </c>
      <c r="U302">
        <v>9.9349999999999994E-2</v>
      </c>
      <c r="V302">
        <v>8.4970000000000004E-2</v>
      </c>
      <c r="W302">
        <v>5.4539999999999998E-2</v>
      </c>
      <c r="X302">
        <v>5.6869999999999997E-2</v>
      </c>
      <c r="Y302">
        <v>5.3900000000000003E-2</v>
      </c>
      <c r="Z302">
        <v>5.6230000000000002E-2</v>
      </c>
      <c r="AA302">
        <v>5.3879999999999997E-2</v>
      </c>
      <c r="AB302">
        <v>6.8279999999999993E-2</v>
      </c>
      <c r="AD302">
        <v>5657875</v>
      </c>
      <c r="AE302">
        <v>3902889</v>
      </c>
      <c r="AF302">
        <v>4457610</v>
      </c>
      <c r="AG302">
        <v>2534977</v>
      </c>
      <c r="AH302">
        <v>1715576</v>
      </c>
      <c r="AI302">
        <v>1018609</v>
      </c>
      <c r="AJ302">
        <v>1245924</v>
      </c>
      <c r="AK302">
        <v>1064287</v>
      </c>
      <c r="AL302">
        <v>1582454</v>
      </c>
    </row>
    <row r="303" spans="1:38">
      <c r="A303" t="s">
        <v>39</v>
      </c>
      <c r="B303" t="s">
        <v>109</v>
      </c>
      <c r="C303" t="s">
        <v>112</v>
      </c>
      <c r="D303" t="s">
        <v>53</v>
      </c>
      <c r="E303" t="s">
        <v>51</v>
      </c>
      <c r="F303" t="s">
        <v>45</v>
      </c>
      <c r="G303" t="s">
        <v>10</v>
      </c>
      <c r="H303" t="s">
        <v>12</v>
      </c>
      <c r="J303">
        <v>279.76</v>
      </c>
      <c r="K303">
        <v>358.45400000000001</v>
      </c>
      <c r="L303">
        <v>704.10799999999995</v>
      </c>
      <c r="M303">
        <v>506.11399999999998</v>
      </c>
      <c r="N303">
        <v>272.43599999999998</v>
      </c>
      <c r="O303">
        <v>488.56700000000001</v>
      </c>
      <c r="P303">
        <v>624.30799999999999</v>
      </c>
      <c r="Q303">
        <v>952.85799999999995</v>
      </c>
      <c r="R303">
        <v>1392.6590000000001</v>
      </c>
      <c r="T303">
        <v>4.8999999999999998E-3</v>
      </c>
      <c r="U303">
        <v>6.3E-3</v>
      </c>
      <c r="V303">
        <v>8.5599999999999999E-3</v>
      </c>
      <c r="W303">
        <v>7.0699999999999999E-3</v>
      </c>
      <c r="X303">
        <v>3.2699999999999999E-3</v>
      </c>
      <c r="Y303">
        <v>4.4099999999999999E-3</v>
      </c>
      <c r="Z303">
        <v>4.8900000000000002E-3</v>
      </c>
      <c r="AA303">
        <v>6.8799999999999998E-3</v>
      </c>
      <c r="AB303">
        <v>8.9899999999999997E-3</v>
      </c>
      <c r="AD303">
        <v>5657875</v>
      </c>
      <c r="AE303">
        <v>3902889</v>
      </c>
      <c r="AF303">
        <v>4457610</v>
      </c>
      <c r="AG303">
        <v>2534977</v>
      </c>
      <c r="AH303">
        <v>1715576</v>
      </c>
      <c r="AI303">
        <v>1018609</v>
      </c>
      <c r="AJ303">
        <v>1245924</v>
      </c>
      <c r="AK303">
        <v>1064287</v>
      </c>
      <c r="AL303">
        <v>1582454</v>
      </c>
    </row>
    <row r="304" spans="1:38">
      <c r="A304" t="s">
        <v>39</v>
      </c>
      <c r="B304" t="s">
        <v>109</v>
      </c>
      <c r="C304" t="s">
        <v>112</v>
      </c>
      <c r="D304" t="s">
        <v>53</v>
      </c>
      <c r="E304" t="s">
        <v>51</v>
      </c>
      <c r="F304" t="s">
        <v>45</v>
      </c>
      <c r="G304" t="s">
        <v>10</v>
      </c>
      <c r="H304" t="s">
        <v>11</v>
      </c>
      <c r="J304">
        <v>5366.1940000000004</v>
      </c>
      <c r="K304">
        <v>5290.558</v>
      </c>
      <c r="L304">
        <v>6282.03</v>
      </c>
      <c r="M304">
        <v>3398.7</v>
      </c>
      <c r="N304">
        <v>4466.33</v>
      </c>
      <c r="O304">
        <v>5478.1610000000001</v>
      </c>
      <c r="P304">
        <v>6548.0969999999998</v>
      </c>
      <c r="Q304">
        <v>6513.2240000000002</v>
      </c>
      <c r="R304">
        <v>9186.5830000000005</v>
      </c>
      <c r="T304">
        <v>9.3960000000000002E-2</v>
      </c>
      <c r="U304">
        <v>9.3039999999999998E-2</v>
      </c>
      <c r="V304">
        <v>7.6410000000000006E-2</v>
      </c>
      <c r="W304">
        <v>4.7469999999999998E-2</v>
      </c>
      <c r="X304">
        <v>5.3600000000000002E-2</v>
      </c>
      <c r="Y304">
        <v>4.9489999999999999E-2</v>
      </c>
      <c r="Z304">
        <v>5.1339999999999997E-2</v>
      </c>
      <c r="AA304">
        <v>4.7E-2</v>
      </c>
      <c r="AB304">
        <v>5.9290000000000002E-2</v>
      </c>
      <c r="AD304">
        <v>5657875</v>
      </c>
      <c r="AE304">
        <v>3902889</v>
      </c>
      <c r="AF304">
        <v>4457610</v>
      </c>
      <c r="AG304">
        <v>2534977</v>
      </c>
      <c r="AH304">
        <v>1715576</v>
      </c>
      <c r="AI304">
        <v>1018609</v>
      </c>
      <c r="AJ304">
        <v>1245924</v>
      </c>
      <c r="AK304">
        <v>1064287</v>
      </c>
      <c r="AL304">
        <v>1582454</v>
      </c>
    </row>
    <row r="305" spans="1:38">
      <c r="A305" t="s">
        <v>39</v>
      </c>
      <c r="B305" t="s">
        <v>109</v>
      </c>
      <c r="C305" t="s">
        <v>112</v>
      </c>
      <c r="D305" t="s">
        <v>53</v>
      </c>
      <c r="E305" t="s">
        <v>51</v>
      </c>
      <c r="F305" t="s">
        <v>46</v>
      </c>
      <c r="G305" t="s">
        <v>10</v>
      </c>
      <c r="H305" t="s">
        <v>111</v>
      </c>
      <c r="J305">
        <v>1208.288</v>
      </c>
      <c r="K305">
        <v>234.785</v>
      </c>
      <c r="L305">
        <v>1133.788</v>
      </c>
      <c r="M305">
        <v>1398.4110000000001</v>
      </c>
      <c r="N305">
        <v>35.107999999999997</v>
      </c>
      <c r="O305">
        <v>269.935</v>
      </c>
      <c r="P305">
        <v>29.093</v>
      </c>
      <c r="Q305">
        <v>195.23599999999999</v>
      </c>
      <c r="R305">
        <v>93.561000000000007</v>
      </c>
      <c r="T305">
        <v>2.1160000000000002E-2</v>
      </c>
      <c r="U305">
        <v>4.13E-3</v>
      </c>
      <c r="V305">
        <v>1.379E-2</v>
      </c>
      <c r="W305">
        <v>1.9529999999999999E-2</v>
      </c>
      <c r="X305">
        <v>4.2000000000000002E-4</v>
      </c>
      <c r="Y305">
        <v>2.4399999999999999E-3</v>
      </c>
      <c r="Z305">
        <v>2.3000000000000001E-4</v>
      </c>
      <c r="AA305">
        <v>1.41E-3</v>
      </c>
      <c r="AB305">
        <v>5.9999999999999995E-4</v>
      </c>
      <c r="AD305">
        <v>921668</v>
      </c>
      <c r="AE305">
        <v>193724</v>
      </c>
      <c r="AF305">
        <v>628134</v>
      </c>
      <c r="AG305">
        <v>440888</v>
      </c>
      <c r="AH305">
        <v>21895</v>
      </c>
      <c r="AI305">
        <v>36317</v>
      </c>
      <c r="AJ305">
        <v>3424</v>
      </c>
      <c r="AK305">
        <v>2428</v>
      </c>
      <c r="AL305">
        <v>14087</v>
      </c>
    </row>
    <row r="306" spans="1:38">
      <c r="A306" t="s">
        <v>39</v>
      </c>
      <c r="B306" t="s">
        <v>109</v>
      </c>
      <c r="C306" t="s">
        <v>112</v>
      </c>
      <c r="D306" t="s">
        <v>53</v>
      </c>
      <c r="E306" t="s">
        <v>51</v>
      </c>
      <c r="F306" t="s">
        <v>46</v>
      </c>
      <c r="G306" t="s">
        <v>10</v>
      </c>
      <c r="H306" t="s">
        <v>12</v>
      </c>
      <c r="J306">
        <v>20.251000000000001</v>
      </c>
      <c r="K306">
        <v>0</v>
      </c>
      <c r="L306">
        <v>22.294</v>
      </c>
      <c r="M306">
        <v>20.802</v>
      </c>
      <c r="N306">
        <v>1.506</v>
      </c>
      <c r="O306">
        <v>8.4380000000000006</v>
      </c>
      <c r="P306">
        <v>1</v>
      </c>
      <c r="Q306">
        <v>28</v>
      </c>
      <c r="R306">
        <v>11</v>
      </c>
      <c r="T306">
        <v>3.5E-4</v>
      </c>
      <c r="U306">
        <v>0</v>
      </c>
      <c r="V306">
        <v>2.7E-4</v>
      </c>
      <c r="W306">
        <v>2.9E-4</v>
      </c>
      <c r="X306">
        <v>2.0000000000000002E-5</v>
      </c>
      <c r="Y306">
        <v>8.0000000000000007E-5</v>
      </c>
      <c r="Z306">
        <v>1.0000000000000001E-5</v>
      </c>
      <c r="AA306">
        <v>2.0000000000000001E-4</v>
      </c>
      <c r="AB306">
        <v>6.9999999999999994E-5</v>
      </c>
      <c r="AD306">
        <v>921668</v>
      </c>
      <c r="AE306">
        <v>193724</v>
      </c>
      <c r="AF306">
        <v>628134</v>
      </c>
      <c r="AG306">
        <v>440888</v>
      </c>
      <c r="AH306">
        <v>21895</v>
      </c>
      <c r="AI306">
        <v>36317</v>
      </c>
      <c r="AJ306">
        <v>3424</v>
      </c>
      <c r="AK306">
        <v>2428</v>
      </c>
      <c r="AL306">
        <v>14087</v>
      </c>
    </row>
    <row r="307" spans="1:38">
      <c r="A307" t="s">
        <v>39</v>
      </c>
      <c r="B307" t="s">
        <v>109</v>
      </c>
      <c r="C307" t="s">
        <v>112</v>
      </c>
      <c r="D307" t="s">
        <v>53</v>
      </c>
      <c r="E307" t="s">
        <v>51</v>
      </c>
      <c r="F307" t="s">
        <v>46</v>
      </c>
      <c r="G307" t="s">
        <v>10</v>
      </c>
      <c r="H307" t="s">
        <v>11</v>
      </c>
      <c r="J307">
        <v>1188.038</v>
      </c>
      <c r="K307">
        <v>234.785</v>
      </c>
      <c r="L307">
        <v>1111.4949999999999</v>
      </c>
      <c r="M307">
        <v>1377.6079999999999</v>
      </c>
      <c r="N307">
        <v>33.601999999999997</v>
      </c>
      <c r="O307">
        <v>261.49700000000001</v>
      </c>
      <c r="P307">
        <v>28.093</v>
      </c>
      <c r="Q307">
        <v>167.23599999999999</v>
      </c>
      <c r="R307">
        <v>82.561000000000007</v>
      </c>
      <c r="T307">
        <v>2.0799999999999999E-2</v>
      </c>
      <c r="U307">
        <v>4.13E-3</v>
      </c>
      <c r="V307">
        <v>1.3520000000000001E-2</v>
      </c>
      <c r="W307">
        <v>1.924E-2</v>
      </c>
      <c r="X307">
        <v>4.0000000000000002E-4</v>
      </c>
      <c r="Y307">
        <v>2.3600000000000001E-3</v>
      </c>
      <c r="Z307">
        <v>2.2000000000000001E-4</v>
      </c>
      <c r="AA307">
        <v>1.2099999999999999E-3</v>
      </c>
      <c r="AB307">
        <v>5.2999999999999998E-4</v>
      </c>
      <c r="AD307">
        <v>921668</v>
      </c>
      <c r="AE307">
        <v>193724</v>
      </c>
      <c r="AF307">
        <v>628134</v>
      </c>
      <c r="AG307">
        <v>440888</v>
      </c>
      <c r="AH307">
        <v>21895</v>
      </c>
      <c r="AI307">
        <v>36317</v>
      </c>
      <c r="AJ307">
        <v>3424</v>
      </c>
      <c r="AK307">
        <v>2428</v>
      </c>
      <c r="AL307">
        <v>14087</v>
      </c>
    </row>
    <row r="308" spans="1:38">
      <c r="A308" t="s">
        <v>39</v>
      </c>
      <c r="B308" t="s">
        <v>109</v>
      </c>
      <c r="C308" t="s">
        <v>112</v>
      </c>
      <c r="D308" t="s">
        <v>53</v>
      </c>
      <c r="E308" t="s">
        <v>26</v>
      </c>
      <c r="F308" t="s">
        <v>60</v>
      </c>
      <c r="G308" t="s">
        <v>10</v>
      </c>
      <c r="H308" t="s">
        <v>111</v>
      </c>
      <c r="K308">
        <v>1.4999999999999999E-2</v>
      </c>
      <c r="L308">
        <v>0.13200000000000001</v>
      </c>
      <c r="M308">
        <v>2.7E-2</v>
      </c>
      <c r="N308">
        <v>0.11</v>
      </c>
      <c r="O308">
        <v>6.3E-2</v>
      </c>
      <c r="P308">
        <v>0.19500000000000001</v>
      </c>
      <c r="Q308">
        <v>0.156</v>
      </c>
      <c r="R308">
        <v>3.7999999999999999E-2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33704</v>
      </c>
      <c r="AD308">
        <v>21404</v>
      </c>
      <c r="AE308">
        <v>30543</v>
      </c>
      <c r="AF308">
        <v>37679</v>
      </c>
      <c r="AG308">
        <v>34391</v>
      </c>
      <c r="AH308">
        <v>27418</v>
      </c>
      <c r="AI308">
        <v>22930</v>
      </c>
      <c r="AJ308">
        <v>28280</v>
      </c>
      <c r="AK308">
        <v>19633</v>
      </c>
      <c r="AL308">
        <v>29645</v>
      </c>
    </row>
    <row r="309" spans="1:38">
      <c r="A309" t="s">
        <v>39</v>
      </c>
      <c r="B309" t="s">
        <v>109</v>
      </c>
      <c r="C309" t="s">
        <v>112</v>
      </c>
      <c r="D309" t="s">
        <v>53</v>
      </c>
      <c r="E309" t="s">
        <v>26</v>
      </c>
      <c r="F309" t="s">
        <v>60</v>
      </c>
      <c r="G309" t="s">
        <v>10</v>
      </c>
      <c r="H309" t="s">
        <v>12</v>
      </c>
      <c r="K309">
        <v>1E-3</v>
      </c>
      <c r="L309">
        <v>0</v>
      </c>
      <c r="M309">
        <v>0</v>
      </c>
      <c r="N309">
        <v>0</v>
      </c>
      <c r="O309">
        <v>3.0000000000000001E-3</v>
      </c>
      <c r="P309">
        <v>0</v>
      </c>
      <c r="Q309">
        <v>8.0000000000000002E-3</v>
      </c>
      <c r="R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33704</v>
      </c>
      <c r="AD309">
        <v>21404</v>
      </c>
      <c r="AE309">
        <v>30543</v>
      </c>
      <c r="AF309">
        <v>37679</v>
      </c>
      <c r="AG309">
        <v>34391</v>
      </c>
      <c r="AH309">
        <v>27418</v>
      </c>
      <c r="AI309">
        <v>22930</v>
      </c>
      <c r="AJ309">
        <v>28280</v>
      </c>
      <c r="AK309">
        <v>19633</v>
      </c>
      <c r="AL309">
        <v>29645</v>
      </c>
    </row>
    <row r="310" spans="1:38">
      <c r="A310" t="s">
        <v>39</v>
      </c>
      <c r="B310" t="s">
        <v>109</v>
      </c>
      <c r="C310" t="s">
        <v>112</v>
      </c>
      <c r="D310" t="s">
        <v>53</v>
      </c>
      <c r="E310" t="s">
        <v>26</v>
      </c>
      <c r="F310" t="s">
        <v>60</v>
      </c>
      <c r="G310" t="s">
        <v>10</v>
      </c>
      <c r="H310" t="s">
        <v>11</v>
      </c>
      <c r="K310">
        <v>1.4E-2</v>
      </c>
      <c r="L310">
        <v>0.13200000000000001</v>
      </c>
      <c r="M310">
        <v>2.7E-2</v>
      </c>
      <c r="N310">
        <v>0.11</v>
      </c>
      <c r="O310">
        <v>0.06</v>
      </c>
      <c r="P310">
        <v>0.19500000000000001</v>
      </c>
      <c r="Q310">
        <v>0.14799999999999999</v>
      </c>
      <c r="R310">
        <v>3.7999999999999999E-2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33704</v>
      </c>
      <c r="AD310">
        <v>21404</v>
      </c>
      <c r="AE310">
        <v>30543</v>
      </c>
      <c r="AF310">
        <v>37679</v>
      </c>
      <c r="AG310">
        <v>34391</v>
      </c>
      <c r="AH310">
        <v>27418</v>
      </c>
      <c r="AI310">
        <v>22930</v>
      </c>
      <c r="AJ310">
        <v>28280</v>
      </c>
      <c r="AK310">
        <v>19633</v>
      </c>
      <c r="AL310">
        <v>29645</v>
      </c>
    </row>
    <row r="311" spans="1:38">
      <c r="A311" t="s">
        <v>39</v>
      </c>
      <c r="B311" t="s">
        <v>109</v>
      </c>
      <c r="C311" t="s">
        <v>112</v>
      </c>
      <c r="D311" t="s">
        <v>53</v>
      </c>
      <c r="E311" t="s">
        <v>26</v>
      </c>
      <c r="F311" t="s">
        <v>10</v>
      </c>
      <c r="G311" t="s">
        <v>10</v>
      </c>
      <c r="H311" t="s">
        <v>111</v>
      </c>
      <c r="I311">
        <v>2.0249999999999999</v>
      </c>
      <c r="J311">
        <v>5.2350000000000003</v>
      </c>
      <c r="K311">
        <v>3.4319999999999999</v>
      </c>
      <c r="L311">
        <v>10.521000000000001</v>
      </c>
      <c r="M311">
        <v>7.9509999999999996</v>
      </c>
      <c r="N311">
        <v>7.0810000000000004</v>
      </c>
      <c r="O311">
        <v>3.613</v>
      </c>
      <c r="P311">
        <v>0.152</v>
      </c>
      <c r="S311">
        <v>3.0000000000000001E-5</v>
      </c>
      <c r="T311">
        <v>9.0000000000000006E-5</v>
      </c>
      <c r="U311">
        <v>6.0000000000000002E-5</v>
      </c>
      <c r="V311">
        <v>1.2999999999999999E-4</v>
      </c>
      <c r="W311">
        <v>1.1E-4</v>
      </c>
      <c r="X311">
        <v>8.0000000000000007E-5</v>
      </c>
      <c r="Y311">
        <v>3.0000000000000001E-5</v>
      </c>
      <c r="Z311">
        <v>0</v>
      </c>
      <c r="AC311">
        <v>6666</v>
      </c>
      <c r="AD311">
        <v>8726</v>
      </c>
      <c r="AE311">
        <v>9644</v>
      </c>
      <c r="AF311">
        <v>14352</v>
      </c>
      <c r="AG311">
        <v>13490</v>
      </c>
      <c r="AH311">
        <v>8964</v>
      </c>
      <c r="AI311">
        <v>9176</v>
      </c>
      <c r="AJ311">
        <v>554</v>
      </c>
      <c r="AK311">
        <v>162</v>
      </c>
    </row>
    <row r="312" spans="1:38">
      <c r="A312" t="s">
        <v>39</v>
      </c>
      <c r="B312" t="s">
        <v>109</v>
      </c>
      <c r="C312" t="s">
        <v>112</v>
      </c>
      <c r="D312" t="s">
        <v>53</v>
      </c>
      <c r="E312" t="s">
        <v>26</v>
      </c>
      <c r="F312" t="s">
        <v>10</v>
      </c>
      <c r="G312" t="s">
        <v>10</v>
      </c>
      <c r="H312" t="s">
        <v>12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C312">
        <v>6666</v>
      </c>
      <c r="AD312">
        <v>8726</v>
      </c>
      <c r="AE312">
        <v>9644</v>
      </c>
      <c r="AF312">
        <v>14352</v>
      </c>
      <c r="AG312">
        <v>13490</v>
      </c>
      <c r="AH312">
        <v>8964</v>
      </c>
      <c r="AI312">
        <v>9176</v>
      </c>
      <c r="AJ312">
        <v>554</v>
      </c>
      <c r="AK312">
        <v>162</v>
      </c>
    </row>
    <row r="313" spans="1:38">
      <c r="A313" t="s">
        <v>39</v>
      </c>
      <c r="B313" t="s">
        <v>109</v>
      </c>
      <c r="C313" t="s">
        <v>112</v>
      </c>
      <c r="D313" t="s">
        <v>53</v>
      </c>
      <c r="E313" t="s">
        <v>26</v>
      </c>
      <c r="F313" t="s">
        <v>10</v>
      </c>
      <c r="G313" t="s">
        <v>10</v>
      </c>
      <c r="H313" t="s">
        <v>11</v>
      </c>
      <c r="I313">
        <v>2.0249999999999999</v>
      </c>
      <c r="J313">
        <v>5.2350000000000003</v>
      </c>
      <c r="K313">
        <v>3.4319999999999999</v>
      </c>
      <c r="L313">
        <v>10.521000000000001</v>
      </c>
      <c r="M313">
        <v>7.9509999999999996</v>
      </c>
      <c r="N313">
        <v>7.0810000000000004</v>
      </c>
      <c r="O313">
        <v>3.613</v>
      </c>
      <c r="P313">
        <v>0.152</v>
      </c>
      <c r="S313">
        <v>3.0000000000000001E-5</v>
      </c>
      <c r="T313">
        <v>9.0000000000000006E-5</v>
      </c>
      <c r="U313">
        <v>6.0000000000000002E-5</v>
      </c>
      <c r="V313">
        <v>1.2999999999999999E-4</v>
      </c>
      <c r="W313">
        <v>1.1E-4</v>
      </c>
      <c r="X313">
        <v>8.0000000000000007E-5</v>
      </c>
      <c r="Y313">
        <v>3.0000000000000001E-5</v>
      </c>
      <c r="Z313">
        <v>0</v>
      </c>
      <c r="AC313">
        <v>6666</v>
      </c>
      <c r="AD313">
        <v>8726</v>
      </c>
      <c r="AE313">
        <v>9644</v>
      </c>
      <c r="AF313">
        <v>14352</v>
      </c>
      <c r="AG313">
        <v>13490</v>
      </c>
      <c r="AH313">
        <v>8964</v>
      </c>
      <c r="AI313">
        <v>9176</v>
      </c>
      <c r="AJ313">
        <v>554</v>
      </c>
      <c r="AK313">
        <v>162</v>
      </c>
    </row>
    <row r="314" spans="1:38">
      <c r="A314" t="s">
        <v>39</v>
      </c>
      <c r="B314" t="s">
        <v>109</v>
      </c>
      <c r="C314" t="s">
        <v>112</v>
      </c>
      <c r="D314" t="s">
        <v>53</v>
      </c>
      <c r="E314" t="s">
        <v>26</v>
      </c>
      <c r="F314" t="s">
        <v>61</v>
      </c>
      <c r="G314" t="s">
        <v>10</v>
      </c>
      <c r="H314" t="s">
        <v>111</v>
      </c>
      <c r="I314">
        <v>10.423999999999999</v>
      </c>
      <c r="J314">
        <v>24.396000000000001</v>
      </c>
      <c r="K314">
        <v>21.521000000000001</v>
      </c>
      <c r="L314">
        <v>14.754</v>
      </c>
      <c r="M314">
        <v>15.526</v>
      </c>
      <c r="N314">
        <v>16.187000000000001</v>
      </c>
      <c r="O314">
        <v>24.306999999999999</v>
      </c>
      <c r="P314">
        <v>9.6750000000000007</v>
      </c>
      <c r="Q314">
        <v>3.35</v>
      </c>
      <c r="R314">
        <v>2.4550000000000001</v>
      </c>
      <c r="S314">
        <v>1.4999999999999999E-4</v>
      </c>
      <c r="T314">
        <v>4.2999999999999999E-4</v>
      </c>
      <c r="U314">
        <v>3.8000000000000002E-4</v>
      </c>
      <c r="V314">
        <v>1.8000000000000001E-4</v>
      </c>
      <c r="W314">
        <v>2.2000000000000001E-4</v>
      </c>
      <c r="X314">
        <v>1.9000000000000001E-4</v>
      </c>
      <c r="Y314">
        <v>2.2000000000000001E-4</v>
      </c>
      <c r="Z314">
        <v>8.0000000000000007E-5</v>
      </c>
      <c r="AA314">
        <v>2.0000000000000002E-5</v>
      </c>
      <c r="AB314">
        <v>2.0000000000000002E-5</v>
      </c>
      <c r="AC314">
        <v>236884</v>
      </c>
      <c r="AD314">
        <v>452229</v>
      </c>
      <c r="AE314">
        <v>501035</v>
      </c>
      <c r="AF314">
        <v>460378</v>
      </c>
      <c r="AG314">
        <v>420564</v>
      </c>
      <c r="AH314">
        <v>406051</v>
      </c>
      <c r="AI314">
        <v>417169</v>
      </c>
      <c r="AJ314">
        <v>402258</v>
      </c>
      <c r="AK314">
        <v>369858</v>
      </c>
      <c r="AL314">
        <v>277416</v>
      </c>
    </row>
    <row r="315" spans="1:38">
      <c r="A315" t="s">
        <v>39</v>
      </c>
      <c r="B315" t="s">
        <v>109</v>
      </c>
      <c r="C315" t="s">
        <v>112</v>
      </c>
      <c r="D315" t="s">
        <v>53</v>
      </c>
      <c r="E315" t="s">
        <v>26</v>
      </c>
      <c r="F315" t="s">
        <v>61</v>
      </c>
      <c r="G315" t="s">
        <v>10</v>
      </c>
      <c r="H315" t="s">
        <v>12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2.4300000000000002</v>
      </c>
      <c r="P315">
        <v>0</v>
      </c>
      <c r="Q315">
        <v>0.623</v>
      </c>
      <c r="R315">
        <v>0.499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2.0000000000000002E-5</v>
      </c>
      <c r="Z315">
        <v>0</v>
      </c>
      <c r="AA315">
        <v>0</v>
      </c>
      <c r="AB315">
        <v>0</v>
      </c>
      <c r="AC315">
        <v>236884</v>
      </c>
      <c r="AD315">
        <v>452229</v>
      </c>
      <c r="AE315">
        <v>501035</v>
      </c>
      <c r="AF315">
        <v>460378</v>
      </c>
      <c r="AG315">
        <v>420564</v>
      </c>
      <c r="AH315">
        <v>406051</v>
      </c>
      <c r="AI315">
        <v>417169</v>
      </c>
      <c r="AJ315">
        <v>402258</v>
      </c>
      <c r="AK315">
        <v>369858</v>
      </c>
      <c r="AL315">
        <v>277416</v>
      </c>
    </row>
    <row r="316" spans="1:38">
      <c r="A316" t="s">
        <v>39</v>
      </c>
      <c r="B316" t="s">
        <v>109</v>
      </c>
      <c r="C316" t="s">
        <v>112</v>
      </c>
      <c r="D316" t="s">
        <v>53</v>
      </c>
      <c r="E316" t="s">
        <v>26</v>
      </c>
      <c r="F316" t="s">
        <v>61</v>
      </c>
      <c r="G316" t="s">
        <v>10</v>
      </c>
      <c r="H316" t="s">
        <v>11</v>
      </c>
      <c r="I316">
        <v>10.423999999999999</v>
      </c>
      <c r="J316">
        <v>24.396000000000001</v>
      </c>
      <c r="K316">
        <v>21.521000000000001</v>
      </c>
      <c r="L316">
        <v>14.754</v>
      </c>
      <c r="M316">
        <v>15.526</v>
      </c>
      <c r="N316">
        <v>16.187000000000001</v>
      </c>
      <c r="O316">
        <v>21.876999999999999</v>
      </c>
      <c r="P316">
        <v>9.6750000000000007</v>
      </c>
      <c r="Q316">
        <v>2.7269999999999999</v>
      </c>
      <c r="R316">
        <v>1.956</v>
      </c>
      <c r="S316">
        <v>1.4999999999999999E-4</v>
      </c>
      <c r="T316">
        <v>4.2999999999999999E-4</v>
      </c>
      <c r="U316">
        <v>3.8000000000000002E-4</v>
      </c>
      <c r="V316">
        <v>1.8000000000000001E-4</v>
      </c>
      <c r="W316">
        <v>2.2000000000000001E-4</v>
      </c>
      <c r="X316">
        <v>1.9000000000000001E-4</v>
      </c>
      <c r="Y316">
        <v>2.0000000000000001E-4</v>
      </c>
      <c r="Z316">
        <v>8.0000000000000007E-5</v>
      </c>
      <c r="AA316">
        <v>2.0000000000000002E-5</v>
      </c>
      <c r="AB316">
        <v>1.0000000000000001E-5</v>
      </c>
      <c r="AC316">
        <v>236884</v>
      </c>
      <c r="AD316">
        <v>452229</v>
      </c>
      <c r="AE316">
        <v>501035</v>
      </c>
      <c r="AF316">
        <v>460378</v>
      </c>
      <c r="AG316">
        <v>420564</v>
      </c>
      <c r="AH316">
        <v>406051</v>
      </c>
      <c r="AI316">
        <v>417169</v>
      </c>
      <c r="AJ316">
        <v>402258</v>
      </c>
      <c r="AK316">
        <v>369858</v>
      </c>
      <c r="AL316">
        <v>277416</v>
      </c>
    </row>
    <row r="317" spans="1:38">
      <c r="A317" t="s">
        <v>39</v>
      </c>
      <c r="B317" t="s">
        <v>109</v>
      </c>
      <c r="C317" t="s">
        <v>112</v>
      </c>
      <c r="D317" t="s">
        <v>53</v>
      </c>
      <c r="E317" t="s">
        <v>26</v>
      </c>
      <c r="F317" t="s">
        <v>62</v>
      </c>
      <c r="G317" t="s">
        <v>10</v>
      </c>
      <c r="H317" t="s">
        <v>111</v>
      </c>
      <c r="I317">
        <v>28.648</v>
      </c>
      <c r="J317">
        <v>101.60899999999999</v>
      </c>
      <c r="K317">
        <v>96.334999999999994</v>
      </c>
      <c r="L317">
        <v>36.18</v>
      </c>
      <c r="M317">
        <v>100.102</v>
      </c>
      <c r="N317">
        <v>78.84</v>
      </c>
      <c r="O317">
        <v>108.794</v>
      </c>
      <c r="P317">
        <v>21.658000000000001</v>
      </c>
      <c r="Q317">
        <v>16.369</v>
      </c>
      <c r="R317">
        <v>2.452</v>
      </c>
      <c r="S317">
        <v>4.2000000000000002E-4</v>
      </c>
      <c r="T317">
        <v>1.7799999999999999E-3</v>
      </c>
      <c r="U317">
        <v>1.6900000000000001E-3</v>
      </c>
      <c r="V317">
        <v>4.4000000000000002E-4</v>
      </c>
      <c r="W317">
        <v>1.4E-3</v>
      </c>
      <c r="X317">
        <v>9.5E-4</v>
      </c>
      <c r="Y317">
        <v>9.7999999999999997E-4</v>
      </c>
      <c r="Z317">
        <v>1.7000000000000001E-4</v>
      </c>
      <c r="AA317">
        <v>1.2E-4</v>
      </c>
      <c r="AB317">
        <v>2.0000000000000002E-5</v>
      </c>
      <c r="AC317">
        <v>5115135</v>
      </c>
      <c r="AD317">
        <v>6110472</v>
      </c>
      <c r="AE317">
        <v>5647622</v>
      </c>
      <c r="AF317">
        <v>5334006</v>
      </c>
      <c r="AG317">
        <v>5206259</v>
      </c>
      <c r="AH317">
        <v>4668557</v>
      </c>
      <c r="AI317">
        <v>3934490</v>
      </c>
      <c r="AJ317">
        <v>2987927</v>
      </c>
      <c r="AK317">
        <v>2504237</v>
      </c>
      <c r="AL317">
        <v>1474639</v>
      </c>
    </row>
    <row r="318" spans="1:38">
      <c r="A318" t="s">
        <v>39</v>
      </c>
      <c r="B318" t="s">
        <v>109</v>
      </c>
      <c r="C318" t="s">
        <v>112</v>
      </c>
      <c r="D318" t="s">
        <v>53</v>
      </c>
      <c r="E318" t="s">
        <v>26</v>
      </c>
      <c r="F318" t="s">
        <v>62</v>
      </c>
      <c r="G318" t="s">
        <v>10</v>
      </c>
      <c r="H318" t="s">
        <v>12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12.326000000000001</v>
      </c>
      <c r="P318">
        <v>0</v>
      </c>
      <c r="Q318">
        <v>3.0710000000000002</v>
      </c>
      <c r="R318">
        <v>0.39300000000000002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1.1E-4</v>
      </c>
      <c r="Z318">
        <v>0</v>
      </c>
      <c r="AA318">
        <v>2.0000000000000002E-5</v>
      </c>
      <c r="AB318">
        <v>0</v>
      </c>
      <c r="AC318">
        <v>5115135</v>
      </c>
      <c r="AD318">
        <v>6110472</v>
      </c>
      <c r="AE318">
        <v>5647622</v>
      </c>
      <c r="AF318">
        <v>5334006</v>
      </c>
      <c r="AG318">
        <v>5206259</v>
      </c>
      <c r="AH318">
        <v>4668557</v>
      </c>
      <c r="AI318">
        <v>3934490</v>
      </c>
      <c r="AJ318">
        <v>2987927</v>
      </c>
      <c r="AK318">
        <v>2504237</v>
      </c>
      <c r="AL318">
        <v>1474639</v>
      </c>
    </row>
    <row r="319" spans="1:38">
      <c r="A319" t="s">
        <v>39</v>
      </c>
      <c r="B319" t="s">
        <v>109</v>
      </c>
      <c r="C319" t="s">
        <v>112</v>
      </c>
      <c r="D319" t="s">
        <v>53</v>
      </c>
      <c r="E319" t="s">
        <v>26</v>
      </c>
      <c r="F319" t="s">
        <v>62</v>
      </c>
      <c r="G319" t="s">
        <v>10</v>
      </c>
      <c r="H319" t="s">
        <v>11</v>
      </c>
      <c r="I319">
        <v>28.648</v>
      </c>
      <c r="J319">
        <v>101.60899999999999</v>
      </c>
      <c r="K319">
        <v>96.334999999999994</v>
      </c>
      <c r="L319">
        <v>36.18</v>
      </c>
      <c r="M319">
        <v>100.102</v>
      </c>
      <c r="N319">
        <v>78.84</v>
      </c>
      <c r="O319">
        <v>96.468000000000004</v>
      </c>
      <c r="P319">
        <v>21.658000000000001</v>
      </c>
      <c r="Q319">
        <v>13.298</v>
      </c>
      <c r="R319">
        <v>2.0590000000000002</v>
      </c>
      <c r="S319">
        <v>4.2000000000000002E-4</v>
      </c>
      <c r="T319">
        <v>1.7799999999999999E-3</v>
      </c>
      <c r="U319">
        <v>1.6900000000000001E-3</v>
      </c>
      <c r="V319">
        <v>4.4000000000000002E-4</v>
      </c>
      <c r="W319">
        <v>1.4E-3</v>
      </c>
      <c r="X319">
        <v>9.5E-4</v>
      </c>
      <c r="Y319">
        <v>8.7000000000000001E-4</v>
      </c>
      <c r="Z319">
        <v>1.7000000000000001E-4</v>
      </c>
      <c r="AA319">
        <v>1E-4</v>
      </c>
      <c r="AB319">
        <v>1.0000000000000001E-5</v>
      </c>
      <c r="AC319">
        <v>5115135</v>
      </c>
      <c r="AD319">
        <v>6110472</v>
      </c>
      <c r="AE319">
        <v>5647622</v>
      </c>
      <c r="AF319">
        <v>5334006</v>
      </c>
      <c r="AG319">
        <v>5206259</v>
      </c>
      <c r="AH319">
        <v>4668557</v>
      </c>
      <c r="AI319">
        <v>3934490</v>
      </c>
      <c r="AJ319">
        <v>2987927</v>
      </c>
      <c r="AK319">
        <v>2504237</v>
      </c>
      <c r="AL319">
        <v>1474639</v>
      </c>
    </row>
    <row r="320" spans="1:38">
      <c r="A320" t="s">
        <v>39</v>
      </c>
      <c r="B320" t="s">
        <v>109</v>
      </c>
      <c r="C320" t="s">
        <v>112</v>
      </c>
      <c r="D320" t="s">
        <v>53</v>
      </c>
      <c r="E320" t="s">
        <v>26</v>
      </c>
      <c r="F320" t="s">
        <v>63</v>
      </c>
      <c r="G320" t="s">
        <v>10</v>
      </c>
      <c r="H320" t="s">
        <v>111</v>
      </c>
      <c r="I320">
        <v>0.43099999999999999</v>
      </c>
      <c r="J320">
        <v>3.4000000000000002E-2</v>
      </c>
      <c r="K320">
        <v>0.20100000000000001</v>
      </c>
      <c r="L320">
        <v>0.14199999999999999</v>
      </c>
      <c r="M320">
        <v>3.5999999999999997E-2</v>
      </c>
      <c r="N320">
        <v>1.335</v>
      </c>
      <c r="O320">
        <v>12.465999999999999</v>
      </c>
      <c r="P320">
        <v>7.641</v>
      </c>
      <c r="Q320">
        <v>0.26200000000000001</v>
      </c>
      <c r="R320">
        <v>1.038</v>
      </c>
      <c r="S320">
        <v>1.0000000000000001E-5</v>
      </c>
      <c r="T320">
        <v>0</v>
      </c>
      <c r="U320">
        <v>0</v>
      </c>
      <c r="V320">
        <v>0</v>
      </c>
      <c r="W320">
        <v>0</v>
      </c>
      <c r="X320">
        <v>2.0000000000000002E-5</v>
      </c>
      <c r="Y320">
        <v>1.1E-4</v>
      </c>
      <c r="Z320">
        <v>6.0000000000000002E-5</v>
      </c>
      <c r="AA320">
        <v>0</v>
      </c>
      <c r="AB320">
        <v>1.0000000000000001E-5</v>
      </c>
      <c r="AC320">
        <v>93371</v>
      </c>
      <c r="AD320">
        <v>106789</v>
      </c>
      <c r="AE320">
        <v>101080</v>
      </c>
      <c r="AF320">
        <v>101501</v>
      </c>
      <c r="AG320">
        <v>70268</v>
      </c>
      <c r="AH320">
        <v>58662</v>
      </c>
      <c r="AI320">
        <v>44246</v>
      </c>
      <c r="AJ320">
        <v>39819</v>
      </c>
      <c r="AK320">
        <v>27898</v>
      </c>
      <c r="AL320">
        <v>43851</v>
      </c>
    </row>
    <row r="321" spans="1:38">
      <c r="A321" t="s">
        <v>39</v>
      </c>
      <c r="B321" t="s">
        <v>109</v>
      </c>
      <c r="C321" t="s">
        <v>112</v>
      </c>
      <c r="D321" t="s">
        <v>53</v>
      </c>
      <c r="E321" t="s">
        <v>26</v>
      </c>
      <c r="F321" t="s">
        <v>63</v>
      </c>
      <c r="G321" t="s">
        <v>10</v>
      </c>
      <c r="H321" t="s">
        <v>12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0.71299999999999997</v>
      </c>
      <c r="P321">
        <v>0</v>
      </c>
      <c r="Q321">
        <v>1.7999999999999999E-2</v>
      </c>
      <c r="R321">
        <v>3.1E-2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1.0000000000000001E-5</v>
      </c>
      <c r="Z321">
        <v>0</v>
      </c>
      <c r="AA321">
        <v>0</v>
      </c>
      <c r="AB321">
        <v>0</v>
      </c>
      <c r="AC321">
        <v>93371</v>
      </c>
      <c r="AD321">
        <v>106789</v>
      </c>
      <c r="AE321">
        <v>101080</v>
      </c>
      <c r="AF321">
        <v>101501</v>
      </c>
      <c r="AG321">
        <v>70268</v>
      </c>
      <c r="AH321">
        <v>58662</v>
      </c>
      <c r="AI321">
        <v>44246</v>
      </c>
      <c r="AJ321">
        <v>39819</v>
      </c>
      <c r="AK321">
        <v>27898</v>
      </c>
      <c r="AL321">
        <v>43851</v>
      </c>
    </row>
    <row r="322" spans="1:38">
      <c r="A322" t="s">
        <v>39</v>
      </c>
      <c r="B322" t="s">
        <v>109</v>
      </c>
      <c r="C322" t="s">
        <v>112</v>
      </c>
      <c r="D322" t="s">
        <v>53</v>
      </c>
      <c r="E322" t="s">
        <v>26</v>
      </c>
      <c r="F322" t="s">
        <v>63</v>
      </c>
      <c r="G322" t="s">
        <v>10</v>
      </c>
      <c r="H322" t="s">
        <v>11</v>
      </c>
      <c r="I322">
        <v>0.43099999999999999</v>
      </c>
      <c r="J322">
        <v>3.4000000000000002E-2</v>
      </c>
      <c r="K322">
        <v>0.20100000000000001</v>
      </c>
      <c r="L322">
        <v>0.14199999999999999</v>
      </c>
      <c r="M322">
        <v>3.5999999999999997E-2</v>
      </c>
      <c r="N322">
        <v>1.335</v>
      </c>
      <c r="O322">
        <v>11.753</v>
      </c>
      <c r="P322">
        <v>7.641</v>
      </c>
      <c r="Q322">
        <v>0.24399999999999999</v>
      </c>
      <c r="R322">
        <v>1.0069999999999999</v>
      </c>
      <c r="S322">
        <v>1.0000000000000001E-5</v>
      </c>
      <c r="T322">
        <v>0</v>
      </c>
      <c r="U322">
        <v>0</v>
      </c>
      <c r="V322">
        <v>0</v>
      </c>
      <c r="W322">
        <v>0</v>
      </c>
      <c r="X322">
        <v>2.0000000000000002E-5</v>
      </c>
      <c r="Y322">
        <v>1.1E-4</v>
      </c>
      <c r="Z322">
        <v>6.0000000000000002E-5</v>
      </c>
      <c r="AA322">
        <v>0</v>
      </c>
      <c r="AB322">
        <v>1.0000000000000001E-5</v>
      </c>
      <c r="AC322">
        <v>93371</v>
      </c>
      <c r="AD322">
        <v>106789</v>
      </c>
      <c r="AE322">
        <v>101080</v>
      </c>
      <c r="AF322">
        <v>101501</v>
      </c>
      <c r="AG322">
        <v>70268</v>
      </c>
      <c r="AH322">
        <v>58662</v>
      </c>
      <c r="AI322">
        <v>44246</v>
      </c>
      <c r="AJ322">
        <v>39819</v>
      </c>
      <c r="AK322">
        <v>27898</v>
      </c>
      <c r="AL322">
        <v>43851</v>
      </c>
    </row>
    <row r="323" spans="1:38">
      <c r="A323" t="s">
        <v>39</v>
      </c>
      <c r="B323" t="s">
        <v>109</v>
      </c>
      <c r="C323" t="s">
        <v>112</v>
      </c>
      <c r="D323" t="s">
        <v>53</v>
      </c>
      <c r="E323" t="s">
        <v>26</v>
      </c>
      <c r="F323" t="s">
        <v>43</v>
      </c>
      <c r="G323" t="s">
        <v>10</v>
      </c>
      <c r="H323" t="s">
        <v>111</v>
      </c>
      <c r="I323">
        <v>4113.4440000000004</v>
      </c>
      <c r="J323">
        <v>2934.375</v>
      </c>
      <c r="K323">
        <v>1921.596</v>
      </c>
      <c r="L323">
        <v>1683.8630000000001</v>
      </c>
      <c r="M323">
        <v>1609.5029999999999</v>
      </c>
      <c r="N323">
        <v>2044.1510000000001</v>
      </c>
      <c r="O323">
        <v>1933.26</v>
      </c>
      <c r="P323">
        <v>1112.6569999999999</v>
      </c>
      <c r="Q323">
        <v>841.73099999999999</v>
      </c>
      <c r="R323">
        <v>729.20899999999995</v>
      </c>
      <c r="S323">
        <v>6.0789999999999997E-2</v>
      </c>
      <c r="T323">
        <v>5.1380000000000002E-2</v>
      </c>
      <c r="U323">
        <v>3.3790000000000001E-2</v>
      </c>
      <c r="V323">
        <v>2.0480000000000002E-2</v>
      </c>
      <c r="W323">
        <v>2.248E-2</v>
      </c>
      <c r="X323">
        <v>2.453E-2</v>
      </c>
      <c r="Y323">
        <v>1.746E-2</v>
      </c>
      <c r="Z323">
        <v>8.7200000000000003E-3</v>
      </c>
      <c r="AA323">
        <v>6.0699999999999999E-3</v>
      </c>
      <c r="AB323">
        <v>4.7099999999999998E-3</v>
      </c>
      <c r="AC323">
        <v>1820884</v>
      </c>
      <c r="AD323">
        <v>1485621</v>
      </c>
      <c r="AE323">
        <v>1183969</v>
      </c>
      <c r="AF323">
        <v>1031157</v>
      </c>
      <c r="AG323">
        <v>833204</v>
      </c>
      <c r="AH323">
        <v>914404</v>
      </c>
      <c r="AI323">
        <v>811692</v>
      </c>
      <c r="AJ323">
        <v>595833</v>
      </c>
      <c r="AK323">
        <v>519421</v>
      </c>
      <c r="AL323">
        <v>450915</v>
      </c>
    </row>
    <row r="324" spans="1:38">
      <c r="A324" t="s">
        <v>39</v>
      </c>
      <c r="B324" t="s">
        <v>109</v>
      </c>
      <c r="C324" t="s">
        <v>112</v>
      </c>
      <c r="D324" t="s">
        <v>53</v>
      </c>
      <c r="E324" t="s">
        <v>26</v>
      </c>
      <c r="F324" t="s">
        <v>43</v>
      </c>
      <c r="G324" t="s">
        <v>10</v>
      </c>
      <c r="H324" t="s">
        <v>12</v>
      </c>
      <c r="I324">
        <v>98.17</v>
      </c>
      <c r="J324">
        <v>39.92</v>
      </c>
      <c r="K324">
        <v>57.188000000000002</v>
      </c>
      <c r="L324">
        <v>55</v>
      </c>
      <c r="M324">
        <v>93</v>
      </c>
      <c r="N324">
        <v>75</v>
      </c>
      <c r="O324">
        <v>98.472999999999999</v>
      </c>
      <c r="P324">
        <v>31.98</v>
      </c>
      <c r="Q324">
        <v>40.067999999999998</v>
      </c>
      <c r="R324">
        <v>18.8</v>
      </c>
      <c r="S324">
        <v>1.4499999999999999E-3</v>
      </c>
      <c r="T324">
        <v>6.9999999999999999E-4</v>
      </c>
      <c r="U324">
        <v>1.01E-3</v>
      </c>
      <c r="V324">
        <v>6.7000000000000002E-4</v>
      </c>
      <c r="W324">
        <v>1.2999999999999999E-3</v>
      </c>
      <c r="X324">
        <v>8.9999999999999998E-4</v>
      </c>
      <c r="Y324">
        <v>8.8999999999999995E-4</v>
      </c>
      <c r="Z324">
        <v>2.5000000000000001E-4</v>
      </c>
      <c r="AA324">
        <v>2.9E-4</v>
      </c>
      <c r="AB324">
        <v>1.2E-4</v>
      </c>
      <c r="AC324">
        <v>1820884</v>
      </c>
      <c r="AD324">
        <v>1485621</v>
      </c>
      <c r="AE324">
        <v>1183969</v>
      </c>
      <c r="AF324">
        <v>1031157</v>
      </c>
      <c r="AG324">
        <v>833204</v>
      </c>
      <c r="AH324">
        <v>914404</v>
      </c>
      <c r="AI324">
        <v>811692</v>
      </c>
      <c r="AJ324">
        <v>595833</v>
      </c>
      <c r="AK324">
        <v>519421</v>
      </c>
      <c r="AL324">
        <v>450915</v>
      </c>
    </row>
    <row r="325" spans="1:38">
      <c r="A325" t="s">
        <v>39</v>
      </c>
      <c r="B325" t="s">
        <v>109</v>
      </c>
      <c r="C325" t="s">
        <v>112</v>
      </c>
      <c r="D325" t="s">
        <v>53</v>
      </c>
      <c r="E325" t="s">
        <v>26</v>
      </c>
      <c r="F325" t="s">
        <v>43</v>
      </c>
      <c r="G325" t="s">
        <v>10</v>
      </c>
      <c r="H325" t="s">
        <v>11</v>
      </c>
      <c r="I325">
        <v>4015.2739999999999</v>
      </c>
      <c r="J325">
        <v>2894.4549999999999</v>
      </c>
      <c r="K325">
        <v>1864.4079999999999</v>
      </c>
      <c r="L325">
        <v>1628.8630000000001</v>
      </c>
      <c r="M325">
        <v>1516.5029999999999</v>
      </c>
      <c r="N325">
        <v>1969.1510000000001</v>
      </c>
      <c r="O325">
        <v>1834.787</v>
      </c>
      <c r="P325">
        <v>1080.6769999999999</v>
      </c>
      <c r="Q325">
        <v>801.66300000000001</v>
      </c>
      <c r="R325">
        <v>710.40899999999999</v>
      </c>
      <c r="S325">
        <v>5.9339999999999997E-2</v>
      </c>
      <c r="T325">
        <v>5.0680000000000003E-2</v>
      </c>
      <c r="U325">
        <v>3.279E-2</v>
      </c>
      <c r="V325">
        <v>1.9810000000000001E-2</v>
      </c>
      <c r="W325">
        <v>2.1180000000000001E-2</v>
      </c>
      <c r="X325">
        <v>2.3630000000000002E-2</v>
      </c>
      <c r="Y325">
        <v>1.6570000000000001E-2</v>
      </c>
      <c r="Z325">
        <v>8.4700000000000001E-3</v>
      </c>
      <c r="AA325">
        <v>5.79E-3</v>
      </c>
      <c r="AB325">
        <v>4.5900000000000003E-3</v>
      </c>
      <c r="AC325">
        <v>1820884</v>
      </c>
      <c r="AD325">
        <v>1485621</v>
      </c>
      <c r="AE325">
        <v>1183969</v>
      </c>
      <c r="AF325">
        <v>1031157</v>
      </c>
      <c r="AG325">
        <v>833204</v>
      </c>
      <c r="AH325">
        <v>914404</v>
      </c>
      <c r="AI325">
        <v>811692</v>
      </c>
      <c r="AJ325">
        <v>595833</v>
      </c>
      <c r="AK325">
        <v>519421</v>
      </c>
      <c r="AL325">
        <v>450915</v>
      </c>
    </row>
    <row r="326" spans="1:38">
      <c r="A326" t="s">
        <v>39</v>
      </c>
      <c r="B326" t="s">
        <v>109</v>
      </c>
      <c r="C326" t="s">
        <v>112</v>
      </c>
      <c r="D326" t="s">
        <v>53</v>
      </c>
      <c r="E326" t="s">
        <v>26</v>
      </c>
      <c r="F326" t="s">
        <v>44</v>
      </c>
      <c r="G326" t="s">
        <v>10</v>
      </c>
      <c r="H326" t="s">
        <v>111</v>
      </c>
      <c r="I326">
        <v>968.10199999999998</v>
      </c>
      <c r="J326">
        <v>1212.971</v>
      </c>
      <c r="K326">
        <v>970.404</v>
      </c>
      <c r="L326">
        <v>895.94399999999996</v>
      </c>
      <c r="M326">
        <v>536.72199999999998</v>
      </c>
      <c r="N326">
        <v>724.96100000000001</v>
      </c>
      <c r="O326">
        <v>668.93</v>
      </c>
      <c r="P326">
        <v>474.82600000000002</v>
      </c>
      <c r="Q326">
        <v>377.69099999999997</v>
      </c>
      <c r="R326">
        <v>329.93200000000002</v>
      </c>
      <c r="S326">
        <v>1.431E-2</v>
      </c>
      <c r="T326">
        <v>2.1239999999999998E-2</v>
      </c>
      <c r="U326">
        <v>1.7069999999999998E-2</v>
      </c>
      <c r="V326">
        <v>1.09E-2</v>
      </c>
      <c r="W326">
        <v>7.4999999999999997E-3</v>
      </c>
      <c r="X326">
        <v>8.6999999999999994E-3</v>
      </c>
      <c r="Y326">
        <v>6.0400000000000002E-3</v>
      </c>
      <c r="Z326">
        <v>3.7200000000000002E-3</v>
      </c>
      <c r="AA326">
        <v>2.7299999999999998E-3</v>
      </c>
      <c r="AB326">
        <v>2.1299999999999999E-3</v>
      </c>
      <c r="AC326">
        <v>316942</v>
      </c>
      <c r="AD326">
        <v>373136</v>
      </c>
      <c r="AE326">
        <v>345327</v>
      </c>
      <c r="AF326">
        <v>321205</v>
      </c>
      <c r="AG326">
        <v>162491</v>
      </c>
      <c r="AH326">
        <v>198545</v>
      </c>
      <c r="AI326">
        <v>200874</v>
      </c>
      <c r="AJ326">
        <v>176489</v>
      </c>
      <c r="AK326">
        <v>208160</v>
      </c>
      <c r="AL326">
        <v>139164</v>
      </c>
    </row>
    <row r="327" spans="1:38">
      <c r="A327" t="s">
        <v>39</v>
      </c>
      <c r="B327" t="s">
        <v>109</v>
      </c>
      <c r="C327" t="s">
        <v>112</v>
      </c>
      <c r="D327" t="s">
        <v>53</v>
      </c>
      <c r="E327" t="s">
        <v>26</v>
      </c>
      <c r="F327" t="s">
        <v>44</v>
      </c>
      <c r="G327" t="s">
        <v>10</v>
      </c>
      <c r="H327" t="s">
        <v>12</v>
      </c>
      <c r="I327">
        <v>24.908000000000001</v>
      </c>
      <c r="J327">
        <v>16.161000000000001</v>
      </c>
      <c r="K327">
        <v>19.274000000000001</v>
      </c>
      <c r="L327">
        <v>0</v>
      </c>
      <c r="M327">
        <v>0</v>
      </c>
      <c r="N327">
        <v>1</v>
      </c>
      <c r="O327">
        <v>48.13</v>
      </c>
      <c r="P327">
        <v>62.481000000000002</v>
      </c>
      <c r="Q327">
        <v>21.295999999999999</v>
      </c>
      <c r="R327">
        <v>13.685</v>
      </c>
      <c r="S327">
        <v>3.6999999999999999E-4</v>
      </c>
      <c r="T327">
        <v>2.7999999999999998E-4</v>
      </c>
      <c r="U327">
        <v>3.4000000000000002E-4</v>
      </c>
      <c r="V327">
        <v>0</v>
      </c>
      <c r="W327">
        <v>0</v>
      </c>
      <c r="X327">
        <v>1.0000000000000001E-5</v>
      </c>
      <c r="Y327">
        <v>4.2999999999999999E-4</v>
      </c>
      <c r="Z327">
        <v>4.8999999999999998E-4</v>
      </c>
      <c r="AA327">
        <v>1.4999999999999999E-4</v>
      </c>
      <c r="AB327">
        <v>9.0000000000000006E-5</v>
      </c>
      <c r="AC327">
        <v>316942</v>
      </c>
      <c r="AD327">
        <v>373136</v>
      </c>
      <c r="AE327">
        <v>345327</v>
      </c>
      <c r="AF327">
        <v>321205</v>
      </c>
      <c r="AG327">
        <v>162491</v>
      </c>
      <c r="AH327">
        <v>198545</v>
      </c>
      <c r="AI327">
        <v>200874</v>
      </c>
      <c r="AJ327">
        <v>176489</v>
      </c>
      <c r="AK327">
        <v>208160</v>
      </c>
      <c r="AL327">
        <v>139164</v>
      </c>
    </row>
    <row r="328" spans="1:38">
      <c r="A328" t="s">
        <v>39</v>
      </c>
      <c r="B328" t="s">
        <v>109</v>
      </c>
      <c r="C328" t="s">
        <v>112</v>
      </c>
      <c r="D328" t="s">
        <v>53</v>
      </c>
      <c r="E328" t="s">
        <v>26</v>
      </c>
      <c r="F328" t="s">
        <v>44</v>
      </c>
      <c r="G328" t="s">
        <v>10</v>
      </c>
      <c r="H328" t="s">
        <v>11</v>
      </c>
      <c r="I328">
        <v>943.19399999999996</v>
      </c>
      <c r="J328">
        <v>1196.81</v>
      </c>
      <c r="K328">
        <v>951.13</v>
      </c>
      <c r="L328">
        <v>895.94399999999996</v>
      </c>
      <c r="M328">
        <v>536.72199999999998</v>
      </c>
      <c r="N328">
        <v>723.96100000000001</v>
      </c>
      <c r="O328">
        <v>620.79999999999995</v>
      </c>
      <c r="P328">
        <v>412.34500000000003</v>
      </c>
      <c r="Q328">
        <v>356.39499999999998</v>
      </c>
      <c r="R328">
        <v>316.24700000000001</v>
      </c>
      <c r="S328">
        <v>1.3939999999999999E-2</v>
      </c>
      <c r="T328">
        <v>2.0959999999999999E-2</v>
      </c>
      <c r="U328">
        <v>1.6729999999999998E-2</v>
      </c>
      <c r="V328">
        <v>1.09E-2</v>
      </c>
      <c r="W328">
        <v>7.4999999999999997E-3</v>
      </c>
      <c r="X328">
        <v>8.6899999999999998E-3</v>
      </c>
      <c r="Y328">
        <v>5.6100000000000004E-3</v>
      </c>
      <c r="Z328">
        <v>3.2299999999999998E-3</v>
      </c>
      <c r="AA328">
        <v>2.5699999999999998E-3</v>
      </c>
      <c r="AB328">
        <v>2.0400000000000001E-3</v>
      </c>
      <c r="AC328">
        <v>316942</v>
      </c>
      <c r="AD328">
        <v>373136</v>
      </c>
      <c r="AE328">
        <v>345327</v>
      </c>
      <c r="AF328">
        <v>321205</v>
      </c>
      <c r="AG328">
        <v>162491</v>
      </c>
      <c r="AH328">
        <v>198545</v>
      </c>
      <c r="AI328">
        <v>200874</v>
      </c>
      <c r="AJ328">
        <v>176489</v>
      </c>
      <c r="AK328">
        <v>208160</v>
      </c>
      <c r="AL328">
        <v>139164</v>
      </c>
    </row>
    <row r="329" spans="1:38">
      <c r="A329" t="s">
        <v>39</v>
      </c>
      <c r="B329" t="s">
        <v>109</v>
      </c>
      <c r="C329" t="s">
        <v>112</v>
      </c>
      <c r="D329" t="s">
        <v>53</v>
      </c>
      <c r="E329" t="s">
        <v>26</v>
      </c>
      <c r="F329" t="s">
        <v>45</v>
      </c>
      <c r="G329" t="s">
        <v>10</v>
      </c>
      <c r="H329" t="s">
        <v>111</v>
      </c>
      <c r="I329">
        <v>7352.9489999999996</v>
      </c>
      <c r="J329">
        <v>7557.07</v>
      </c>
      <c r="K329">
        <v>5150.3389999999999</v>
      </c>
      <c r="L329">
        <v>6690.75</v>
      </c>
      <c r="M329">
        <v>7566.7179999999998</v>
      </c>
      <c r="N329">
        <v>6457.6580000000004</v>
      </c>
      <c r="O329">
        <v>8033.84</v>
      </c>
      <c r="P329">
        <v>8948.5380000000005</v>
      </c>
      <c r="Q329">
        <v>10053.898999999999</v>
      </c>
      <c r="R329">
        <v>11695.356</v>
      </c>
      <c r="S329">
        <v>0.10866000000000001</v>
      </c>
      <c r="T329">
        <v>0.13231999999999999</v>
      </c>
      <c r="U329">
        <v>9.0579999999999994E-2</v>
      </c>
      <c r="V329">
        <v>8.1379999999999994E-2</v>
      </c>
      <c r="W329">
        <v>0.10568</v>
      </c>
      <c r="X329">
        <v>7.7499999999999999E-2</v>
      </c>
      <c r="Y329">
        <v>7.2580000000000006E-2</v>
      </c>
      <c r="Z329">
        <v>7.016E-2</v>
      </c>
      <c r="AA329">
        <v>7.2559999999999999E-2</v>
      </c>
      <c r="AB329">
        <v>7.5490000000000002E-2</v>
      </c>
      <c r="AC329">
        <v>2070339</v>
      </c>
      <c r="AD329">
        <v>1942010</v>
      </c>
      <c r="AE329">
        <v>1716974</v>
      </c>
      <c r="AF329">
        <v>1655822</v>
      </c>
      <c r="AG329">
        <v>1151533</v>
      </c>
      <c r="AH329">
        <v>1205260</v>
      </c>
      <c r="AI329">
        <v>1001145</v>
      </c>
      <c r="AJ329">
        <v>1169421</v>
      </c>
      <c r="AK329">
        <v>1420549</v>
      </c>
      <c r="AL329">
        <v>1465397</v>
      </c>
    </row>
    <row r="330" spans="1:38">
      <c r="A330" t="s">
        <v>39</v>
      </c>
      <c r="B330" t="s">
        <v>109</v>
      </c>
      <c r="C330" t="s">
        <v>112</v>
      </c>
      <c r="D330" t="s">
        <v>53</v>
      </c>
      <c r="E330" t="s">
        <v>26</v>
      </c>
      <c r="F330" t="s">
        <v>45</v>
      </c>
      <c r="G330" t="s">
        <v>10</v>
      </c>
      <c r="H330" t="s">
        <v>12</v>
      </c>
      <c r="I330">
        <v>1046.519</v>
      </c>
      <c r="J330">
        <v>426.435</v>
      </c>
      <c r="K330">
        <v>648.61900000000003</v>
      </c>
      <c r="L330">
        <v>1334.0909999999999</v>
      </c>
      <c r="M330">
        <v>1459.038</v>
      </c>
      <c r="N330">
        <v>665.22</v>
      </c>
      <c r="O330">
        <v>1015.812</v>
      </c>
      <c r="P330">
        <v>758.03399999999999</v>
      </c>
      <c r="Q330">
        <v>1899.922</v>
      </c>
      <c r="R330">
        <v>2858.1669999999999</v>
      </c>
      <c r="S330">
        <v>1.5469999999999999E-2</v>
      </c>
      <c r="T330">
        <v>7.4700000000000001E-3</v>
      </c>
      <c r="U330">
        <v>1.141E-2</v>
      </c>
      <c r="V330">
        <v>1.6230000000000001E-2</v>
      </c>
      <c r="W330">
        <v>2.0379999999999999E-2</v>
      </c>
      <c r="X330">
        <v>7.9799999999999992E-3</v>
      </c>
      <c r="Y330">
        <v>9.1800000000000007E-3</v>
      </c>
      <c r="Z330">
        <v>5.94E-3</v>
      </c>
      <c r="AA330">
        <v>1.371E-2</v>
      </c>
      <c r="AB330">
        <v>1.8450000000000001E-2</v>
      </c>
      <c r="AC330">
        <v>2070339</v>
      </c>
      <c r="AD330">
        <v>1942010</v>
      </c>
      <c r="AE330">
        <v>1716974</v>
      </c>
      <c r="AF330">
        <v>1655822</v>
      </c>
      <c r="AG330">
        <v>1151533</v>
      </c>
      <c r="AH330">
        <v>1205260</v>
      </c>
      <c r="AI330">
        <v>1001145</v>
      </c>
      <c r="AJ330">
        <v>1169421</v>
      </c>
      <c r="AK330">
        <v>1420549</v>
      </c>
      <c r="AL330">
        <v>1465397</v>
      </c>
    </row>
    <row r="331" spans="1:38">
      <c r="A331" t="s">
        <v>39</v>
      </c>
      <c r="B331" t="s">
        <v>109</v>
      </c>
      <c r="C331" t="s">
        <v>112</v>
      </c>
      <c r="D331" t="s">
        <v>53</v>
      </c>
      <c r="E331" t="s">
        <v>26</v>
      </c>
      <c r="F331" t="s">
        <v>45</v>
      </c>
      <c r="G331" t="s">
        <v>10</v>
      </c>
      <c r="H331" t="s">
        <v>11</v>
      </c>
      <c r="I331">
        <v>6306.43</v>
      </c>
      <c r="J331">
        <v>7130.6350000000002</v>
      </c>
      <c r="K331">
        <v>4501.72</v>
      </c>
      <c r="L331">
        <v>5356.6580000000004</v>
      </c>
      <c r="M331">
        <v>6107.68</v>
      </c>
      <c r="N331">
        <v>5792.4380000000001</v>
      </c>
      <c r="O331">
        <v>7018.0280000000002</v>
      </c>
      <c r="P331">
        <v>8190.5039999999999</v>
      </c>
      <c r="Q331">
        <v>8153.9769999999999</v>
      </c>
      <c r="R331">
        <v>8837.1890000000003</v>
      </c>
      <c r="S331">
        <v>9.3200000000000005E-2</v>
      </c>
      <c r="T331">
        <v>0.12485</v>
      </c>
      <c r="U331">
        <v>7.9170000000000004E-2</v>
      </c>
      <c r="V331">
        <v>6.515E-2</v>
      </c>
      <c r="W331">
        <v>8.5300000000000001E-2</v>
      </c>
      <c r="X331">
        <v>6.9510000000000002E-2</v>
      </c>
      <c r="Y331">
        <v>6.3399999999999998E-2</v>
      </c>
      <c r="Z331">
        <v>6.4219999999999999E-2</v>
      </c>
      <c r="AA331">
        <v>5.885E-2</v>
      </c>
      <c r="AB331">
        <v>5.704E-2</v>
      </c>
      <c r="AC331">
        <v>2070339</v>
      </c>
      <c r="AD331">
        <v>1942010</v>
      </c>
      <c r="AE331">
        <v>1716974</v>
      </c>
      <c r="AF331">
        <v>1655822</v>
      </c>
      <c r="AG331">
        <v>1151533</v>
      </c>
      <c r="AH331">
        <v>1205260</v>
      </c>
      <c r="AI331">
        <v>1001145</v>
      </c>
      <c r="AJ331">
        <v>1169421</v>
      </c>
      <c r="AK331">
        <v>1420549</v>
      </c>
      <c r="AL331">
        <v>1465397</v>
      </c>
    </row>
    <row r="332" spans="1:38">
      <c r="A332" t="s">
        <v>39</v>
      </c>
      <c r="B332" t="s">
        <v>109</v>
      </c>
      <c r="C332" t="s">
        <v>112</v>
      </c>
      <c r="D332" t="s">
        <v>53</v>
      </c>
      <c r="E332" t="s">
        <v>26</v>
      </c>
      <c r="F332" t="s">
        <v>46</v>
      </c>
      <c r="G332" t="s">
        <v>10</v>
      </c>
      <c r="H332" t="s">
        <v>111</v>
      </c>
      <c r="J332">
        <v>520.04300000000001</v>
      </c>
      <c r="K332">
        <v>320.58800000000002</v>
      </c>
      <c r="L332">
        <v>1988.652</v>
      </c>
      <c r="M332">
        <v>1452.1479999999999</v>
      </c>
      <c r="N332">
        <v>193.78899999999999</v>
      </c>
      <c r="O332">
        <v>440.28300000000002</v>
      </c>
      <c r="P332">
        <v>123.399</v>
      </c>
      <c r="Q332">
        <v>765.53899999999999</v>
      </c>
      <c r="R332">
        <v>129.774</v>
      </c>
      <c r="T332">
        <v>9.11E-3</v>
      </c>
      <c r="U332">
        <v>5.64E-3</v>
      </c>
      <c r="V332">
        <v>2.419E-2</v>
      </c>
      <c r="W332">
        <v>2.0279999999999999E-2</v>
      </c>
      <c r="X332">
        <v>2.33E-3</v>
      </c>
      <c r="Y332">
        <v>3.98E-3</v>
      </c>
      <c r="Z332">
        <v>9.7000000000000005E-4</v>
      </c>
      <c r="AA332">
        <v>5.5199999999999997E-3</v>
      </c>
      <c r="AB332">
        <v>8.4000000000000003E-4</v>
      </c>
      <c r="AD332">
        <v>144639</v>
      </c>
      <c r="AE332">
        <v>121133</v>
      </c>
      <c r="AF332">
        <v>413844</v>
      </c>
      <c r="AG332">
        <v>178434</v>
      </c>
      <c r="AH332">
        <v>36859</v>
      </c>
      <c r="AI332">
        <v>40493</v>
      </c>
      <c r="AJ332">
        <v>16200</v>
      </c>
      <c r="AK332">
        <v>99798</v>
      </c>
      <c r="AL332">
        <v>20821</v>
      </c>
    </row>
    <row r="333" spans="1:38">
      <c r="A333" t="s">
        <v>39</v>
      </c>
      <c r="B333" t="s">
        <v>109</v>
      </c>
      <c r="C333" t="s">
        <v>112</v>
      </c>
      <c r="D333" t="s">
        <v>53</v>
      </c>
      <c r="E333" t="s">
        <v>26</v>
      </c>
      <c r="F333" t="s">
        <v>46</v>
      </c>
      <c r="G333" t="s">
        <v>10</v>
      </c>
      <c r="H333" t="s">
        <v>12</v>
      </c>
      <c r="J333">
        <v>26.05</v>
      </c>
      <c r="K333">
        <v>0</v>
      </c>
      <c r="L333">
        <v>392.7</v>
      </c>
      <c r="M333">
        <v>226.54599999999999</v>
      </c>
      <c r="N333">
        <v>31.815000000000001</v>
      </c>
      <c r="O333">
        <v>45.819000000000003</v>
      </c>
      <c r="P333">
        <v>9.4239999999999995</v>
      </c>
      <c r="Q333">
        <v>188.119</v>
      </c>
      <c r="R333">
        <v>30.66</v>
      </c>
      <c r="T333">
        <v>4.6000000000000001E-4</v>
      </c>
      <c r="U333">
        <v>0</v>
      </c>
      <c r="V333">
        <v>4.7800000000000004E-3</v>
      </c>
      <c r="W333">
        <v>3.16E-3</v>
      </c>
      <c r="X333">
        <v>3.8000000000000002E-4</v>
      </c>
      <c r="Y333">
        <v>4.0999999999999999E-4</v>
      </c>
      <c r="Z333">
        <v>6.9999999999999994E-5</v>
      </c>
      <c r="AA333">
        <v>1.3600000000000001E-3</v>
      </c>
      <c r="AB333">
        <v>2.0000000000000001E-4</v>
      </c>
      <c r="AD333">
        <v>144639</v>
      </c>
      <c r="AE333">
        <v>121133</v>
      </c>
      <c r="AF333">
        <v>413844</v>
      </c>
      <c r="AG333">
        <v>178434</v>
      </c>
      <c r="AH333">
        <v>36859</v>
      </c>
      <c r="AI333">
        <v>40493</v>
      </c>
      <c r="AJ333">
        <v>16200</v>
      </c>
      <c r="AK333">
        <v>99798</v>
      </c>
      <c r="AL333">
        <v>20821</v>
      </c>
    </row>
    <row r="334" spans="1:38">
      <c r="A334" t="s">
        <v>39</v>
      </c>
      <c r="B334" t="s">
        <v>109</v>
      </c>
      <c r="C334" t="s">
        <v>112</v>
      </c>
      <c r="D334" t="s">
        <v>53</v>
      </c>
      <c r="E334" t="s">
        <v>26</v>
      </c>
      <c r="F334" t="s">
        <v>46</v>
      </c>
      <c r="G334" t="s">
        <v>10</v>
      </c>
      <c r="H334" t="s">
        <v>11</v>
      </c>
      <c r="J334">
        <v>493.99299999999999</v>
      </c>
      <c r="K334">
        <v>320.58800000000002</v>
      </c>
      <c r="L334">
        <v>1595.952</v>
      </c>
      <c r="M334">
        <v>1225.6020000000001</v>
      </c>
      <c r="N334">
        <v>161.97399999999999</v>
      </c>
      <c r="O334">
        <v>394.464</v>
      </c>
      <c r="P334">
        <v>113.97499999999999</v>
      </c>
      <c r="Q334">
        <v>577.41999999999996</v>
      </c>
      <c r="R334">
        <v>99.114000000000004</v>
      </c>
      <c r="T334">
        <v>8.6499999999999997E-3</v>
      </c>
      <c r="U334">
        <v>5.64E-3</v>
      </c>
      <c r="V334">
        <v>1.941E-2</v>
      </c>
      <c r="W334">
        <v>1.712E-2</v>
      </c>
      <c r="X334">
        <v>1.9400000000000001E-3</v>
      </c>
      <c r="Y334">
        <v>3.5599999999999998E-3</v>
      </c>
      <c r="Z334">
        <v>8.8999999999999995E-4</v>
      </c>
      <c r="AA334">
        <v>4.1700000000000001E-3</v>
      </c>
      <c r="AB334">
        <v>6.4000000000000005E-4</v>
      </c>
      <c r="AD334">
        <v>144639</v>
      </c>
      <c r="AE334">
        <v>121133</v>
      </c>
      <c r="AF334">
        <v>413844</v>
      </c>
      <c r="AG334">
        <v>178434</v>
      </c>
      <c r="AH334">
        <v>36859</v>
      </c>
      <c r="AI334">
        <v>40493</v>
      </c>
      <c r="AJ334">
        <v>16200</v>
      </c>
      <c r="AK334">
        <v>99798</v>
      </c>
      <c r="AL334">
        <v>20821</v>
      </c>
    </row>
    <row r="335" spans="1:38">
      <c r="A335" t="s">
        <v>39</v>
      </c>
      <c r="B335" t="s">
        <v>109</v>
      </c>
      <c r="C335" t="s">
        <v>112</v>
      </c>
      <c r="D335" t="s">
        <v>53</v>
      </c>
      <c r="E335" t="s">
        <v>26</v>
      </c>
      <c r="F335" t="s">
        <v>47</v>
      </c>
      <c r="G335" t="s">
        <v>10</v>
      </c>
      <c r="H335" t="s">
        <v>111</v>
      </c>
      <c r="I335">
        <v>1.5369999999999999</v>
      </c>
      <c r="J335">
        <v>2.085</v>
      </c>
      <c r="K335">
        <v>0.73199999999999998</v>
      </c>
      <c r="L335">
        <v>0.22500000000000001</v>
      </c>
      <c r="M335">
        <v>0.378</v>
      </c>
      <c r="N335">
        <v>1.1279999999999999</v>
      </c>
      <c r="O335">
        <v>0.311</v>
      </c>
      <c r="Q335">
        <v>4.0000000000000001E-3</v>
      </c>
      <c r="R335">
        <v>0.16400000000000001</v>
      </c>
      <c r="S335">
        <v>2.0000000000000002E-5</v>
      </c>
      <c r="T335">
        <v>4.0000000000000003E-5</v>
      </c>
      <c r="U335">
        <v>1.0000000000000001E-5</v>
      </c>
      <c r="V335">
        <v>0</v>
      </c>
      <c r="W335">
        <v>1.0000000000000001E-5</v>
      </c>
      <c r="X335">
        <v>1.0000000000000001E-5</v>
      </c>
      <c r="Y335">
        <v>0</v>
      </c>
      <c r="AA335">
        <v>0</v>
      </c>
      <c r="AB335">
        <v>0</v>
      </c>
      <c r="AC335">
        <v>9096</v>
      </c>
      <c r="AD335">
        <v>8169</v>
      </c>
      <c r="AE335">
        <v>1237</v>
      </c>
      <c r="AF335">
        <v>914</v>
      </c>
      <c r="AG335">
        <v>2232</v>
      </c>
      <c r="AH335">
        <v>4946</v>
      </c>
      <c r="AI335">
        <v>1544</v>
      </c>
      <c r="AJ335">
        <v>66</v>
      </c>
      <c r="AK335">
        <v>916</v>
      </c>
      <c r="AL335">
        <v>2492</v>
      </c>
    </row>
    <row r="336" spans="1:38">
      <c r="A336" t="s">
        <v>39</v>
      </c>
      <c r="B336" t="s">
        <v>109</v>
      </c>
      <c r="C336" t="s">
        <v>112</v>
      </c>
      <c r="D336" t="s">
        <v>53</v>
      </c>
      <c r="E336" t="s">
        <v>26</v>
      </c>
      <c r="F336" t="s">
        <v>47</v>
      </c>
      <c r="G336" t="s">
        <v>10</v>
      </c>
      <c r="H336" t="s">
        <v>12</v>
      </c>
      <c r="I336">
        <v>3.6999999999999998E-2</v>
      </c>
      <c r="J336">
        <v>2.9000000000000001E-2</v>
      </c>
      <c r="K336">
        <v>1.7000000000000001E-2</v>
      </c>
      <c r="L336">
        <v>0</v>
      </c>
      <c r="M336">
        <v>0</v>
      </c>
      <c r="N336">
        <v>0</v>
      </c>
      <c r="O336">
        <v>1.7999999999999999E-2</v>
      </c>
      <c r="Q336">
        <v>0</v>
      </c>
      <c r="R336">
        <v>6.0000000000000001E-3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AA336">
        <v>0</v>
      </c>
      <c r="AB336">
        <v>0</v>
      </c>
      <c r="AC336">
        <v>9096</v>
      </c>
      <c r="AD336">
        <v>8169</v>
      </c>
      <c r="AE336">
        <v>1237</v>
      </c>
      <c r="AF336">
        <v>914</v>
      </c>
      <c r="AG336">
        <v>2232</v>
      </c>
      <c r="AH336">
        <v>4946</v>
      </c>
      <c r="AI336">
        <v>1544</v>
      </c>
      <c r="AJ336">
        <v>66</v>
      </c>
      <c r="AK336">
        <v>916</v>
      </c>
      <c r="AL336">
        <v>2492</v>
      </c>
    </row>
    <row r="337" spans="1:38">
      <c r="A337" t="s">
        <v>39</v>
      </c>
      <c r="B337" t="s">
        <v>109</v>
      </c>
      <c r="C337" t="s">
        <v>112</v>
      </c>
      <c r="D337" t="s">
        <v>53</v>
      </c>
      <c r="E337" t="s">
        <v>26</v>
      </c>
      <c r="F337" t="s">
        <v>47</v>
      </c>
      <c r="G337" t="s">
        <v>10</v>
      </c>
      <c r="H337" t="s">
        <v>11</v>
      </c>
      <c r="I337">
        <v>1.5</v>
      </c>
      <c r="J337">
        <v>2.056</v>
      </c>
      <c r="K337">
        <v>0.71499999999999997</v>
      </c>
      <c r="L337">
        <v>0.22500000000000001</v>
      </c>
      <c r="M337">
        <v>0.378</v>
      </c>
      <c r="N337">
        <v>1.1279999999999999</v>
      </c>
      <c r="O337">
        <v>0.29299999999999998</v>
      </c>
      <c r="Q337">
        <v>4.0000000000000001E-3</v>
      </c>
      <c r="R337">
        <v>0.158</v>
      </c>
      <c r="S337">
        <v>2.0000000000000002E-5</v>
      </c>
      <c r="T337">
        <v>4.0000000000000003E-5</v>
      </c>
      <c r="U337">
        <v>1.0000000000000001E-5</v>
      </c>
      <c r="V337">
        <v>0</v>
      </c>
      <c r="W337">
        <v>1.0000000000000001E-5</v>
      </c>
      <c r="X337">
        <v>1.0000000000000001E-5</v>
      </c>
      <c r="Y337">
        <v>0</v>
      </c>
      <c r="AA337">
        <v>0</v>
      </c>
      <c r="AB337">
        <v>0</v>
      </c>
      <c r="AC337">
        <v>9096</v>
      </c>
      <c r="AD337">
        <v>8169</v>
      </c>
      <c r="AE337">
        <v>1237</v>
      </c>
      <c r="AF337">
        <v>914</v>
      </c>
      <c r="AG337">
        <v>2232</v>
      </c>
      <c r="AH337">
        <v>4946</v>
      </c>
      <c r="AI337">
        <v>1544</v>
      </c>
      <c r="AJ337">
        <v>66</v>
      </c>
      <c r="AK337">
        <v>916</v>
      </c>
      <c r="AL337">
        <v>2492</v>
      </c>
    </row>
    <row r="338" spans="1:38">
      <c r="A338" t="s">
        <v>39</v>
      </c>
      <c r="B338" t="s">
        <v>109</v>
      </c>
      <c r="C338" t="s">
        <v>112</v>
      </c>
      <c r="D338" t="s">
        <v>53</v>
      </c>
      <c r="E338" t="s">
        <v>26</v>
      </c>
      <c r="F338" t="s">
        <v>64</v>
      </c>
      <c r="G338" t="s">
        <v>10</v>
      </c>
      <c r="H338" t="s">
        <v>111</v>
      </c>
      <c r="I338">
        <v>0.24099999999999999</v>
      </c>
      <c r="J338">
        <v>0.65700000000000003</v>
      </c>
      <c r="K338">
        <v>0.19</v>
      </c>
      <c r="L338">
        <v>0.20599999999999999</v>
      </c>
      <c r="N338">
        <v>4.0000000000000001E-3</v>
      </c>
      <c r="S338">
        <v>0</v>
      </c>
      <c r="T338">
        <v>1.0000000000000001E-5</v>
      </c>
      <c r="U338">
        <v>0</v>
      </c>
      <c r="V338">
        <v>0</v>
      </c>
      <c r="X338">
        <v>0</v>
      </c>
      <c r="AC338">
        <v>13104</v>
      </c>
      <c r="AD338">
        <v>15993</v>
      </c>
      <c r="AE338">
        <v>12263</v>
      </c>
      <c r="AF338">
        <v>18438</v>
      </c>
      <c r="AG338">
        <v>22591</v>
      </c>
      <c r="AH338">
        <v>7638</v>
      </c>
      <c r="AI338">
        <v>5613</v>
      </c>
      <c r="AJ338">
        <v>8132</v>
      </c>
      <c r="AK338">
        <v>6052</v>
      </c>
    </row>
    <row r="339" spans="1:38">
      <c r="A339" t="s">
        <v>39</v>
      </c>
      <c r="B339" t="s">
        <v>109</v>
      </c>
      <c r="C339" t="s">
        <v>112</v>
      </c>
      <c r="D339" t="s">
        <v>53</v>
      </c>
      <c r="E339" t="s">
        <v>26</v>
      </c>
      <c r="F339" t="s">
        <v>64</v>
      </c>
      <c r="G339" t="s">
        <v>10</v>
      </c>
      <c r="H339" t="s">
        <v>12</v>
      </c>
      <c r="I339">
        <v>5.0000000000000001E-3</v>
      </c>
      <c r="J339">
        <v>1.2E-2</v>
      </c>
      <c r="K339">
        <v>3.0000000000000001E-3</v>
      </c>
      <c r="L339">
        <v>0</v>
      </c>
      <c r="N339">
        <v>0</v>
      </c>
      <c r="S339">
        <v>0</v>
      </c>
      <c r="T339">
        <v>0</v>
      </c>
      <c r="U339">
        <v>0</v>
      </c>
      <c r="V339">
        <v>0</v>
      </c>
      <c r="X339">
        <v>0</v>
      </c>
      <c r="AC339">
        <v>13104</v>
      </c>
      <c r="AD339">
        <v>15993</v>
      </c>
      <c r="AE339">
        <v>12263</v>
      </c>
      <c r="AF339">
        <v>18438</v>
      </c>
      <c r="AG339">
        <v>22591</v>
      </c>
      <c r="AH339">
        <v>7638</v>
      </c>
      <c r="AI339">
        <v>5613</v>
      </c>
      <c r="AJ339">
        <v>8132</v>
      </c>
      <c r="AK339">
        <v>6052</v>
      </c>
    </row>
    <row r="340" spans="1:38">
      <c r="A340" t="s">
        <v>39</v>
      </c>
      <c r="B340" t="s">
        <v>109</v>
      </c>
      <c r="C340" t="s">
        <v>112</v>
      </c>
      <c r="D340" t="s">
        <v>53</v>
      </c>
      <c r="E340" t="s">
        <v>26</v>
      </c>
      <c r="F340" t="s">
        <v>64</v>
      </c>
      <c r="G340" t="s">
        <v>10</v>
      </c>
      <c r="H340" t="s">
        <v>11</v>
      </c>
      <c r="I340">
        <v>0.23599999999999999</v>
      </c>
      <c r="J340">
        <v>0.64500000000000002</v>
      </c>
      <c r="K340">
        <v>0.187</v>
      </c>
      <c r="L340">
        <v>0.20599999999999999</v>
      </c>
      <c r="N340">
        <v>4.0000000000000001E-3</v>
      </c>
      <c r="S340">
        <v>0</v>
      </c>
      <c r="T340">
        <v>1.0000000000000001E-5</v>
      </c>
      <c r="U340">
        <v>0</v>
      </c>
      <c r="V340">
        <v>0</v>
      </c>
      <c r="X340">
        <v>0</v>
      </c>
      <c r="AC340">
        <v>13104</v>
      </c>
      <c r="AD340">
        <v>15993</v>
      </c>
      <c r="AE340">
        <v>12263</v>
      </c>
      <c r="AF340">
        <v>18438</v>
      </c>
      <c r="AG340">
        <v>22591</v>
      </c>
      <c r="AH340">
        <v>7638</v>
      </c>
      <c r="AI340">
        <v>5613</v>
      </c>
      <c r="AJ340">
        <v>8132</v>
      </c>
      <c r="AK340">
        <v>6052</v>
      </c>
    </row>
    <row r="341" spans="1:38">
      <c r="A341" t="s">
        <v>79</v>
      </c>
      <c r="B341" t="s">
        <v>113</v>
      </c>
      <c r="C341" t="s">
        <v>114</v>
      </c>
      <c r="D341" t="s">
        <v>115</v>
      </c>
      <c r="E341" t="s">
        <v>8</v>
      </c>
      <c r="F341" t="s">
        <v>59</v>
      </c>
      <c r="G341" t="s">
        <v>10</v>
      </c>
      <c r="H341" t="s">
        <v>111</v>
      </c>
      <c r="I341">
        <v>23.263999999999999</v>
      </c>
      <c r="J341">
        <v>26.544</v>
      </c>
      <c r="K341">
        <v>32.42</v>
      </c>
      <c r="S341">
        <v>2.7100000000000002E-3</v>
      </c>
      <c r="T341">
        <v>2.4099999999999998E-3</v>
      </c>
      <c r="U341">
        <v>3.2299999999999998E-3</v>
      </c>
      <c r="AC341">
        <v>41337</v>
      </c>
      <c r="AD341">
        <v>105779</v>
      </c>
      <c r="AE341">
        <v>123376</v>
      </c>
    </row>
    <row r="342" spans="1:38">
      <c r="A342" t="s">
        <v>79</v>
      </c>
      <c r="B342" t="s">
        <v>113</v>
      </c>
      <c r="C342" t="s">
        <v>114</v>
      </c>
      <c r="D342" t="s">
        <v>115</v>
      </c>
      <c r="E342" t="s">
        <v>8</v>
      </c>
      <c r="F342" t="s">
        <v>59</v>
      </c>
      <c r="G342" t="s">
        <v>10</v>
      </c>
      <c r="H342" t="s">
        <v>12</v>
      </c>
      <c r="I342">
        <v>0</v>
      </c>
      <c r="J342">
        <v>0</v>
      </c>
      <c r="K342">
        <v>0</v>
      </c>
      <c r="S342">
        <v>0</v>
      </c>
      <c r="T342">
        <v>0</v>
      </c>
      <c r="U342">
        <v>0</v>
      </c>
      <c r="AC342">
        <v>41337</v>
      </c>
      <c r="AD342">
        <v>105779</v>
      </c>
      <c r="AE342">
        <v>123376</v>
      </c>
    </row>
    <row r="343" spans="1:38">
      <c r="A343" t="s">
        <v>79</v>
      </c>
      <c r="B343" t="s">
        <v>113</v>
      </c>
      <c r="C343" t="s">
        <v>114</v>
      </c>
      <c r="D343" t="s">
        <v>115</v>
      </c>
      <c r="E343" t="s">
        <v>8</v>
      </c>
      <c r="F343" t="s">
        <v>59</v>
      </c>
      <c r="G343" t="s">
        <v>10</v>
      </c>
      <c r="H343" t="s">
        <v>11</v>
      </c>
      <c r="I343">
        <v>23.263999999999999</v>
      </c>
      <c r="J343">
        <v>26.544</v>
      </c>
      <c r="K343">
        <v>32.42</v>
      </c>
      <c r="S343">
        <v>2.7100000000000002E-3</v>
      </c>
      <c r="T343">
        <v>2.4099999999999998E-3</v>
      </c>
      <c r="U343">
        <v>3.2299999999999998E-3</v>
      </c>
      <c r="AC343">
        <v>41337</v>
      </c>
      <c r="AD343">
        <v>105779</v>
      </c>
      <c r="AE343">
        <v>123376</v>
      </c>
    </row>
    <row r="344" spans="1:38">
      <c r="A344" t="s">
        <v>79</v>
      </c>
      <c r="B344" t="s">
        <v>113</v>
      </c>
      <c r="C344" t="s">
        <v>114</v>
      </c>
      <c r="D344" t="s">
        <v>115</v>
      </c>
      <c r="E344" t="s">
        <v>8</v>
      </c>
      <c r="F344" t="s">
        <v>59</v>
      </c>
      <c r="G344" t="s">
        <v>80</v>
      </c>
      <c r="H344" t="s">
        <v>111</v>
      </c>
      <c r="L344">
        <v>66.894000000000005</v>
      </c>
      <c r="M344">
        <v>72.858999999999995</v>
      </c>
      <c r="N344">
        <v>16.001000000000001</v>
      </c>
      <c r="O344">
        <v>39.435000000000002</v>
      </c>
      <c r="P344">
        <v>38.08</v>
      </c>
      <c r="Q344">
        <v>19.649999999999999</v>
      </c>
      <c r="R344">
        <v>34.539000000000001</v>
      </c>
      <c r="V344">
        <v>5.8900000000000003E-3</v>
      </c>
      <c r="W344">
        <v>7.1999999999999998E-3</v>
      </c>
      <c r="X344">
        <v>1.6999999999999999E-3</v>
      </c>
      <c r="Y344">
        <v>4.4900000000000001E-3</v>
      </c>
      <c r="Z344">
        <v>3.5400000000000002E-3</v>
      </c>
      <c r="AA344">
        <v>1.58E-3</v>
      </c>
      <c r="AB344">
        <v>3.7000000000000002E-3</v>
      </c>
      <c r="AF344">
        <v>241716</v>
      </c>
      <c r="AG344">
        <v>226017</v>
      </c>
      <c r="AH344">
        <v>91076</v>
      </c>
      <c r="AI344">
        <v>108412</v>
      </c>
      <c r="AJ344">
        <v>152261</v>
      </c>
      <c r="AK344">
        <v>59704</v>
      </c>
      <c r="AL344">
        <v>124361</v>
      </c>
    </row>
    <row r="345" spans="1:38">
      <c r="A345" t="s">
        <v>79</v>
      </c>
      <c r="B345" t="s">
        <v>113</v>
      </c>
      <c r="C345" t="s">
        <v>114</v>
      </c>
      <c r="D345" t="s">
        <v>115</v>
      </c>
      <c r="E345" t="s">
        <v>8</v>
      </c>
      <c r="F345" t="s">
        <v>59</v>
      </c>
      <c r="G345" t="s">
        <v>80</v>
      </c>
      <c r="H345" t="s">
        <v>12</v>
      </c>
      <c r="L345">
        <v>0</v>
      </c>
      <c r="M345">
        <v>0</v>
      </c>
      <c r="N345">
        <v>0</v>
      </c>
      <c r="O345">
        <v>0.98199999999999998</v>
      </c>
      <c r="P345">
        <v>2.2789999999999999</v>
      </c>
      <c r="Q345">
        <v>0.44400000000000001</v>
      </c>
      <c r="R345">
        <v>0</v>
      </c>
      <c r="V345">
        <v>0</v>
      </c>
      <c r="W345">
        <v>0</v>
      </c>
      <c r="X345">
        <v>0</v>
      </c>
      <c r="Y345">
        <v>1.1E-4</v>
      </c>
      <c r="Z345">
        <v>2.1000000000000001E-4</v>
      </c>
      <c r="AA345">
        <v>4.0000000000000003E-5</v>
      </c>
      <c r="AB345">
        <v>0</v>
      </c>
      <c r="AF345">
        <v>241716</v>
      </c>
      <c r="AG345">
        <v>226017</v>
      </c>
      <c r="AH345">
        <v>91076</v>
      </c>
      <c r="AI345">
        <v>108412</v>
      </c>
      <c r="AJ345">
        <v>152261</v>
      </c>
      <c r="AK345">
        <v>59704</v>
      </c>
      <c r="AL345">
        <v>124361</v>
      </c>
    </row>
    <row r="346" spans="1:38">
      <c r="A346" t="s">
        <v>79</v>
      </c>
      <c r="B346" t="s">
        <v>113</v>
      </c>
      <c r="C346" t="s">
        <v>114</v>
      </c>
      <c r="D346" t="s">
        <v>115</v>
      </c>
      <c r="E346" t="s">
        <v>8</v>
      </c>
      <c r="F346" t="s">
        <v>59</v>
      </c>
      <c r="G346" t="s">
        <v>80</v>
      </c>
      <c r="H346" t="s">
        <v>11</v>
      </c>
      <c r="L346">
        <v>66.894000000000005</v>
      </c>
      <c r="M346">
        <v>72.858999999999995</v>
      </c>
      <c r="N346">
        <v>16.001000000000001</v>
      </c>
      <c r="O346">
        <v>38.453000000000003</v>
      </c>
      <c r="P346">
        <v>35.801000000000002</v>
      </c>
      <c r="Q346">
        <v>19.206</v>
      </c>
      <c r="R346">
        <v>34.539000000000001</v>
      </c>
      <c r="V346">
        <v>5.8900000000000003E-3</v>
      </c>
      <c r="W346">
        <v>7.1999999999999998E-3</v>
      </c>
      <c r="X346">
        <v>1.6999999999999999E-3</v>
      </c>
      <c r="Y346">
        <v>4.3800000000000002E-3</v>
      </c>
      <c r="Z346">
        <v>3.3300000000000001E-3</v>
      </c>
      <c r="AA346">
        <v>1.5499999999999999E-3</v>
      </c>
      <c r="AB346">
        <v>3.7000000000000002E-3</v>
      </c>
      <c r="AF346">
        <v>241716</v>
      </c>
      <c r="AG346">
        <v>226017</v>
      </c>
      <c r="AH346">
        <v>91076</v>
      </c>
      <c r="AI346">
        <v>108412</v>
      </c>
      <c r="AJ346">
        <v>152261</v>
      </c>
      <c r="AK346">
        <v>59704</v>
      </c>
      <c r="AL346">
        <v>124361</v>
      </c>
    </row>
    <row r="347" spans="1:38">
      <c r="A347" t="s">
        <v>79</v>
      </c>
      <c r="B347" t="s">
        <v>113</v>
      </c>
      <c r="C347" t="s">
        <v>114</v>
      </c>
      <c r="D347" t="s">
        <v>115</v>
      </c>
      <c r="E347" t="s">
        <v>30</v>
      </c>
      <c r="F347" t="s">
        <v>59</v>
      </c>
      <c r="G347" t="s">
        <v>10</v>
      </c>
      <c r="H347" t="s">
        <v>111</v>
      </c>
      <c r="N347">
        <v>1E-3</v>
      </c>
      <c r="X347">
        <v>0</v>
      </c>
      <c r="AH347">
        <v>880</v>
      </c>
    </row>
    <row r="348" spans="1:38">
      <c r="A348" t="s">
        <v>79</v>
      </c>
      <c r="B348" t="s">
        <v>113</v>
      </c>
      <c r="C348" t="s">
        <v>114</v>
      </c>
      <c r="D348" t="s">
        <v>115</v>
      </c>
      <c r="E348" t="s">
        <v>30</v>
      </c>
      <c r="F348" t="s">
        <v>59</v>
      </c>
      <c r="G348" t="s">
        <v>10</v>
      </c>
      <c r="H348" t="s">
        <v>12</v>
      </c>
      <c r="N348">
        <v>0</v>
      </c>
      <c r="X348">
        <v>0</v>
      </c>
      <c r="AH348">
        <v>880</v>
      </c>
    </row>
    <row r="349" spans="1:38">
      <c r="A349" t="s">
        <v>79</v>
      </c>
      <c r="B349" t="s">
        <v>113</v>
      </c>
      <c r="C349" t="s">
        <v>114</v>
      </c>
      <c r="D349" t="s">
        <v>115</v>
      </c>
      <c r="E349" t="s">
        <v>30</v>
      </c>
      <c r="F349" t="s">
        <v>59</v>
      </c>
      <c r="G349" t="s">
        <v>10</v>
      </c>
      <c r="H349" t="s">
        <v>11</v>
      </c>
      <c r="N349">
        <v>1E-3</v>
      </c>
      <c r="X349">
        <v>0</v>
      </c>
      <c r="AH349">
        <v>880</v>
      </c>
    </row>
    <row r="350" spans="1:38">
      <c r="A350" t="s">
        <v>79</v>
      </c>
      <c r="B350" t="s">
        <v>113</v>
      </c>
      <c r="C350" t="s">
        <v>114</v>
      </c>
      <c r="D350" t="s">
        <v>115</v>
      </c>
      <c r="E350" t="s">
        <v>30</v>
      </c>
      <c r="F350" t="s">
        <v>60</v>
      </c>
      <c r="G350" t="s">
        <v>10</v>
      </c>
      <c r="H350" t="s">
        <v>111</v>
      </c>
      <c r="M350">
        <v>3.0000000000000001E-3</v>
      </c>
      <c r="N350">
        <v>4.0000000000000001E-3</v>
      </c>
      <c r="O350">
        <v>2E-3</v>
      </c>
      <c r="W350">
        <v>0</v>
      </c>
      <c r="X350">
        <v>0</v>
      </c>
      <c r="Y350">
        <v>0</v>
      </c>
      <c r="AD350">
        <v>48409</v>
      </c>
      <c r="AE350">
        <v>32606</v>
      </c>
      <c r="AF350">
        <v>121744</v>
      </c>
      <c r="AG350">
        <v>39301</v>
      </c>
      <c r="AH350">
        <v>18347</v>
      </c>
      <c r="AI350">
        <v>44662</v>
      </c>
      <c r="AJ350">
        <v>60023</v>
      </c>
      <c r="AK350">
        <v>63140</v>
      </c>
      <c r="AL350">
        <v>52447</v>
      </c>
    </row>
    <row r="351" spans="1:38">
      <c r="A351" t="s">
        <v>79</v>
      </c>
      <c r="B351" t="s">
        <v>113</v>
      </c>
      <c r="C351" t="s">
        <v>114</v>
      </c>
      <c r="D351" t="s">
        <v>115</v>
      </c>
      <c r="E351" t="s">
        <v>30</v>
      </c>
      <c r="F351" t="s">
        <v>60</v>
      </c>
      <c r="G351" t="s">
        <v>10</v>
      </c>
      <c r="H351" t="s">
        <v>12</v>
      </c>
      <c r="M351">
        <v>0</v>
      </c>
      <c r="N351">
        <v>0</v>
      </c>
      <c r="O351">
        <v>0</v>
      </c>
      <c r="W351">
        <v>0</v>
      </c>
      <c r="X351">
        <v>0</v>
      </c>
      <c r="Y351">
        <v>0</v>
      </c>
      <c r="AD351">
        <v>48409</v>
      </c>
      <c r="AE351">
        <v>32606</v>
      </c>
      <c r="AF351">
        <v>121744</v>
      </c>
      <c r="AG351">
        <v>39301</v>
      </c>
      <c r="AH351">
        <v>18347</v>
      </c>
      <c r="AI351">
        <v>44662</v>
      </c>
      <c r="AJ351">
        <v>60023</v>
      </c>
      <c r="AK351">
        <v>63140</v>
      </c>
      <c r="AL351">
        <v>52447</v>
      </c>
    </row>
    <row r="352" spans="1:38">
      <c r="A352" t="s">
        <v>79</v>
      </c>
      <c r="B352" t="s">
        <v>113</v>
      </c>
      <c r="C352" t="s">
        <v>114</v>
      </c>
      <c r="D352" t="s">
        <v>115</v>
      </c>
      <c r="E352" t="s">
        <v>30</v>
      </c>
      <c r="F352" t="s">
        <v>60</v>
      </c>
      <c r="G352" t="s">
        <v>10</v>
      </c>
      <c r="H352" t="s">
        <v>11</v>
      </c>
      <c r="M352">
        <v>3.0000000000000001E-3</v>
      </c>
      <c r="N352">
        <v>4.0000000000000001E-3</v>
      </c>
      <c r="O352">
        <v>2E-3</v>
      </c>
      <c r="W352">
        <v>0</v>
      </c>
      <c r="X352">
        <v>0</v>
      </c>
      <c r="Y352">
        <v>0</v>
      </c>
      <c r="AD352">
        <v>48409</v>
      </c>
      <c r="AE352">
        <v>32606</v>
      </c>
      <c r="AF352">
        <v>121744</v>
      </c>
      <c r="AG352">
        <v>39301</v>
      </c>
      <c r="AH352">
        <v>18347</v>
      </c>
      <c r="AI352">
        <v>44662</v>
      </c>
      <c r="AJ352">
        <v>60023</v>
      </c>
      <c r="AK352">
        <v>63140</v>
      </c>
      <c r="AL352">
        <v>52447</v>
      </c>
    </row>
    <row r="353" spans="1:38">
      <c r="A353" t="s">
        <v>79</v>
      </c>
      <c r="B353" t="s">
        <v>113</v>
      </c>
      <c r="C353" t="s">
        <v>114</v>
      </c>
      <c r="D353" t="s">
        <v>115</v>
      </c>
      <c r="E353" t="s">
        <v>116</v>
      </c>
      <c r="F353" t="s">
        <v>61</v>
      </c>
      <c r="G353" t="s">
        <v>10</v>
      </c>
      <c r="H353" t="s">
        <v>111</v>
      </c>
      <c r="R353">
        <v>2.6240000000000001</v>
      </c>
      <c r="AB353">
        <v>2.7999999999999998E-4</v>
      </c>
      <c r="AL353">
        <v>675020</v>
      </c>
    </row>
    <row r="354" spans="1:38">
      <c r="A354" t="s">
        <v>79</v>
      </c>
      <c r="B354" t="s">
        <v>113</v>
      </c>
      <c r="C354" t="s">
        <v>114</v>
      </c>
      <c r="D354" t="s">
        <v>115</v>
      </c>
      <c r="E354" t="s">
        <v>116</v>
      </c>
      <c r="F354" t="s">
        <v>61</v>
      </c>
      <c r="G354" t="s">
        <v>10</v>
      </c>
      <c r="H354" t="s">
        <v>12</v>
      </c>
      <c r="R354">
        <v>0</v>
      </c>
      <c r="AB354">
        <v>0</v>
      </c>
      <c r="AL354">
        <v>675020</v>
      </c>
    </row>
    <row r="355" spans="1:38">
      <c r="A355" t="s">
        <v>79</v>
      </c>
      <c r="B355" t="s">
        <v>113</v>
      </c>
      <c r="C355" t="s">
        <v>114</v>
      </c>
      <c r="D355" t="s">
        <v>115</v>
      </c>
      <c r="E355" t="s">
        <v>116</v>
      </c>
      <c r="F355" t="s">
        <v>61</v>
      </c>
      <c r="G355" t="s">
        <v>10</v>
      </c>
      <c r="H355" t="s">
        <v>11</v>
      </c>
      <c r="R355">
        <v>2.6240000000000001</v>
      </c>
      <c r="AB355">
        <v>2.7999999999999998E-4</v>
      </c>
      <c r="AL355">
        <v>675020</v>
      </c>
    </row>
    <row r="356" spans="1:38">
      <c r="A356" t="s">
        <v>79</v>
      </c>
      <c r="B356" t="s">
        <v>113</v>
      </c>
      <c r="C356" t="s">
        <v>114</v>
      </c>
      <c r="D356" t="s">
        <v>115</v>
      </c>
      <c r="E356" t="s">
        <v>22</v>
      </c>
      <c r="F356" t="s">
        <v>59</v>
      </c>
      <c r="G356" t="s">
        <v>10</v>
      </c>
      <c r="H356" t="s">
        <v>111</v>
      </c>
      <c r="I356">
        <v>0.13300000000000001</v>
      </c>
      <c r="J356">
        <v>0.70399999999999996</v>
      </c>
      <c r="K356">
        <v>0.72</v>
      </c>
      <c r="L356">
        <v>0.35599999999999998</v>
      </c>
      <c r="Q356">
        <v>0.33500000000000002</v>
      </c>
      <c r="S356">
        <v>2.0000000000000002E-5</v>
      </c>
      <c r="T356">
        <v>6.0000000000000002E-5</v>
      </c>
      <c r="U356">
        <v>6.9999999999999994E-5</v>
      </c>
      <c r="V356">
        <v>3.0000000000000001E-5</v>
      </c>
      <c r="AA356">
        <v>3.0000000000000001E-5</v>
      </c>
      <c r="AC356">
        <v>15860</v>
      </c>
      <c r="AD356">
        <v>26032</v>
      </c>
      <c r="AE356">
        <v>35522</v>
      </c>
      <c r="AF356">
        <v>4104</v>
      </c>
      <c r="AK356">
        <v>1111</v>
      </c>
    </row>
    <row r="357" spans="1:38">
      <c r="A357" t="s">
        <v>79</v>
      </c>
      <c r="B357" t="s">
        <v>113</v>
      </c>
      <c r="C357" t="s">
        <v>114</v>
      </c>
      <c r="D357" t="s">
        <v>115</v>
      </c>
      <c r="E357" t="s">
        <v>22</v>
      </c>
      <c r="F357" t="s">
        <v>59</v>
      </c>
      <c r="G357" t="s">
        <v>10</v>
      </c>
      <c r="H357" t="s">
        <v>12</v>
      </c>
      <c r="I357">
        <v>0</v>
      </c>
      <c r="J357">
        <v>0</v>
      </c>
      <c r="K357">
        <v>0</v>
      </c>
      <c r="L357">
        <v>0</v>
      </c>
      <c r="Q357">
        <v>0</v>
      </c>
      <c r="S357">
        <v>0</v>
      </c>
      <c r="T357">
        <v>0</v>
      </c>
      <c r="U357">
        <v>0</v>
      </c>
      <c r="V357">
        <v>0</v>
      </c>
      <c r="AA357">
        <v>0</v>
      </c>
      <c r="AC357">
        <v>15860</v>
      </c>
      <c r="AD357">
        <v>26032</v>
      </c>
      <c r="AE357">
        <v>35522</v>
      </c>
      <c r="AF357">
        <v>4104</v>
      </c>
      <c r="AK357">
        <v>1111</v>
      </c>
    </row>
    <row r="358" spans="1:38">
      <c r="A358" t="s">
        <v>79</v>
      </c>
      <c r="B358" t="s">
        <v>113</v>
      </c>
      <c r="C358" t="s">
        <v>114</v>
      </c>
      <c r="D358" t="s">
        <v>115</v>
      </c>
      <c r="E358" t="s">
        <v>22</v>
      </c>
      <c r="F358" t="s">
        <v>59</v>
      </c>
      <c r="G358" t="s">
        <v>10</v>
      </c>
      <c r="H358" t="s">
        <v>11</v>
      </c>
      <c r="I358">
        <v>0.13300000000000001</v>
      </c>
      <c r="J358">
        <v>0.70399999999999996</v>
      </c>
      <c r="K358">
        <v>0.72</v>
      </c>
      <c r="L358">
        <v>0.35599999999999998</v>
      </c>
      <c r="Q358">
        <v>0.33500000000000002</v>
      </c>
      <c r="S358">
        <v>2.0000000000000002E-5</v>
      </c>
      <c r="T358">
        <v>6.0000000000000002E-5</v>
      </c>
      <c r="U358">
        <v>6.9999999999999994E-5</v>
      </c>
      <c r="V358">
        <v>3.0000000000000001E-5</v>
      </c>
      <c r="AA358">
        <v>3.0000000000000001E-5</v>
      </c>
      <c r="AC358">
        <v>15860</v>
      </c>
      <c r="AD358">
        <v>26032</v>
      </c>
      <c r="AE358">
        <v>35522</v>
      </c>
      <c r="AF358">
        <v>4104</v>
      </c>
      <c r="AK358">
        <v>1111</v>
      </c>
    </row>
    <row r="359" spans="1:38">
      <c r="A359" t="s">
        <v>79</v>
      </c>
      <c r="B359" t="s">
        <v>113</v>
      </c>
      <c r="C359" t="s">
        <v>114</v>
      </c>
      <c r="D359" t="s">
        <v>115</v>
      </c>
      <c r="E359" t="s">
        <v>22</v>
      </c>
      <c r="F359" t="s">
        <v>59</v>
      </c>
      <c r="G359" t="s">
        <v>80</v>
      </c>
      <c r="H359" t="s">
        <v>111</v>
      </c>
      <c r="P359">
        <v>0.12</v>
      </c>
      <c r="Z359">
        <v>1.0000000000000001E-5</v>
      </c>
      <c r="AJ359">
        <v>588</v>
      </c>
    </row>
    <row r="360" spans="1:38">
      <c r="A360" t="s">
        <v>79</v>
      </c>
      <c r="B360" t="s">
        <v>113</v>
      </c>
      <c r="C360" t="s">
        <v>114</v>
      </c>
      <c r="D360" t="s">
        <v>115</v>
      </c>
      <c r="E360" t="s">
        <v>22</v>
      </c>
      <c r="F360" t="s">
        <v>59</v>
      </c>
      <c r="G360" t="s">
        <v>80</v>
      </c>
      <c r="H360" t="s">
        <v>12</v>
      </c>
      <c r="P360">
        <v>0</v>
      </c>
      <c r="Z360">
        <v>0</v>
      </c>
      <c r="AJ360">
        <v>588</v>
      </c>
    </row>
    <row r="361" spans="1:38">
      <c r="A361" t="s">
        <v>79</v>
      </c>
      <c r="B361" t="s">
        <v>113</v>
      </c>
      <c r="C361" t="s">
        <v>114</v>
      </c>
      <c r="D361" t="s">
        <v>115</v>
      </c>
      <c r="E361" t="s">
        <v>22</v>
      </c>
      <c r="F361" t="s">
        <v>59</v>
      </c>
      <c r="G361" t="s">
        <v>80</v>
      </c>
      <c r="H361" t="s">
        <v>11</v>
      </c>
      <c r="P361">
        <v>0.12</v>
      </c>
      <c r="Z361">
        <v>1.0000000000000001E-5</v>
      </c>
      <c r="AJ361">
        <v>588</v>
      </c>
    </row>
    <row r="362" spans="1:38">
      <c r="A362" t="s">
        <v>79</v>
      </c>
      <c r="B362" t="s">
        <v>113</v>
      </c>
      <c r="C362" t="s">
        <v>114</v>
      </c>
      <c r="D362" t="s">
        <v>115</v>
      </c>
      <c r="E362" t="s">
        <v>22</v>
      </c>
      <c r="F362" t="s">
        <v>65</v>
      </c>
      <c r="G362" t="s">
        <v>10</v>
      </c>
      <c r="H362" t="s">
        <v>111</v>
      </c>
      <c r="P362">
        <v>0.108</v>
      </c>
      <c r="Q362">
        <v>0.59899999999999998</v>
      </c>
      <c r="Z362">
        <v>1.0000000000000001E-5</v>
      </c>
      <c r="AA362">
        <v>5.0000000000000002E-5</v>
      </c>
      <c r="AJ362">
        <v>331067</v>
      </c>
      <c r="AK362">
        <v>612472</v>
      </c>
      <c r="AL362">
        <v>99372</v>
      </c>
    </row>
    <row r="363" spans="1:38">
      <c r="A363" t="s">
        <v>79</v>
      </c>
      <c r="B363" t="s">
        <v>113</v>
      </c>
      <c r="C363" t="s">
        <v>114</v>
      </c>
      <c r="D363" t="s">
        <v>115</v>
      </c>
      <c r="E363" t="s">
        <v>22</v>
      </c>
      <c r="F363" t="s">
        <v>65</v>
      </c>
      <c r="G363" t="s">
        <v>10</v>
      </c>
      <c r="H363" t="s">
        <v>12</v>
      </c>
      <c r="P363">
        <v>0</v>
      </c>
      <c r="Q363">
        <v>0</v>
      </c>
      <c r="Z363">
        <v>0</v>
      </c>
      <c r="AA363">
        <v>0</v>
      </c>
      <c r="AJ363">
        <v>331067</v>
      </c>
      <c r="AK363">
        <v>612472</v>
      </c>
      <c r="AL363">
        <v>99372</v>
      </c>
    </row>
    <row r="364" spans="1:38">
      <c r="A364" t="s">
        <v>79</v>
      </c>
      <c r="B364" t="s">
        <v>113</v>
      </c>
      <c r="C364" t="s">
        <v>114</v>
      </c>
      <c r="D364" t="s">
        <v>115</v>
      </c>
      <c r="E364" t="s">
        <v>22</v>
      </c>
      <c r="F364" t="s">
        <v>65</v>
      </c>
      <c r="G364" t="s">
        <v>10</v>
      </c>
      <c r="H364" t="s">
        <v>11</v>
      </c>
      <c r="P364">
        <v>0.108</v>
      </c>
      <c r="Q364">
        <v>0.59899999999999998</v>
      </c>
      <c r="Z364">
        <v>1.0000000000000001E-5</v>
      </c>
      <c r="AA364">
        <v>5.0000000000000002E-5</v>
      </c>
      <c r="AJ364">
        <v>331067</v>
      </c>
      <c r="AK364">
        <v>612472</v>
      </c>
      <c r="AL364">
        <v>99372</v>
      </c>
    </row>
    <row r="365" spans="1:38">
      <c r="A365" t="s">
        <v>79</v>
      </c>
      <c r="B365" t="s">
        <v>113</v>
      </c>
      <c r="C365" t="s">
        <v>114</v>
      </c>
      <c r="D365" t="s">
        <v>115</v>
      </c>
      <c r="E365" t="s">
        <v>22</v>
      </c>
      <c r="F365" t="s">
        <v>65</v>
      </c>
      <c r="G365" t="s">
        <v>80</v>
      </c>
      <c r="H365" t="s">
        <v>111</v>
      </c>
      <c r="R365">
        <v>0.82</v>
      </c>
      <c r="AB365">
        <v>9.0000000000000006E-5</v>
      </c>
      <c r="AK365">
        <v>215</v>
      </c>
      <c r="AL365">
        <v>542371</v>
      </c>
    </row>
    <row r="366" spans="1:38">
      <c r="A366" t="s">
        <v>79</v>
      </c>
      <c r="B366" t="s">
        <v>113</v>
      </c>
      <c r="C366" t="s">
        <v>114</v>
      </c>
      <c r="D366" t="s">
        <v>115</v>
      </c>
      <c r="E366" t="s">
        <v>22</v>
      </c>
      <c r="F366" t="s">
        <v>65</v>
      </c>
      <c r="G366" t="s">
        <v>80</v>
      </c>
      <c r="H366" t="s">
        <v>12</v>
      </c>
      <c r="R366">
        <v>0</v>
      </c>
      <c r="AB366">
        <v>0</v>
      </c>
      <c r="AK366">
        <v>215</v>
      </c>
      <c r="AL366">
        <v>542371</v>
      </c>
    </row>
    <row r="367" spans="1:38">
      <c r="A367" t="s">
        <v>79</v>
      </c>
      <c r="B367" t="s">
        <v>113</v>
      </c>
      <c r="C367" t="s">
        <v>114</v>
      </c>
      <c r="D367" t="s">
        <v>115</v>
      </c>
      <c r="E367" t="s">
        <v>22</v>
      </c>
      <c r="F367" t="s">
        <v>65</v>
      </c>
      <c r="G367" t="s">
        <v>80</v>
      </c>
      <c r="H367" t="s">
        <v>11</v>
      </c>
      <c r="R367">
        <v>0.82</v>
      </c>
      <c r="AB367">
        <v>9.0000000000000006E-5</v>
      </c>
      <c r="AK367">
        <v>215</v>
      </c>
      <c r="AL367">
        <v>542371</v>
      </c>
    </row>
    <row r="368" spans="1:38">
      <c r="A368" t="s">
        <v>79</v>
      </c>
      <c r="B368" t="s">
        <v>113</v>
      </c>
      <c r="C368" t="s">
        <v>114</v>
      </c>
      <c r="D368" t="s">
        <v>115</v>
      </c>
      <c r="E368" t="s">
        <v>22</v>
      </c>
      <c r="F368" t="s">
        <v>66</v>
      </c>
      <c r="G368" t="s">
        <v>10</v>
      </c>
      <c r="H368" t="s">
        <v>111</v>
      </c>
      <c r="I368">
        <v>1.9870000000000001</v>
      </c>
      <c r="J368">
        <v>1.5249999999999999</v>
      </c>
      <c r="K368">
        <v>2.3690000000000002</v>
      </c>
      <c r="L368">
        <v>2.2240000000000002</v>
      </c>
      <c r="M368">
        <v>3.4790000000000001</v>
      </c>
      <c r="N368">
        <v>2.1659999999999999</v>
      </c>
      <c r="O368">
        <v>1.8160000000000001</v>
      </c>
      <c r="P368">
        <v>0.14599999999999999</v>
      </c>
      <c r="Q368">
        <v>0.27100000000000002</v>
      </c>
      <c r="R368">
        <v>0.13800000000000001</v>
      </c>
      <c r="S368">
        <v>2.3000000000000001E-4</v>
      </c>
      <c r="T368">
        <v>1.3999999999999999E-4</v>
      </c>
      <c r="U368">
        <v>2.4000000000000001E-4</v>
      </c>
      <c r="V368">
        <v>2.0000000000000001E-4</v>
      </c>
      <c r="W368">
        <v>3.4000000000000002E-4</v>
      </c>
      <c r="X368">
        <v>2.3000000000000001E-4</v>
      </c>
      <c r="Y368">
        <v>2.1000000000000001E-4</v>
      </c>
      <c r="Z368">
        <v>1.0000000000000001E-5</v>
      </c>
      <c r="AA368">
        <v>2.0000000000000002E-5</v>
      </c>
      <c r="AB368">
        <v>1.0000000000000001E-5</v>
      </c>
      <c r="AC368">
        <v>395354</v>
      </c>
      <c r="AD368">
        <v>414407</v>
      </c>
      <c r="AE368">
        <v>420148</v>
      </c>
      <c r="AF368">
        <v>533612</v>
      </c>
      <c r="AG368">
        <v>468381</v>
      </c>
      <c r="AH368">
        <v>377579</v>
      </c>
      <c r="AI368">
        <v>366074</v>
      </c>
      <c r="AJ368">
        <v>90026</v>
      </c>
      <c r="AK368">
        <v>122145</v>
      </c>
      <c r="AL368">
        <v>176601</v>
      </c>
    </row>
    <row r="369" spans="1:38">
      <c r="A369" t="s">
        <v>79</v>
      </c>
      <c r="B369" t="s">
        <v>113</v>
      </c>
      <c r="C369" t="s">
        <v>114</v>
      </c>
      <c r="D369" t="s">
        <v>115</v>
      </c>
      <c r="E369" t="s">
        <v>22</v>
      </c>
      <c r="F369" t="s">
        <v>66</v>
      </c>
      <c r="G369" t="s">
        <v>10</v>
      </c>
      <c r="H369" t="s">
        <v>12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395354</v>
      </c>
      <c r="AD369">
        <v>414407</v>
      </c>
      <c r="AE369">
        <v>420148</v>
      </c>
      <c r="AF369">
        <v>533612</v>
      </c>
      <c r="AG369">
        <v>468381</v>
      </c>
      <c r="AH369">
        <v>377579</v>
      </c>
      <c r="AI369">
        <v>366074</v>
      </c>
      <c r="AJ369">
        <v>90026</v>
      </c>
      <c r="AK369">
        <v>122145</v>
      </c>
      <c r="AL369">
        <v>176601</v>
      </c>
    </row>
    <row r="370" spans="1:38">
      <c r="A370" t="s">
        <v>79</v>
      </c>
      <c r="B370" t="s">
        <v>113</v>
      </c>
      <c r="C370" t="s">
        <v>114</v>
      </c>
      <c r="D370" t="s">
        <v>115</v>
      </c>
      <c r="E370" t="s">
        <v>22</v>
      </c>
      <c r="F370" t="s">
        <v>66</v>
      </c>
      <c r="G370" t="s">
        <v>10</v>
      </c>
      <c r="H370" t="s">
        <v>11</v>
      </c>
      <c r="I370">
        <v>1.9870000000000001</v>
      </c>
      <c r="J370">
        <v>1.5249999999999999</v>
      </c>
      <c r="K370">
        <v>2.3690000000000002</v>
      </c>
      <c r="L370">
        <v>2.2240000000000002</v>
      </c>
      <c r="M370">
        <v>3.4790000000000001</v>
      </c>
      <c r="N370">
        <v>2.1659999999999999</v>
      </c>
      <c r="O370">
        <v>1.8160000000000001</v>
      </c>
      <c r="P370">
        <v>0.14599999999999999</v>
      </c>
      <c r="Q370">
        <v>0.27100000000000002</v>
      </c>
      <c r="R370">
        <v>0.13800000000000001</v>
      </c>
      <c r="S370">
        <v>2.3000000000000001E-4</v>
      </c>
      <c r="T370">
        <v>1.3999999999999999E-4</v>
      </c>
      <c r="U370">
        <v>2.4000000000000001E-4</v>
      </c>
      <c r="V370">
        <v>2.0000000000000001E-4</v>
      </c>
      <c r="W370">
        <v>3.4000000000000002E-4</v>
      </c>
      <c r="X370">
        <v>2.3000000000000001E-4</v>
      </c>
      <c r="Y370">
        <v>2.1000000000000001E-4</v>
      </c>
      <c r="Z370">
        <v>1.0000000000000001E-5</v>
      </c>
      <c r="AA370">
        <v>2.0000000000000002E-5</v>
      </c>
      <c r="AB370">
        <v>1.0000000000000001E-5</v>
      </c>
      <c r="AC370">
        <v>395354</v>
      </c>
      <c r="AD370">
        <v>414407</v>
      </c>
      <c r="AE370">
        <v>420148</v>
      </c>
      <c r="AF370">
        <v>533612</v>
      </c>
      <c r="AG370">
        <v>468381</v>
      </c>
      <c r="AH370">
        <v>377579</v>
      </c>
      <c r="AI370">
        <v>366074</v>
      </c>
      <c r="AJ370">
        <v>90026</v>
      </c>
      <c r="AK370">
        <v>122145</v>
      </c>
      <c r="AL370">
        <v>176601</v>
      </c>
    </row>
    <row r="371" spans="1:38">
      <c r="A371" t="s">
        <v>79</v>
      </c>
      <c r="B371" t="s">
        <v>113</v>
      </c>
      <c r="C371" t="s">
        <v>114</v>
      </c>
      <c r="D371" t="s">
        <v>115</v>
      </c>
      <c r="E371" t="s">
        <v>22</v>
      </c>
      <c r="F371" t="s">
        <v>66</v>
      </c>
      <c r="G371" t="s">
        <v>80</v>
      </c>
      <c r="H371" t="s">
        <v>111</v>
      </c>
      <c r="P371">
        <v>0.11799999999999999</v>
      </c>
      <c r="Q371">
        <v>0.25600000000000001</v>
      </c>
      <c r="R371">
        <v>0.23599999999999999</v>
      </c>
      <c r="Z371">
        <v>1.0000000000000001E-5</v>
      </c>
      <c r="AA371">
        <v>2.0000000000000002E-5</v>
      </c>
      <c r="AB371">
        <v>3.0000000000000001E-5</v>
      </c>
      <c r="AJ371">
        <v>22677</v>
      </c>
      <c r="AK371">
        <v>8443</v>
      </c>
      <c r="AL371">
        <v>70603</v>
      </c>
    </row>
    <row r="372" spans="1:38">
      <c r="A372" t="s">
        <v>79</v>
      </c>
      <c r="B372" t="s">
        <v>113</v>
      </c>
      <c r="C372" t="s">
        <v>114</v>
      </c>
      <c r="D372" t="s">
        <v>115</v>
      </c>
      <c r="E372" t="s">
        <v>22</v>
      </c>
      <c r="F372" t="s">
        <v>66</v>
      </c>
      <c r="G372" t="s">
        <v>80</v>
      </c>
      <c r="H372" t="s">
        <v>12</v>
      </c>
      <c r="P372">
        <v>0</v>
      </c>
      <c r="Q372">
        <v>0</v>
      </c>
      <c r="R372">
        <v>0</v>
      </c>
      <c r="Z372">
        <v>0</v>
      </c>
      <c r="AA372">
        <v>0</v>
      </c>
      <c r="AB372">
        <v>0</v>
      </c>
      <c r="AJ372">
        <v>22677</v>
      </c>
      <c r="AK372">
        <v>8443</v>
      </c>
      <c r="AL372">
        <v>70603</v>
      </c>
    </row>
    <row r="373" spans="1:38">
      <c r="A373" t="s">
        <v>79</v>
      </c>
      <c r="B373" t="s">
        <v>113</v>
      </c>
      <c r="C373" t="s">
        <v>114</v>
      </c>
      <c r="D373" t="s">
        <v>115</v>
      </c>
      <c r="E373" t="s">
        <v>22</v>
      </c>
      <c r="F373" t="s">
        <v>66</v>
      </c>
      <c r="G373" t="s">
        <v>80</v>
      </c>
      <c r="H373" t="s">
        <v>11</v>
      </c>
      <c r="P373">
        <v>0.11799999999999999</v>
      </c>
      <c r="Q373">
        <v>0.25600000000000001</v>
      </c>
      <c r="R373">
        <v>0.23599999999999999</v>
      </c>
      <c r="Z373">
        <v>1.0000000000000001E-5</v>
      </c>
      <c r="AA373">
        <v>2.0000000000000002E-5</v>
      </c>
      <c r="AB373">
        <v>3.0000000000000001E-5</v>
      </c>
      <c r="AJ373">
        <v>22677</v>
      </c>
      <c r="AK373">
        <v>8443</v>
      </c>
      <c r="AL373">
        <v>70603</v>
      </c>
    </row>
    <row r="374" spans="1:38">
      <c r="A374" t="s">
        <v>79</v>
      </c>
      <c r="B374" t="s">
        <v>113</v>
      </c>
      <c r="C374" t="s">
        <v>114</v>
      </c>
      <c r="D374" t="s">
        <v>115</v>
      </c>
      <c r="E374" t="s">
        <v>22</v>
      </c>
      <c r="F374" t="s">
        <v>60</v>
      </c>
      <c r="G374" t="s">
        <v>10</v>
      </c>
      <c r="H374" t="s">
        <v>111</v>
      </c>
      <c r="I374">
        <v>142.304</v>
      </c>
      <c r="J374">
        <v>184.971</v>
      </c>
      <c r="K374">
        <v>222.28</v>
      </c>
      <c r="L374">
        <v>188.678</v>
      </c>
      <c r="M374">
        <v>119.373</v>
      </c>
      <c r="N374">
        <v>126.92</v>
      </c>
      <c r="O374">
        <v>126.589</v>
      </c>
      <c r="P374">
        <v>7.141</v>
      </c>
      <c r="Q374">
        <v>5.7279999999999998</v>
      </c>
      <c r="R374">
        <v>6.0259999999999998</v>
      </c>
      <c r="S374">
        <v>1.6590000000000001E-2</v>
      </c>
      <c r="T374">
        <v>1.678E-2</v>
      </c>
      <c r="U374">
        <v>2.213E-2</v>
      </c>
      <c r="V374">
        <v>1.661E-2</v>
      </c>
      <c r="W374">
        <v>1.179E-2</v>
      </c>
      <c r="X374">
        <v>1.346E-2</v>
      </c>
      <c r="Y374">
        <v>1.443E-2</v>
      </c>
      <c r="Z374">
        <v>6.6E-4</v>
      </c>
      <c r="AA374">
        <v>4.6000000000000001E-4</v>
      </c>
      <c r="AB374">
        <v>6.4999999999999997E-4</v>
      </c>
      <c r="AC374">
        <v>1254706</v>
      </c>
      <c r="AD374">
        <v>1420988</v>
      </c>
      <c r="AE374">
        <v>2128437</v>
      </c>
      <c r="AF374">
        <v>2396764</v>
      </c>
      <c r="AG374">
        <v>1821041</v>
      </c>
      <c r="AH374">
        <v>1790230</v>
      </c>
      <c r="AI374">
        <v>1765262</v>
      </c>
      <c r="AJ374">
        <v>1534146</v>
      </c>
      <c r="AK374">
        <v>1274483</v>
      </c>
      <c r="AL374">
        <v>981798</v>
      </c>
    </row>
    <row r="375" spans="1:38">
      <c r="A375" t="s">
        <v>79</v>
      </c>
      <c r="B375" t="s">
        <v>113</v>
      </c>
      <c r="C375" t="s">
        <v>114</v>
      </c>
      <c r="D375" t="s">
        <v>115</v>
      </c>
      <c r="E375" t="s">
        <v>22</v>
      </c>
      <c r="F375" t="s">
        <v>60</v>
      </c>
      <c r="G375" t="s">
        <v>10</v>
      </c>
      <c r="H375" t="s">
        <v>12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1254706</v>
      </c>
      <c r="AD375">
        <v>1420988</v>
      </c>
      <c r="AE375">
        <v>2128437</v>
      </c>
      <c r="AF375">
        <v>2396764</v>
      </c>
      <c r="AG375">
        <v>1821041</v>
      </c>
      <c r="AH375">
        <v>1790230</v>
      </c>
      <c r="AI375">
        <v>1765262</v>
      </c>
      <c r="AJ375">
        <v>1534146</v>
      </c>
      <c r="AK375">
        <v>1274483</v>
      </c>
      <c r="AL375">
        <v>981798</v>
      </c>
    </row>
    <row r="376" spans="1:38">
      <c r="A376" t="s">
        <v>79</v>
      </c>
      <c r="B376" t="s">
        <v>113</v>
      </c>
      <c r="C376" t="s">
        <v>114</v>
      </c>
      <c r="D376" t="s">
        <v>115</v>
      </c>
      <c r="E376" t="s">
        <v>22</v>
      </c>
      <c r="F376" t="s">
        <v>60</v>
      </c>
      <c r="G376" t="s">
        <v>10</v>
      </c>
      <c r="H376" t="s">
        <v>11</v>
      </c>
      <c r="I376">
        <v>142.304</v>
      </c>
      <c r="J376">
        <v>184.971</v>
      </c>
      <c r="K376">
        <v>222.28</v>
      </c>
      <c r="L376">
        <v>188.678</v>
      </c>
      <c r="M376">
        <v>119.373</v>
      </c>
      <c r="N376">
        <v>126.92</v>
      </c>
      <c r="O376">
        <v>126.589</v>
      </c>
      <c r="P376">
        <v>7.14</v>
      </c>
      <c r="Q376">
        <v>5.7279999999999998</v>
      </c>
      <c r="R376">
        <v>6.0259999999999998</v>
      </c>
      <c r="S376">
        <v>1.6590000000000001E-2</v>
      </c>
      <c r="T376">
        <v>1.678E-2</v>
      </c>
      <c r="U376">
        <v>2.213E-2</v>
      </c>
      <c r="V376">
        <v>1.661E-2</v>
      </c>
      <c r="W376">
        <v>1.179E-2</v>
      </c>
      <c r="X376">
        <v>1.346E-2</v>
      </c>
      <c r="Y376">
        <v>1.443E-2</v>
      </c>
      <c r="Z376">
        <v>6.6E-4</v>
      </c>
      <c r="AA376">
        <v>4.6000000000000001E-4</v>
      </c>
      <c r="AB376">
        <v>6.4999999999999997E-4</v>
      </c>
      <c r="AC376">
        <v>1254706</v>
      </c>
      <c r="AD376">
        <v>1420988</v>
      </c>
      <c r="AE376">
        <v>2128437</v>
      </c>
      <c r="AF376">
        <v>2396764</v>
      </c>
      <c r="AG376">
        <v>1821041</v>
      </c>
      <c r="AH376">
        <v>1790230</v>
      </c>
      <c r="AI376">
        <v>1765262</v>
      </c>
      <c r="AJ376">
        <v>1534146</v>
      </c>
      <c r="AK376">
        <v>1274483</v>
      </c>
      <c r="AL376">
        <v>981798</v>
      </c>
    </row>
    <row r="377" spans="1:38">
      <c r="A377" t="s">
        <v>79</v>
      </c>
      <c r="B377" t="s">
        <v>113</v>
      </c>
      <c r="C377" t="s">
        <v>114</v>
      </c>
      <c r="D377" t="s">
        <v>115</v>
      </c>
      <c r="E377" t="s">
        <v>22</v>
      </c>
      <c r="F377" t="s">
        <v>60</v>
      </c>
      <c r="G377" t="s">
        <v>80</v>
      </c>
      <c r="H377" t="s">
        <v>111</v>
      </c>
      <c r="P377">
        <v>88.001000000000005</v>
      </c>
      <c r="Q377">
        <v>50.143000000000001</v>
      </c>
      <c r="R377">
        <v>25.135999999999999</v>
      </c>
      <c r="Z377">
        <v>8.1899999999999994E-3</v>
      </c>
      <c r="AA377">
        <v>4.0400000000000002E-3</v>
      </c>
      <c r="AB377">
        <v>2.7000000000000001E-3</v>
      </c>
      <c r="AJ377">
        <v>575670</v>
      </c>
      <c r="AK377">
        <v>471754</v>
      </c>
      <c r="AL377">
        <v>776035</v>
      </c>
    </row>
    <row r="378" spans="1:38">
      <c r="A378" t="s">
        <v>79</v>
      </c>
      <c r="B378" t="s">
        <v>113</v>
      </c>
      <c r="C378" t="s">
        <v>114</v>
      </c>
      <c r="D378" t="s">
        <v>115</v>
      </c>
      <c r="E378" t="s">
        <v>22</v>
      </c>
      <c r="F378" t="s">
        <v>60</v>
      </c>
      <c r="G378" t="s">
        <v>80</v>
      </c>
      <c r="H378" t="s">
        <v>12</v>
      </c>
      <c r="P378">
        <v>0.01</v>
      </c>
      <c r="Q378">
        <v>0</v>
      </c>
      <c r="R378">
        <v>0</v>
      </c>
      <c r="Z378">
        <v>0</v>
      </c>
      <c r="AA378">
        <v>0</v>
      </c>
      <c r="AB378">
        <v>0</v>
      </c>
      <c r="AJ378">
        <v>575670</v>
      </c>
      <c r="AK378">
        <v>471754</v>
      </c>
      <c r="AL378">
        <v>776035</v>
      </c>
    </row>
    <row r="379" spans="1:38">
      <c r="A379" t="s">
        <v>79</v>
      </c>
      <c r="B379" t="s">
        <v>113</v>
      </c>
      <c r="C379" t="s">
        <v>114</v>
      </c>
      <c r="D379" t="s">
        <v>115</v>
      </c>
      <c r="E379" t="s">
        <v>22</v>
      </c>
      <c r="F379" t="s">
        <v>60</v>
      </c>
      <c r="G379" t="s">
        <v>80</v>
      </c>
      <c r="H379" t="s">
        <v>11</v>
      </c>
      <c r="P379">
        <v>87.991</v>
      </c>
      <c r="Q379">
        <v>50.143000000000001</v>
      </c>
      <c r="R379">
        <v>25.135999999999999</v>
      </c>
      <c r="Z379">
        <v>8.1899999999999994E-3</v>
      </c>
      <c r="AA379">
        <v>4.0400000000000002E-3</v>
      </c>
      <c r="AB379">
        <v>2.7000000000000001E-3</v>
      </c>
      <c r="AJ379">
        <v>575670</v>
      </c>
      <c r="AK379">
        <v>471754</v>
      </c>
      <c r="AL379">
        <v>776035</v>
      </c>
    </row>
    <row r="380" spans="1:38">
      <c r="A380" t="s">
        <v>79</v>
      </c>
      <c r="B380" t="s">
        <v>113</v>
      </c>
      <c r="C380" t="s">
        <v>114</v>
      </c>
      <c r="D380" t="s">
        <v>115</v>
      </c>
      <c r="E380" t="s">
        <v>22</v>
      </c>
      <c r="F380" t="s">
        <v>78</v>
      </c>
      <c r="G380" t="s">
        <v>10</v>
      </c>
      <c r="H380" t="s">
        <v>111</v>
      </c>
      <c r="J380">
        <v>4.4800000000000004</v>
      </c>
      <c r="K380">
        <v>9.8000000000000007</v>
      </c>
      <c r="L380">
        <v>8.0310000000000006</v>
      </c>
      <c r="M380">
        <v>2.8000000000000001E-2</v>
      </c>
      <c r="N380">
        <v>0.125</v>
      </c>
      <c r="O380">
        <v>0.125</v>
      </c>
      <c r="P380">
        <v>0.15</v>
      </c>
      <c r="Q380">
        <v>0.374</v>
      </c>
      <c r="R380">
        <v>7.8E-2</v>
      </c>
      <c r="T380">
        <v>4.0999999999999999E-4</v>
      </c>
      <c r="U380">
        <v>9.7999999999999997E-4</v>
      </c>
      <c r="V380">
        <v>7.1000000000000002E-4</v>
      </c>
      <c r="W380">
        <v>0</v>
      </c>
      <c r="X380">
        <v>1.0000000000000001E-5</v>
      </c>
      <c r="Y380">
        <v>1.0000000000000001E-5</v>
      </c>
      <c r="Z380">
        <v>1.0000000000000001E-5</v>
      </c>
      <c r="AA380">
        <v>3.0000000000000001E-5</v>
      </c>
      <c r="AB380">
        <v>1.0000000000000001E-5</v>
      </c>
      <c r="AC380">
        <v>183650</v>
      </c>
      <c r="AD380">
        <v>241134</v>
      </c>
      <c r="AE380">
        <v>365723</v>
      </c>
      <c r="AF380">
        <v>656098</v>
      </c>
      <c r="AG380">
        <v>621551</v>
      </c>
      <c r="AH380">
        <v>546023</v>
      </c>
      <c r="AI380">
        <v>546023</v>
      </c>
      <c r="AJ380">
        <v>603895</v>
      </c>
      <c r="AK380">
        <v>701468</v>
      </c>
      <c r="AL380">
        <v>710982</v>
      </c>
    </row>
    <row r="381" spans="1:38">
      <c r="A381" t="s">
        <v>79</v>
      </c>
      <c r="B381" t="s">
        <v>113</v>
      </c>
      <c r="C381" t="s">
        <v>114</v>
      </c>
      <c r="D381" t="s">
        <v>115</v>
      </c>
      <c r="E381" t="s">
        <v>22</v>
      </c>
      <c r="F381" t="s">
        <v>78</v>
      </c>
      <c r="G381" t="s">
        <v>10</v>
      </c>
      <c r="H381" t="s">
        <v>12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183650</v>
      </c>
      <c r="AD381">
        <v>241134</v>
      </c>
      <c r="AE381">
        <v>365723</v>
      </c>
      <c r="AF381">
        <v>656098</v>
      </c>
      <c r="AG381">
        <v>621551</v>
      </c>
      <c r="AH381">
        <v>546023</v>
      </c>
      <c r="AI381">
        <v>546023</v>
      </c>
      <c r="AJ381">
        <v>603895</v>
      </c>
      <c r="AK381">
        <v>701468</v>
      </c>
      <c r="AL381">
        <v>710982</v>
      </c>
    </row>
    <row r="382" spans="1:38">
      <c r="A382" t="s">
        <v>79</v>
      </c>
      <c r="B382" t="s">
        <v>113</v>
      </c>
      <c r="C382" t="s">
        <v>114</v>
      </c>
      <c r="D382" t="s">
        <v>115</v>
      </c>
      <c r="E382" t="s">
        <v>22</v>
      </c>
      <c r="F382" t="s">
        <v>78</v>
      </c>
      <c r="G382" t="s">
        <v>10</v>
      </c>
      <c r="H382" t="s">
        <v>11</v>
      </c>
      <c r="J382">
        <v>4.4800000000000004</v>
      </c>
      <c r="K382">
        <v>9.8000000000000007</v>
      </c>
      <c r="L382">
        <v>8.0310000000000006</v>
      </c>
      <c r="M382">
        <v>2.8000000000000001E-2</v>
      </c>
      <c r="N382">
        <v>0.125</v>
      </c>
      <c r="O382">
        <v>0.125</v>
      </c>
      <c r="P382">
        <v>0.15</v>
      </c>
      <c r="Q382">
        <v>0.374</v>
      </c>
      <c r="R382">
        <v>7.8E-2</v>
      </c>
      <c r="T382">
        <v>4.0999999999999999E-4</v>
      </c>
      <c r="U382">
        <v>9.7999999999999997E-4</v>
      </c>
      <c r="V382">
        <v>7.1000000000000002E-4</v>
      </c>
      <c r="W382">
        <v>0</v>
      </c>
      <c r="X382">
        <v>1.0000000000000001E-5</v>
      </c>
      <c r="Y382">
        <v>1.0000000000000001E-5</v>
      </c>
      <c r="Z382">
        <v>1.0000000000000001E-5</v>
      </c>
      <c r="AA382">
        <v>3.0000000000000001E-5</v>
      </c>
      <c r="AB382">
        <v>1.0000000000000001E-5</v>
      </c>
      <c r="AC382">
        <v>183650</v>
      </c>
      <c r="AD382">
        <v>241134</v>
      </c>
      <c r="AE382">
        <v>365723</v>
      </c>
      <c r="AF382">
        <v>656098</v>
      </c>
      <c r="AG382">
        <v>621551</v>
      </c>
      <c r="AH382">
        <v>546023</v>
      </c>
      <c r="AI382">
        <v>546023</v>
      </c>
      <c r="AJ382">
        <v>603895</v>
      </c>
      <c r="AK382">
        <v>701468</v>
      </c>
      <c r="AL382">
        <v>710982</v>
      </c>
    </row>
    <row r="383" spans="1:38">
      <c r="A383" t="s">
        <v>79</v>
      </c>
      <c r="B383" t="s">
        <v>113</v>
      </c>
      <c r="C383" t="s">
        <v>114</v>
      </c>
      <c r="D383" t="s">
        <v>115</v>
      </c>
      <c r="E383" t="s">
        <v>22</v>
      </c>
      <c r="F383" t="s">
        <v>78</v>
      </c>
      <c r="G383" t="s">
        <v>80</v>
      </c>
      <c r="H383" t="s">
        <v>111</v>
      </c>
      <c r="P383">
        <v>2.1680000000000001</v>
      </c>
      <c r="Z383">
        <v>2.0000000000000001E-4</v>
      </c>
      <c r="AJ383">
        <v>72918</v>
      </c>
      <c r="AK383">
        <v>43375</v>
      </c>
      <c r="AL383">
        <v>151567</v>
      </c>
    </row>
    <row r="384" spans="1:38">
      <c r="A384" t="s">
        <v>79</v>
      </c>
      <c r="B384" t="s">
        <v>113</v>
      </c>
      <c r="C384" t="s">
        <v>114</v>
      </c>
      <c r="D384" t="s">
        <v>115</v>
      </c>
      <c r="E384" t="s">
        <v>22</v>
      </c>
      <c r="F384" t="s">
        <v>78</v>
      </c>
      <c r="G384" t="s">
        <v>80</v>
      </c>
      <c r="H384" t="s">
        <v>12</v>
      </c>
      <c r="P384">
        <v>0</v>
      </c>
      <c r="Z384">
        <v>0</v>
      </c>
      <c r="AJ384">
        <v>72918</v>
      </c>
      <c r="AK384">
        <v>43375</v>
      </c>
      <c r="AL384">
        <v>151567</v>
      </c>
    </row>
    <row r="385" spans="1:38">
      <c r="A385" t="s">
        <v>79</v>
      </c>
      <c r="B385" t="s">
        <v>113</v>
      </c>
      <c r="C385" t="s">
        <v>114</v>
      </c>
      <c r="D385" t="s">
        <v>115</v>
      </c>
      <c r="E385" t="s">
        <v>22</v>
      </c>
      <c r="F385" t="s">
        <v>78</v>
      </c>
      <c r="G385" t="s">
        <v>80</v>
      </c>
      <c r="H385" t="s">
        <v>11</v>
      </c>
      <c r="P385">
        <v>2.1680000000000001</v>
      </c>
      <c r="Z385">
        <v>2.0000000000000001E-4</v>
      </c>
      <c r="AJ385">
        <v>72918</v>
      </c>
      <c r="AK385">
        <v>43375</v>
      </c>
      <c r="AL385">
        <v>151567</v>
      </c>
    </row>
    <row r="386" spans="1:38">
      <c r="A386" t="s">
        <v>79</v>
      </c>
      <c r="B386" t="s">
        <v>113</v>
      </c>
      <c r="C386" t="s">
        <v>114</v>
      </c>
      <c r="D386" t="s">
        <v>115</v>
      </c>
      <c r="E386" t="s">
        <v>22</v>
      </c>
      <c r="F386" t="s">
        <v>10</v>
      </c>
      <c r="G386" t="s">
        <v>10</v>
      </c>
      <c r="H386" t="s">
        <v>111</v>
      </c>
      <c r="L386">
        <v>4.8440000000000003</v>
      </c>
      <c r="M386">
        <v>0.105</v>
      </c>
      <c r="N386">
        <v>0.23400000000000001</v>
      </c>
      <c r="O386">
        <v>0.23400000000000001</v>
      </c>
      <c r="Q386">
        <v>2.1000000000000001E-2</v>
      </c>
      <c r="V386">
        <v>4.2999999999999999E-4</v>
      </c>
      <c r="W386">
        <v>1.0000000000000001E-5</v>
      </c>
      <c r="X386">
        <v>2.0000000000000002E-5</v>
      </c>
      <c r="Y386">
        <v>3.0000000000000001E-5</v>
      </c>
      <c r="AA386">
        <v>0</v>
      </c>
      <c r="AC386">
        <v>110276</v>
      </c>
      <c r="AD386">
        <v>103586</v>
      </c>
      <c r="AE386">
        <v>74578</v>
      </c>
      <c r="AF386">
        <v>155533</v>
      </c>
      <c r="AG386">
        <v>172530</v>
      </c>
      <c r="AH386">
        <v>268115</v>
      </c>
      <c r="AI386">
        <v>268115</v>
      </c>
      <c r="AK386">
        <v>70220</v>
      </c>
    </row>
    <row r="387" spans="1:38">
      <c r="A387" t="s">
        <v>79</v>
      </c>
      <c r="B387" t="s">
        <v>113</v>
      </c>
      <c r="C387" t="s">
        <v>114</v>
      </c>
      <c r="D387" t="s">
        <v>115</v>
      </c>
      <c r="E387" t="s">
        <v>22</v>
      </c>
      <c r="F387" t="s">
        <v>10</v>
      </c>
      <c r="G387" t="s">
        <v>10</v>
      </c>
      <c r="H387" t="s">
        <v>12</v>
      </c>
      <c r="L387">
        <v>0</v>
      </c>
      <c r="M387">
        <v>0</v>
      </c>
      <c r="N387">
        <v>0</v>
      </c>
      <c r="O387">
        <v>0</v>
      </c>
      <c r="Q387">
        <v>0</v>
      </c>
      <c r="V387">
        <v>0</v>
      </c>
      <c r="W387">
        <v>0</v>
      </c>
      <c r="X387">
        <v>0</v>
      </c>
      <c r="Y387">
        <v>0</v>
      </c>
      <c r="AA387">
        <v>0</v>
      </c>
      <c r="AC387">
        <v>110276</v>
      </c>
      <c r="AD387">
        <v>103586</v>
      </c>
      <c r="AE387">
        <v>74578</v>
      </c>
      <c r="AF387">
        <v>155533</v>
      </c>
      <c r="AG387">
        <v>172530</v>
      </c>
      <c r="AH387">
        <v>268115</v>
      </c>
      <c r="AI387">
        <v>268115</v>
      </c>
      <c r="AK387">
        <v>70220</v>
      </c>
    </row>
    <row r="388" spans="1:38">
      <c r="A388" t="s">
        <v>79</v>
      </c>
      <c r="B388" t="s">
        <v>113</v>
      </c>
      <c r="C388" t="s">
        <v>114</v>
      </c>
      <c r="D388" t="s">
        <v>115</v>
      </c>
      <c r="E388" t="s">
        <v>22</v>
      </c>
      <c r="F388" t="s">
        <v>10</v>
      </c>
      <c r="G388" t="s">
        <v>10</v>
      </c>
      <c r="H388" t="s">
        <v>11</v>
      </c>
      <c r="L388">
        <v>4.8440000000000003</v>
      </c>
      <c r="M388">
        <v>0.105</v>
      </c>
      <c r="N388">
        <v>0.23400000000000001</v>
      </c>
      <c r="O388">
        <v>0.23400000000000001</v>
      </c>
      <c r="Q388">
        <v>2.1000000000000001E-2</v>
      </c>
      <c r="V388">
        <v>4.2999999999999999E-4</v>
      </c>
      <c r="W388">
        <v>1.0000000000000001E-5</v>
      </c>
      <c r="X388">
        <v>2.0000000000000002E-5</v>
      </c>
      <c r="Y388">
        <v>3.0000000000000001E-5</v>
      </c>
      <c r="AA388">
        <v>0</v>
      </c>
      <c r="AC388">
        <v>110276</v>
      </c>
      <c r="AD388">
        <v>103586</v>
      </c>
      <c r="AE388">
        <v>74578</v>
      </c>
      <c r="AF388">
        <v>155533</v>
      </c>
      <c r="AG388">
        <v>172530</v>
      </c>
      <c r="AH388">
        <v>268115</v>
      </c>
      <c r="AI388">
        <v>268115</v>
      </c>
      <c r="AK388">
        <v>70220</v>
      </c>
    </row>
    <row r="389" spans="1:38">
      <c r="A389" t="s">
        <v>79</v>
      </c>
      <c r="B389" t="s">
        <v>113</v>
      </c>
      <c r="C389" t="s">
        <v>114</v>
      </c>
      <c r="D389" t="s">
        <v>115</v>
      </c>
      <c r="E389" t="s">
        <v>22</v>
      </c>
      <c r="F389" t="s">
        <v>10</v>
      </c>
      <c r="G389" t="s">
        <v>80</v>
      </c>
      <c r="H389" t="s">
        <v>111</v>
      </c>
      <c r="Q389">
        <v>0.11</v>
      </c>
      <c r="AA389">
        <v>1.0000000000000001E-5</v>
      </c>
      <c r="AK389">
        <v>4324</v>
      </c>
    </row>
    <row r="390" spans="1:38">
      <c r="A390" t="s">
        <v>79</v>
      </c>
      <c r="B390" t="s">
        <v>113</v>
      </c>
      <c r="C390" t="s">
        <v>114</v>
      </c>
      <c r="D390" t="s">
        <v>115</v>
      </c>
      <c r="E390" t="s">
        <v>22</v>
      </c>
      <c r="F390" t="s">
        <v>10</v>
      </c>
      <c r="G390" t="s">
        <v>80</v>
      </c>
      <c r="H390" t="s">
        <v>12</v>
      </c>
      <c r="Q390">
        <v>0</v>
      </c>
      <c r="AA390">
        <v>0</v>
      </c>
      <c r="AK390">
        <v>4324</v>
      </c>
    </row>
    <row r="391" spans="1:38">
      <c r="A391" t="s">
        <v>79</v>
      </c>
      <c r="B391" t="s">
        <v>113</v>
      </c>
      <c r="C391" t="s">
        <v>114</v>
      </c>
      <c r="D391" t="s">
        <v>115</v>
      </c>
      <c r="E391" t="s">
        <v>22</v>
      </c>
      <c r="F391" t="s">
        <v>10</v>
      </c>
      <c r="G391" t="s">
        <v>80</v>
      </c>
      <c r="H391" t="s">
        <v>11</v>
      </c>
      <c r="Q391">
        <v>0.11</v>
      </c>
      <c r="AA391">
        <v>1.0000000000000001E-5</v>
      </c>
      <c r="AK391">
        <v>4324</v>
      </c>
    </row>
    <row r="392" spans="1:38">
      <c r="A392" t="s">
        <v>79</v>
      </c>
      <c r="B392" t="s">
        <v>113</v>
      </c>
      <c r="C392" t="s">
        <v>114</v>
      </c>
      <c r="D392" t="s">
        <v>115</v>
      </c>
      <c r="E392" t="s">
        <v>22</v>
      </c>
      <c r="F392" t="s">
        <v>61</v>
      </c>
      <c r="G392" t="s">
        <v>10</v>
      </c>
      <c r="H392" t="s">
        <v>111</v>
      </c>
      <c r="I392">
        <v>521.72500000000002</v>
      </c>
      <c r="J392">
        <v>566.70799999999997</v>
      </c>
      <c r="K392">
        <v>592.08000000000004</v>
      </c>
      <c r="L392">
        <v>693.06600000000003</v>
      </c>
      <c r="M392">
        <v>712.221</v>
      </c>
      <c r="N392">
        <v>563.947</v>
      </c>
      <c r="O392">
        <v>560.98400000000004</v>
      </c>
      <c r="P392">
        <v>5998.8440000000001</v>
      </c>
      <c r="Q392">
        <v>153.096</v>
      </c>
      <c r="R392">
        <v>99.88</v>
      </c>
      <c r="S392">
        <v>6.0830000000000002E-2</v>
      </c>
      <c r="T392">
        <v>5.1400000000000001E-2</v>
      </c>
      <c r="U392">
        <v>5.8959999999999999E-2</v>
      </c>
      <c r="V392">
        <v>6.1019999999999998E-2</v>
      </c>
      <c r="W392">
        <v>7.0360000000000006E-2</v>
      </c>
      <c r="X392">
        <v>5.9819999999999998E-2</v>
      </c>
      <c r="Y392">
        <v>6.3939999999999997E-2</v>
      </c>
      <c r="Z392">
        <v>0.55813999999999997</v>
      </c>
      <c r="AA392">
        <v>1.2330000000000001E-2</v>
      </c>
      <c r="AB392">
        <v>1.0710000000000001E-2</v>
      </c>
      <c r="AC392">
        <v>9749134</v>
      </c>
      <c r="AD392">
        <v>11645225</v>
      </c>
      <c r="AE392">
        <v>14681996</v>
      </c>
      <c r="AF392">
        <v>18526531</v>
      </c>
      <c r="AG392">
        <v>20544828</v>
      </c>
      <c r="AH392">
        <v>17065302</v>
      </c>
      <c r="AI392">
        <v>16945895</v>
      </c>
      <c r="AJ392">
        <v>6396041</v>
      </c>
      <c r="AK392">
        <v>6287764</v>
      </c>
      <c r="AL392">
        <v>4506741</v>
      </c>
    </row>
    <row r="393" spans="1:38">
      <c r="A393" t="s">
        <v>79</v>
      </c>
      <c r="B393" t="s">
        <v>113</v>
      </c>
      <c r="C393" t="s">
        <v>114</v>
      </c>
      <c r="D393" t="s">
        <v>115</v>
      </c>
      <c r="E393" t="s">
        <v>22</v>
      </c>
      <c r="F393" t="s">
        <v>61</v>
      </c>
      <c r="G393" t="s">
        <v>10</v>
      </c>
      <c r="H393" t="s">
        <v>12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5873.4070000000002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0.54647000000000001</v>
      </c>
      <c r="AA393">
        <v>0</v>
      </c>
      <c r="AB393">
        <v>0</v>
      </c>
      <c r="AC393">
        <v>9749134</v>
      </c>
      <c r="AD393">
        <v>11645225</v>
      </c>
      <c r="AE393">
        <v>14681996</v>
      </c>
      <c r="AF393">
        <v>18526531</v>
      </c>
      <c r="AG393">
        <v>20544828</v>
      </c>
      <c r="AH393">
        <v>17065302</v>
      </c>
      <c r="AI393">
        <v>16945895</v>
      </c>
      <c r="AJ393">
        <v>6396041</v>
      </c>
      <c r="AK393">
        <v>6287764</v>
      </c>
      <c r="AL393">
        <v>4506741</v>
      </c>
    </row>
    <row r="394" spans="1:38">
      <c r="A394" t="s">
        <v>79</v>
      </c>
      <c r="B394" t="s">
        <v>113</v>
      </c>
      <c r="C394" t="s">
        <v>114</v>
      </c>
      <c r="D394" t="s">
        <v>115</v>
      </c>
      <c r="E394" t="s">
        <v>22</v>
      </c>
      <c r="F394" t="s">
        <v>61</v>
      </c>
      <c r="G394" t="s">
        <v>10</v>
      </c>
      <c r="H394" t="s">
        <v>11</v>
      </c>
      <c r="I394">
        <v>521.72500000000002</v>
      </c>
      <c r="J394">
        <v>566.70799999999997</v>
      </c>
      <c r="K394">
        <v>592.08000000000004</v>
      </c>
      <c r="L394">
        <v>693.06600000000003</v>
      </c>
      <c r="M394">
        <v>712.221</v>
      </c>
      <c r="N394">
        <v>563.947</v>
      </c>
      <c r="O394">
        <v>560.98400000000004</v>
      </c>
      <c r="P394">
        <v>125.437</v>
      </c>
      <c r="Q394">
        <v>153.096</v>
      </c>
      <c r="R394">
        <v>99.88</v>
      </c>
      <c r="S394">
        <v>6.0830000000000002E-2</v>
      </c>
      <c r="T394">
        <v>5.1400000000000001E-2</v>
      </c>
      <c r="U394">
        <v>5.8959999999999999E-2</v>
      </c>
      <c r="V394">
        <v>6.1019999999999998E-2</v>
      </c>
      <c r="W394">
        <v>7.0360000000000006E-2</v>
      </c>
      <c r="X394">
        <v>5.9819999999999998E-2</v>
      </c>
      <c r="Y394">
        <v>6.3939999999999997E-2</v>
      </c>
      <c r="Z394">
        <v>1.167E-2</v>
      </c>
      <c r="AA394">
        <v>1.2330000000000001E-2</v>
      </c>
      <c r="AB394">
        <v>1.0710000000000001E-2</v>
      </c>
      <c r="AC394">
        <v>9749134</v>
      </c>
      <c r="AD394">
        <v>11645225</v>
      </c>
      <c r="AE394">
        <v>14681996</v>
      </c>
      <c r="AF394">
        <v>18526531</v>
      </c>
      <c r="AG394">
        <v>20544828</v>
      </c>
      <c r="AH394">
        <v>17065302</v>
      </c>
      <c r="AI394">
        <v>16945895</v>
      </c>
      <c r="AJ394">
        <v>6396041</v>
      </c>
      <c r="AK394">
        <v>6287764</v>
      </c>
      <c r="AL394">
        <v>4506741</v>
      </c>
    </row>
    <row r="395" spans="1:38">
      <c r="A395" t="s">
        <v>79</v>
      </c>
      <c r="B395" t="s">
        <v>113</v>
      </c>
      <c r="C395" t="s">
        <v>114</v>
      </c>
      <c r="D395" t="s">
        <v>115</v>
      </c>
      <c r="E395" t="s">
        <v>22</v>
      </c>
      <c r="F395" t="s">
        <v>61</v>
      </c>
      <c r="G395" t="s">
        <v>80</v>
      </c>
      <c r="H395" t="s">
        <v>111</v>
      </c>
      <c r="P395">
        <v>575.34299999999996</v>
      </c>
      <c r="Q395">
        <v>398.20400000000001</v>
      </c>
      <c r="R395">
        <v>412.50200000000001</v>
      </c>
      <c r="Z395">
        <v>5.3530000000000001E-2</v>
      </c>
      <c r="AA395">
        <v>3.2070000000000001E-2</v>
      </c>
      <c r="AB395">
        <v>4.4240000000000002E-2</v>
      </c>
      <c r="AJ395">
        <v>5344311</v>
      </c>
      <c r="AK395">
        <v>5556913</v>
      </c>
      <c r="AL395">
        <v>6068276</v>
      </c>
    </row>
    <row r="396" spans="1:38">
      <c r="A396" t="s">
        <v>79</v>
      </c>
      <c r="B396" t="s">
        <v>113</v>
      </c>
      <c r="C396" t="s">
        <v>114</v>
      </c>
      <c r="D396" t="s">
        <v>115</v>
      </c>
      <c r="E396" t="s">
        <v>22</v>
      </c>
      <c r="F396" t="s">
        <v>61</v>
      </c>
      <c r="G396" t="s">
        <v>80</v>
      </c>
      <c r="H396" t="s">
        <v>12</v>
      </c>
      <c r="P396">
        <v>209.50200000000001</v>
      </c>
      <c r="Q396">
        <v>0</v>
      </c>
      <c r="R396">
        <v>0</v>
      </c>
      <c r="Z396">
        <v>1.949E-2</v>
      </c>
      <c r="AA396">
        <v>0</v>
      </c>
      <c r="AB396">
        <v>0</v>
      </c>
      <c r="AJ396">
        <v>5344311</v>
      </c>
      <c r="AK396">
        <v>5556913</v>
      </c>
      <c r="AL396">
        <v>6068276</v>
      </c>
    </row>
    <row r="397" spans="1:38">
      <c r="A397" t="s">
        <v>79</v>
      </c>
      <c r="B397" t="s">
        <v>113</v>
      </c>
      <c r="C397" t="s">
        <v>114</v>
      </c>
      <c r="D397" t="s">
        <v>115</v>
      </c>
      <c r="E397" t="s">
        <v>22</v>
      </c>
      <c r="F397" t="s">
        <v>61</v>
      </c>
      <c r="G397" t="s">
        <v>80</v>
      </c>
      <c r="H397" t="s">
        <v>11</v>
      </c>
      <c r="P397">
        <v>365.84100000000001</v>
      </c>
      <c r="Q397">
        <v>398.20400000000001</v>
      </c>
      <c r="R397">
        <v>412.50200000000001</v>
      </c>
      <c r="Z397">
        <v>3.4040000000000001E-2</v>
      </c>
      <c r="AA397">
        <v>3.2070000000000001E-2</v>
      </c>
      <c r="AB397">
        <v>4.4240000000000002E-2</v>
      </c>
      <c r="AJ397">
        <v>5344311</v>
      </c>
      <c r="AK397">
        <v>5556913</v>
      </c>
      <c r="AL397">
        <v>6068276</v>
      </c>
    </row>
    <row r="398" spans="1:38">
      <c r="A398" t="s">
        <v>79</v>
      </c>
      <c r="B398" t="s">
        <v>113</v>
      </c>
      <c r="C398" t="s">
        <v>114</v>
      </c>
      <c r="D398" t="s">
        <v>115</v>
      </c>
      <c r="E398" t="s">
        <v>22</v>
      </c>
      <c r="F398" t="s">
        <v>71</v>
      </c>
      <c r="G398" t="s">
        <v>10</v>
      </c>
      <c r="H398" t="s">
        <v>111</v>
      </c>
      <c r="L398">
        <v>4.0000000000000001E-3</v>
      </c>
      <c r="V398">
        <v>0</v>
      </c>
      <c r="AC398">
        <v>395906</v>
      </c>
      <c r="AD398">
        <v>459144</v>
      </c>
      <c r="AE398">
        <v>447532</v>
      </c>
      <c r="AF398">
        <v>591583</v>
      </c>
      <c r="AG398">
        <v>611037</v>
      </c>
      <c r="AH398">
        <v>637343</v>
      </c>
      <c r="AI398">
        <v>637028</v>
      </c>
      <c r="AJ398">
        <v>684055</v>
      </c>
      <c r="AK398">
        <v>744393</v>
      </c>
      <c r="AL398">
        <v>556022</v>
      </c>
    </row>
    <row r="399" spans="1:38">
      <c r="A399" t="s">
        <v>79</v>
      </c>
      <c r="B399" t="s">
        <v>113</v>
      </c>
      <c r="C399" t="s">
        <v>114</v>
      </c>
      <c r="D399" t="s">
        <v>115</v>
      </c>
      <c r="E399" t="s">
        <v>22</v>
      </c>
      <c r="F399" t="s">
        <v>71</v>
      </c>
      <c r="G399" t="s">
        <v>10</v>
      </c>
      <c r="H399" t="s">
        <v>12</v>
      </c>
      <c r="L399">
        <v>0</v>
      </c>
      <c r="V399">
        <v>0</v>
      </c>
      <c r="AC399">
        <v>395906</v>
      </c>
      <c r="AD399">
        <v>459144</v>
      </c>
      <c r="AE399">
        <v>447532</v>
      </c>
      <c r="AF399">
        <v>591583</v>
      </c>
      <c r="AG399">
        <v>611037</v>
      </c>
      <c r="AH399">
        <v>637343</v>
      </c>
      <c r="AI399">
        <v>637028</v>
      </c>
      <c r="AJ399">
        <v>684055</v>
      </c>
      <c r="AK399">
        <v>744393</v>
      </c>
      <c r="AL399">
        <v>556022</v>
      </c>
    </row>
    <row r="400" spans="1:38">
      <c r="A400" t="s">
        <v>79</v>
      </c>
      <c r="B400" t="s">
        <v>113</v>
      </c>
      <c r="C400" t="s">
        <v>114</v>
      </c>
      <c r="D400" t="s">
        <v>115</v>
      </c>
      <c r="E400" t="s">
        <v>22</v>
      </c>
      <c r="F400" t="s">
        <v>71</v>
      </c>
      <c r="G400" t="s">
        <v>10</v>
      </c>
      <c r="H400" t="s">
        <v>11</v>
      </c>
      <c r="L400">
        <v>4.0000000000000001E-3</v>
      </c>
      <c r="V400">
        <v>0</v>
      </c>
      <c r="AC400">
        <v>395906</v>
      </c>
      <c r="AD400">
        <v>459144</v>
      </c>
      <c r="AE400">
        <v>447532</v>
      </c>
      <c r="AF400">
        <v>591583</v>
      </c>
      <c r="AG400">
        <v>611037</v>
      </c>
      <c r="AH400">
        <v>637343</v>
      </c>
      <c r="AI400">
        <v>637028</v>
      </c>
      <c r="AJ400">
        <v>684055</v>
      </c>
      <c r="AK400">
        <v>744393</v>
      </c>
      <c r="AL400">
        <v>556022</v>
      </c>
    </row>
    <row r="401" spans="1:38">
      <c r="A401" t="s">
        <v>79</v>
      </c>
      <c r="B401" t="s">
        <v>113</v>
      </c>
      <c r="C401" t="s">
        <v>114</v>
      </c>
      <c r="D401" t="s">
        <v>115</v>
      </c>
      <c r="E401" t="s">
        <v>22</v>
      </c>
      <c r="F401" t="s">
        <v>62</v>
      </c>
      <c r="G401" t="s">
        <v>10</v>
      </c>
      <c r="H401" t="s">
        <v>111</v>
      </c>
      <c r="I401">
        <v>2.024</v>
      </c>
      <c r="J401">
        <v>0.03</v>
      </c>
      <c r="K401">
        <v>0.156</v>
      </c>
      <c r="L401">
        <v>0.48499999999999999</v>
      </c>
      <c r="M401">
        <v>1.1120000000000001</v>
      </c>
      <c r="N401">
        <v>4.8620000000000001</v>
      </c>
      <c r="O401">
        <v>4.8609999999999998</v>
      </c>
      <c r="P401">
        <v>0.23699999999999999</v>
      </c>
      <c r="Q401">
        <v>2.0960000000000001</v>
      </c>
      <c r="R401">
        <v>9.0999999999999998E-2</v>
      </c>
      <c r="S401">
        <v>2.4000000000000001E-4</v>
      </c>
      <c r="T401">
        <v>0</v>
      </c>
      <c r="U401">
        <v>2.0000000000000002E-5</v>
      </c>
      <c r="V401">
        <v>4.0000000000000003E-5</v>
      </c>
      <c r="W401">
        <v>1.1E-4</v>
      </c>
      <c r="X401">
        <v>5.1999999999999995E-4</v>
      </c>
      <c r="Y401">
        <v>5.5000000000000003E-4</v>
      </c>
      <c r="Z401">
        <v>2.0000000000000002E-5</v>
      </c>
      <c r="AA401">
        <v>1.7000000000000001E-4</v>
      </c>
      <c r="AB401">
        <v>1.0000000000000001E-5</v>
      </c>
      <c r="AC401">
        <v>2221241</v>
      </c>
      <c r="AD401">
        <v>768951</v>
      </c>
      <c r="AE401">
        <v>2022315</v>
      </c>
      <c r="AF401">
        <v>2499642</v>
      </c>
      <c r="AG401">
        <v>2148883</v>
      </c>
      <c r="AH401">
        <v>482127</v>
      </c>
      <c r="AI401">
        <v>441705</v>
      </c>
      <c r="AJ401">
        <v>1203385</v>
      </c>
      <c r="AK401">
        <v>1033030</v>
      </c>
      <c r="AL401">
        <v>1178408</v>
      </c>
    </row>
    <row r="402" spans="1:38">
      <c r="A402" t="s">
        <v>79</v>
      </c>
      <c r="B402" t="s">
        <v>113</v>
      </c>
      <c r="C402" t="s">
        <v>114</v>
      </c>
      <c r="D402" t="s">
        <v>115</v>
      </c>
      <c r="E402" t="s">
        <v>22</v>
      </c>
      <c r="F402" t="s">
        <v>62</v>
      </c>
      <c r="G402" t="s">
        <v>10</v>
      </c>
      <c r="H402" t="s">
        <v>12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2221241</v>
      </c>
      <c r="AD402">
        <v>768951</v>
      </c>
      <c r="AE402">
        <v>2022315</v>
      </c>
      <c r="AF402">
        <v>2499642</v>
      </c>
      <c r="AG402">
        <v>2148883</v>
      </c>
      <c r="AH402">
        <v>482127</v>
      </c>
      <c r="AI402">
        <v>441705</v>
      </c>
      <c r="AJ402">
        <v>1203385</v>
      </c>
      <c r="AK402">
        <v>1033030</v>
      </c>
      <c r="AL402">
        <v>1178408</v>
      </c>
    </row>
    <row r="403" spans="1:38">
      <c r="A403" t="s">
        <v>79</v>
      </c>
      <c r="B403" t="s">
        <v>113</v>
      </c>
      <c r="C403" t="s">
        <v>114</v>
      </c>
      <c r="D403" t="s">
        <v>115</v>
      </c>
      <c r="E403" t="s">
        <v>22</v>
      </c>
      <c r="F403" t="s">
        <v>62</v>
      </c>
      <c r="G403" t="s">
        <v>10</v>
      </c>
      <c r="H403" t="s">
        <v>11</v>
      </c>
      <c r="I403">
        <v>2.024</v>
      </c>
      <c r="J403">
        <v>0.03</v>
      </c>
      <c r="K403">
        <v>0.156</v>
      </c>
      <c r="L403">
        <v>0.48499999999999999</v>
      </c>
      <c r="M403">
        <v>1.1120000000000001</v>
      </c>
      <c r="N403">
        <v>4.8620000000000001</v>
      </c>
      <c r="O403">
        <v>4.8609999999999998</v>
      </c>
      <c r="P403">
        <v>0.23699999999999999</v>
      </c>
      <c r="Q403">
        <v>2.0960000000000001</v>
      </c>
      <c r="R403">
        <v>9.0999999999999998E-2</v>
      </c>
      <c r="S403">
        <v>2.4000000000000001E-4</v>
      </c>
      <c r="T403">
        <v>0</v>
      </c>
      <c r="U403">
        <v>2.0000000000000002E-5</v>
      </c>
      <c r="V403">
        <v>4.0000000000000003E-5</v>
      </c>
      <c r="W403">
        <v>1.1E-4</v>
      </c>
      <c r="X403">
        <v>5.1999999999999995E-4</v>
      </c>
      <c r="Y403">
        <v>5.5000000000000003E-4</v>
      </c>
      <c r="Z403">
        <v>2.0000000000000002E-5</v>
      </c>
      <c r="AA403">
        <v>1.7000000000000001E-4</v>
      </c>
      <c r="AB403">
        <v>1.0000000000000001E-5</v>
      </c>
      <c r="AC403">
        <v>2221241</v>
      </c>
      <c r="AD403">
        <v>768951</v>
      </c>
      <c r="AE403">
        <v>2022315</v>
      </c>
      <c r="AF403">
        <v>2499642</v>
      </c>
      <c r="AG403">
        <v>2148883</v>
      </c>
      <c r="AH403">
        <v>482127</v>
      </c>
      <c r="AI403">
        <v>441705</v>
      </c>
      <c r="AJ403">
        <v>1203385</v>
      </c>
      <c r="AK403">
        <v>1033030</v>
      </c>
      <c r="AL403">
        <v>1178408</v>
      </c>
    </row>
    <row r="404" spans="1:38">
      <c r="A404" t="s">
        <v>79</v>
      </c>
      <c r="B404" t="s">
        <v>113</v>
      </c>
      <c r="C404" t="s">
        <v>114</v>
      </c>
      <c r="D404" t="s">
        <v>115</v>
      </c>
      <c r="E404" t="s">
        <v>22</v>
      </c>
      <c r="F404" t="s">
        <v>62</v>
      </c>
      <c r="G404" t="s">
        <v>80</v>
      </c>
      <c r="H404" t="s">
        <v>111</v>
      </c>
      <c r="P404">
        <v>1.145</v>
      </c>
      <c r="Q404">
        <v>1.911</v>
      </c>
      <c r="R404">
        <v>1.504</v>
      </c>
      <c r="Z404">
        <v>1.1E-4</v>
      </c>
      <c r="AA404">
        <v>1.4999999999999999E-4</v>
      </c>
      <c r="AB404">
        <v>1.6000000000000001E-4</v>
      </c>
      <c r="AJ404">
        <v>101972</v>
      </c>
      <c r="AK404">
        <v>108910</v>
      </c>
      <c r="AL404">
        <v>337915</v>
      </c>
    </row>
    <row r="405" spans="1:38">
      <c r="A405" t="s">
        <v>79</v>
      </c>
      <c r="B405" t="s">
        <v>113</v>
      </c>
      <c r="C405" t="s">
        <v>114</v>
      </c>
      <c r="D405" t="s">
        <v>115</v>
      </c>
      <c r="E405" t="s">
        <v>22</v>
      </c>
      <c r="F405" t="s">
        <v>62</v>
      </c>
      <c r="G405" t="s">
        <v>80</v>
      </c>
      <c r="H405" t="s">
        <v>12</v>
      </c>
      <c r="P405">
        <v>0</v>
      </c>
      <c r="Q405">
        <v>0</v>
      </c>
      <c r="R405">
        <v>0</v>
      </c>
      <c r="Z405">
        <v>0</v>
      </c>
      <c r="AA405">
        <v>0</v>
      </c>
      <c r="AB405">
        <v>0</v>
      </c>
      <c r="AJ405">
        <v>101972</v>
      </c>
      <c r="AK405">
        <v>108910</v>
      </c>
      <c r="AL405">
        <v>337915</v>
      </c>
    </row>
    <row r="406" spans="1:38">
      <c r="A406" t="s">
        <v>79</v>
      </c>
      <c r="B406" t="s">
        <v>113</v>
      </c>
      <c r="C406" t="s">
        <v>114</v>
      </c>
      <c r="D406" t="s">
        <v>115</v>
      </c>
      <c r="E406" t="s">
        <v>22</v>
      </c>
      <c r="F406" t="s">
        <v>62</v>
      </c>
      <c r="G406" t="s">
        <v>80</v>
      </c>
      <c r="H406" t="s">
        <v>11</v>
      </c>
      <c r="P406">
        <v>1.145</v>
      </c>
      <c r="Q406">
        <v>1.911</v>
      </c>
      <c r="R406">
        <v>1.504</v>
      </c>
      <c r="Z406">
        <v>1.1E-4</v>
      </c>
      <c r="AA406">
        <v>1.4999999999999999E-4</v>
      </c>
      <c r="AB406">
        <v>1.6000000000000001E-4</v>
      </c>
      <c r="AJ406">
        <v>101972</v>
      </c>
      <c r="AK406">
        <v>108910</v>
      </c>
      <c r="AL406">
        <v>337915</v>
      </c>
    </row>
    <row r="407" spans="1:38">
      <c r="A407" t="s">
        <v>79</v>
      </c>
      <c r="B407" t="s">
        <v>113</v>
      </c>
      <c r="C407" t="s">
        <v>114</v>
      </c>
      <c r="D407" t="s">
        <v>115</v>
      </c>
      <c r="E407" t="s">
        <v>22</v>
      </c>
      <c r="F407" t="s">
        <v>63</v>
      </c>
      <c r="G407" t="s">
        <v>10</v>
      </c>
      <c r="H407" t="s">
        <v>111</v>
      </c>
      <c r="I407">
        <v>0.18</v>
      </c>
      <c r="L407">
        <v>2.3E-2</v>
      </c>
      <c r="P407">
        <v>3.2000000000000001E-2</v>
      </c>
      <c r="Q407">
        <v>1.5680000000000001</v>
      </c>
      <c r="R407">
        <v>3.4000000000000002E-2</v>
      </c>
      <c r="S407">
        <v>2.0000000000000002E-5</v>
      </c>
      <c r="V407">
        <v>0</v>
      </c>
      <c r="Z407">
        <v>0</v>
      </c>
      <c r="AA407">
        <v>1.2999999999999999E-4</v>
      </c>
      <c r="AB407">
        <v>0</v>
      </c>
      <c r="AC407">
        <v>203191</v>
      </c>
      <c r="AD407">
        <v>312543</v>
      </c>
      <c r="AE407">
        <v>173870</v>
      </c>
      <c r="AF407">
        <v>153118</v>
      </c>
      <c r="AG407">
        <v>126862</v>
      </c>
      <c r="AH407">
        <v>22195</v>
      </c>
      <c r="AI407">
        <v>22195</v>
      </c>
      <c r="AJ407">
        <v>619138</v>
      </c>
      <c r="AK407">
        <v>551436</v>
      </c>
      <c r="AL407">
        <v>451463</v>
      </c>
    </row>
    <row r="408" spans="1:38">
      <c r="A408" t="s">
        <v>79</v>
      </c>
      <c r="B408" t="s">
        <v>113</v>
      </c>
      <c r="C408" t="s">
        <v>114</v>
      </c>
      <c r="D408" t="s">
        <v>115</v>
      </c>
      <c r="E408" t="s">
        <v>22</v>
      </c>
      <c r="F408" t="s">
        <v>63</v>
      </c>
      <c r="G408" t="s">
        <v>10</v>
      </c>
      <c r="H408" t="s">
        <v>12</v>
      </c>
      <c r="I408">
        <v>0</v>
      </c>
      <c r="L408">
        <v>0</v>
      </c>
      <c r="P408">
        <v>0</v>
      </c>
      <c r="Q408">
        <v>0</v>
      </c>
      <c r="R408">
        <v>0</v>
      </c>
      <c r="S408">
        <v>0</v>
      </c>
      <c r="V408">
        <v>0</v>
      </c>
      <c r="Z408">
        <v>0</v>
      </c>
      <c r="AA408">
        <v>0</v>
      </c>
      <c r="AB408">
        <v>0</v>
      </c>
      <c r="AC408">
        <v>203191</v>
      </c>
      <c r="AD408">
        <v>312543</v>
      </c>
      <c r="AE408">
        <v>173870</v>
      </c>
      <c r="AF408">
        <v>153118</v>
      </c>
      <c r="AG408">
        <v>126862</v>
      </c>
      <c r="AH408">
        <v>22195</v>
      </c>
      <c r="AI408">
        <v>22195</v>
      </c>
      <c r="AJ408">
        <v>619138</v>
      </c>
      <c r="AK408">
        <v>551436</v>
      </c>
      <c r="AL408">
        <v>451463</v>
      </c>
    </row>
    <row r="409" spans="1:38">
      <c r="A409" t="s">
        <v>79</v>
      </c>
      <c r="B409" t="s">
        <v>113</v>
      </c>
      <c r="C409" t="s">
        <v>114</v>
      </c>
      <c r="D409" t="s">
        <v>115</v>
      </c>
      <c r="E409" t="s">
        <v>22</v>
      </c>
      <c r="F409" t="s">
        <v>63</v>
      </c>
      <c r="G409" t="s">
        <v>10</v>
      </c>
      <c r="H409" t="s">
        <v>11</v>
      </c>
      <c r="I409">
        <v>0.18</v>
      </c>
      <c r="L409">
        <v>2.3E-2</v>
      </c>
      <c r="P409">
        <v>3.2000000000000001E-2</v>
      </c>
      <c r="Q409">
        <v>1.5680000000000001</v>
      </c>
      <c r="R409">
        <v>3.4000000000000002E-2</v>
      </c>
      <c r="S409">
        <v>2.0000000000000002E-5</v>
      </c>
      <c r="V409">
        <v>0</v>
      </c>
      <c r="Z409">
        <v>0</v>
      </c>
      <c r="AA409">
        <v>1.2999999999999999E-4</v>
      </c>
      <c r="AB409">
        <v>0</v>
      </c>
      <c r="AC409">
        <v>203191</v>
      </c>
      <c r="AD409">
        <v>312543</v>
      </c>
      <c r="AE409">
        <v>173870</v>
      </c>
      <c r="AF409">
        <v>153118</v>
      </c>
      <c r="AG409">
        <v>126862</v>
      </c>
      <c r="AH409">
        <v>22195</v>
      </c>
      <c r="AI409">
        <v>22195</v>
      </c>
      <c r="AJ409">
        <v>619138</v>
      </c>
      <c r="AK409">
        <v>551436</v>
      </c>
      <c r="AL409">
        <v>451463</v>
      </c>
    </row>
    <row r="410" spans="1:38">
      <c r="A410" t="s">
        <v>79</v>
      </c>
      <c r="B410" t="s">
        <v>113</v>
      </c>
      <c r="C410" t="s">
        <v>114</v>
      </c>
      <c r="D410" t="s">
        <v>115</v>
      </c>
      <c r="E410" t="s">
        <v>22</v>
      </c>
      <c r="F410" t="s">
        <v>63</v>
      </c>
      <c r="G410" t="s">
        <v>80</v>
      </c>
      <c r="H410" t="s">
        <v>111</v>
      </c>
      <c r="P410">
        <v>0.09</v>
      </c>
      <c r="Q410">
        <v>9.0999999999999998E-2</v>
      </c>
      <c r="R410">
        <v>0.26600000000000001</v>
      </c>
      <c r="Z410">
        <v>1.0000000000000001E-5</v>
      </c>
      <c r="AA410">
        <v>1.0000000000000001E-5</v>
      </c>
      <c r="AB410">
        <v>3.0000000000000001E-5</v>
      </c>
      <c r="AJ410">
        <v>20990</v>
      </c>
      <c r="AK410">
        <v>71587</v>
      </c>
      <c r="AL410">
        <v>134265</v>
      </c>
    </row>
    <row r="411" spans="1:38">
      <c r="A411" t="s">
        <v>79</v>
      </c>
      <c r="B411" t="s">
        <v>113</v>
      </c>
      <c r="C411" t="s">
        <v>114</v>
      </c>
      <c r="D411" t="s">
        <v>115</v>
      </c>
      <c r="E411" t="s">
        <v>22</v>
      </c>
      <c r="F411" t="s">
        <v>63</v>
      </c>
      <c r="G411" t="s">
        <v>80</v>
      </c>
      <c r="H411" t="s">
        <v>12</v>
      </c>
      <c r="P411">
        <v>0</v>
      </c>
      <c r="Q411">
        <v>0</v>
      </c>
      <c r="R411">
        <v>0</v>
      </c>
      <c r="Z411">
        <v>0</v>
      </c>
      <c r="AA411">
        <v>0</v>
      </c>
      <c r="AB411">
        <v>0</v>
      </c>
      <c r="AJ411">
        <v>20990</v>
      </c>
      <c r="AK411">
        <v>71587</v>
      </c>
      <c r="AL411">
        <v>134265</v>
      </c>
    </row>
    <row r="412" spans="1:38">
      <c r="A412" t="s">
        <v>79</v>
      </c>
      <c r="B412" t="s">
        <v>113</v>
      </c>
      <c r="C412" t="s">
        <v>114</v>
      </c>
      <c r="D412" t="s">
        <v>115</v>
      </c>
      <c r="E412" t="s">
        <v>22</v>
      </c>
      <c r="F412" t="s">
        <v>63</v>
      </c>
      <c r="G412" t="s">
        <v>80</v>
      </c>
      <c r="H412" t="s">
        <v>11</v>
      </c>
      <c r="P412">
        <v>0.09</v>
      </c>
      <c r="Q412">
        <v>9.0999999999999998E-2</v>
      </c>
      <c r="R412">
        <v>0.26600000000000001</v>
      </c>
      <c r="Z412">
        <v>1.0000000000000001E-5</v>
      </c>
      <c r="AA412">
        <v>1.0000000000000001E-5</v>
      </c>
      <c r="AB412">
        <v>3.0000000000000001E-5</v>
      </c>
      <c r="AJ412">
        <v>20990</v>
      </c>
      <c r="AK412">
        <v>71587</v>
      </c>
      <c r="AL412">
        <v>134265</v>
      </c>
    </row>
    <row r="413" spans="1:38">
      <c r="A413" t="s">
        <v>79</v>
      </c>
      <c r="B413" t="s">
        <v>113</v>
      </c>
      <c r="C413" t="s">
        <v>114</v>
      </c>
      <c r="D413" t="s">
        <v>115</v>
      </c>
      <c r="E413" t="s">
        <v>22</v>
      </c>
      <c r="F413" t="s">
        <v>64</v>
      </c>
      <c r="G413" t="s">
        <v>10</v>
      </c>
      <c r="H413" t="s">
        <v>111</v>
      </c>
      <c r="I413">
        <v>489.08199999999999</v>
      </c>
      <c r="J413">
        <v>616.45600000000002</v>
      </c>
      <c r="K413">
        <v>787.19299999999998</v>
      </c>
      <c r="L413">
        <v>1007.671</v>
      </c>
      <c r="M413">
        <v>931.79399999999998</v>
      </c>
      <c r="N413">
        <v>1124.4349999999999</v>
      </c>
      <c r="O413">
        <v>1124.4349999999999</v>
      </c>
      <c r="P413">
        <v>22.071000000000002</v>
      </c>
      <c r="Q413">
        <v>17.300999999999998</v>
      </c>
      <c r="R413">
        <v>5.9569999999999999</v>
      </c>
      <c r="S413">
        <v>5.7029999999999997E-2</v>
      </c>
      <c r="T413">
        <v>5.5919999999999997E-2</v>
      </c>
      <c r="U413">
        <v>7.8390000000000001E-2</v>
      </c>
      <c r="V413">
        <v>8.8719999999999993E-2</v>
      </c>
      <c r="W413">
        <v>9.2050000000000007E-2</v>
      </c>
      <c r="X413">
        <v>0.11927</v>
      </c>
      <c r="Y413">
        <v>0.12814999999999999</v>
      </c>
      <c r="Z413">
        <v>2.0500000000000002E-3</v>
      </c>
      <c r="AA413">
        <v>1.39E-3</v>
      </c>
      <c r="AB413">
        <v>6.4000000000000005E-4</v>
      </c>
      <c r="AC413">
        <v>575096</v>
      </c>
      <c r="AD413">
        <v>965787</v>
      </c>
      <c r="AE413">
        <v>1615492</v>
      </c>
      <c r="AF413">
        <v>2530660</v>
      </c>
      <c r="AG413">
        <v>2961192</v>
      </c>
      <c r="AH413">
        <v>2471064</v>
      </c>
      <c r="AI413">
        <v>2471064</v>
      </c>
      <c r="AJ413">
        <v>355544</v>
      </c>
      <c r="AK413">
        <v>307538</v>
      </c>
      <c r="AL413">
        <v>249151</v>
      </c>
    </row>
    <row r="414" spans="1:38">
      <c r="A414" t="s">
        <v>79</v>
      </c>
      <c r="B414" t="s">
        <v>113</v>
      </c>
      <c r="C414" t="s">
        <v>114</v>
      </c>
      <c r="D414" t="s">
        <v>115</v>
      </c>
      <c r="E414" t="s">
        <v>22</v>
      </c>
      <c r="F414" t="s">
        <v>64</v>
      </c>
      <c r="G414" t="s">
        <v>10</v>
      </c>
      <c r="H414" t="s">
        <v>12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1.7000000000000001E-2</v>
      </c>
      <c r="Q414">
        <v>0.13500000000000001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1.0000000000000001E-5</v>
      </c>
      <c r="AB414">
        <v>0</v>
      </c>
      <c r="AC414">
        <v>575096</v>
      </c>
      <c r="AD414">
        <v>965787</v>
      </c>
      <c r="AE414">
        <v>1615492</v>
      </c>
      <c r="AF414">
        <v>2530660</v>
      </c>
      <c r="AG414">
        <v>2961192</v>
      </c>
      <c r="AH414">
        <v>2471064</v>
      </c>
      <c r="AI414">
        <v>2471064</v>
      </c>
      <c r="AJ414">
        <v>355544</v>
      </c>
      <c r="AK414">
        <v>307538</v>
      </c>
      <c r="AL414">
        <v>249151</v>
      </c>
    </row>
    <row r="415" spans="1:38">
      <c r="A415" t="s">
        <v>79</v>
      </c>
      <c r="B415" t="s">
        <v>113</v>
      </c>
      <c r="C415" t="s">
        <v>114</v>
      </c>
      <c r="D415" t="s">
        <v>115</v>
      </c>
      <c r="E415" t="s">
        <v>22</v>
      </c>
      <c r="F415" t="s">
        <v>64</v>
      </c>
      <c r="G415" t="s">
        <v>10</v>
      </c>
      <c r="H415" t="s">
        <v>11</v>
      </c>
      <c r="I415">
        <v>489.08199999999999</v>
      </c>
      <c r="J415">
        <v>616.45600000000002</v>
      </c>
      <c r="K415">
        <v>787.19299999999998</v>
      </c>
      <c r="L415">
        <v>1007.671</v>
      </c>
      <c r="M415">
        <v>931.79399999999998</v>
      </c>
      <c r="N415">
        <v>1124.4349999999999</v>
      </c>
      <c r="O415">
        <v>1124.4349999999999</v>
      </c>
      <c r="P415">
        <v>22.053000000000001</v>
      </c>
      <c r="Q415">
        <v>17.166</v>
      </c>
      <c r="R415">
        <v>5.9569999999999999</v>
      </c>
      <c r="S415">
        <v>5.7029999999999997E-2</v>
      </c>
      <c r="T415">
        <v>5.5919999999999997E-2</v>
      </c>
      <c r="U415">
        <v>7.8390000000000001E-2</v>
      </c>
      <c r="V415">
        <v>8.8719999999999993E-2</v>
      </c>
      <c r="W415">
        <v>9.2050000000000007E-2</v>
      </c>
      <c r="X415">
        <v>0.11927</v>
      </c>
      <c r="Y415">
        <v>0.12814999999999999</v>
      </c>
      <c r="Z415">
        <v>2.0500000000000002E-3</v>
      </c>
      <c r="AA415">
        <v>1.3799999999999999E-3</v>
      </c>
      <c r="AB415">
        <v>6.4000000000000005E-4</v>
      </c>
      <c r="AC415">
        <v>575096</v>
      </c>
      <c r="AD415">
        <v>965787</v>
      </c>
      <c r="AE415">
        <v>1615492</v>
      </c>
      <c r="AF415">
        <v>2530660</v>
      </c>
      <c r="AG415">
        <v>2961192</v>
      </c>
      <c r="AH415">
        <v>2471064</v>
      </c>
      <c r="AI415">
        <v>2471064</v>
      </c>
      <c r="AJ415">
        <v>355544</v>
      </c>
      <c r="AK415">
        <v>307538</v>
      </c>
      <c r="AL415">
        <v>249151</v>
      </c>
    </row>
    <row r="416" spans="1:38">
      <c r="A416" t="s">
        <v>79</v>
      </c>
      <c r="B416" t="s">
        <v>113</v>
      </c>
      <c r="C416" t="s">
        <v>114</v>
      </c>
      <c r="D416" t="s">
        <v>115</v>
      </c>
      <c r="E416" t="s">
        <v>22</v>
      </c>
      <c r="F416" t="s">
        <v>64</v>
      </c>
      <c r="G416" t="s">
        <v>80</v>
      </c>
      <c r="H416" t="s">
        <v>111</v>
      </c>
      <c r="P416">
        <v>773.17600000000004</v>
      </c>
      <c r="Q416">
        <v>1160.144</v>
      </c>
      <c r="R416">
        <v>937.56299999999999</v>
      </c>
      <c r="Z416">
        <v>7.1940000000000004E-2</v>
      </c>
      <c r="AA416">
        <v>9.3420000000000003E-2</v>
      </c>
      <c r="AB416">
        <v>0.10055</v>
      </c>
      <c r="AJ416">
        <v>1703794</v>
      </c>
      <c r="AK416">
        <v>1677072</v>
      </c>
      <c r="AL416">
        <v>1721983</v>
      </c>
    </row>
    <row r="417" spans="1:38">
      <c r="A417" t="s">
        <v>79</v>
      </c>
      <c r="B417" t="s">
        <v>113</v>
      </c>
      <c r="C417" t="s">
        <v>114</v>
      </c>
      <c r="D417" t="s">
        <v>115</v>
      </c>
      <c r="E417" t="s">
        <v>22</v>
      </c>
      <c r="F417" t="s">
        <v>64</v>
      </c>
      <c r="G417" t="s">
        <v>80</v>
      </c>
      <c r="H417" t="s">
        <v>12</v>
      </c>
      <c r="P417">
        <v>0.252</v>
      </c>
      <c r="Q417">
        <v>6.3550000000000004</v>
      </c>
      <c r="R417">
        <v>0</v>
      </c>
      <c r="Z417">
        <v>2.0000000000000002E-5</v>
      </c>
      <c r="AA417">
        <v>5.1000000000000004E-4</v>
      </c>
      <c r="AB417">
        <v>0</v>
      </c>
      <c r="AJ417">
        <v>1703794</v>
      </c>
      <c r="AK417">
        <v>1677072</v>
      </c>
      <c r="AL417">
        <v>1721983</v>
      </c>
    </row>
    <row r="418" spans="1:38">
      <c r="A418" t="s">
        <v>79</v>
      </c>
      <c r="B418" t="s">
        <v>113</v>
      </c>
      <c r="C418" t="s">
        <v>114</v>
      </c>
      <c r="D418" t="s">
        <v>115</v>
      </c>
      <c r="E418" t="s">
        <v>22</v>
      </c>
      <c r="F418" t="s">
        <v>64</v>
      </c>
      <c r="G418" t="s">
        <v>80</v>
      </c>
      <c r="H418" t="s">
        <v>11</v>
      </c>
      <c r="P418">
        <v>772.92399999999998</v>
      </c>
      <c r="Q418">
        <v>1153.789</v>
      </c>
      <c r="R418">
        <v>937.56299999999999</v>
      </c>
      <c r="Z418">
        <v>7.1910000000000002E-2</v>
      </c>
      <c r="AA418">
        <v>9.2910000000000006E-2</v>
      </c>
      <c r="AB418">
        <v>0.10055</v>
      </c>
      <c r="AJ418">
        <v>1703794</v>
      </c>
      <c r="AK418">
        <v>1677072</v>
      </c>
      <c r="AL418">
        <v>1721983</v>
      </c>
    </row>
    <row r="419" spans="1:38">
      <c r="A419" t="s">
        <v>79</v>
      </c>
      <c r="B419" t="s">
        <v>113</v>
      </c>
      <c r="C419" t="s">
        <v>114</v>
      </c>
      <c r="D419" t="s">
        <v>117</v>
      </c>
      <c r="E419" t="s">
        <v>8</v>
      </c>
      <c r="F419" t="s">
        <v>59</v>
      </c>
      <c r="G419" t="s">
        <v>10</v>
      </c>
      <c r="H419" t="s">
        <v>111</v>
      </c>
      <c r="I419">
        <v>272.54000000000002</v>
      </c>
      <c r="J419">
        <v>292.43400000000003</v>
      </c>
      <c r="K419">
        <v>316.47300000000001</v>
      </c>
      <c r="S419">
        <v>3.1780000000000003E-2</v>
      </c>
      <c r="T419">
        <v>2.6530000000000001E-2</v>
      </c>
      <c r="U419">
        <v>3.1510000000000003E-2</v>
      </c>
      <c r="AC419">
        <v>577330</v>
      </c>
      <c r="AD419">
        <v>550314</v>
      </c>
      <c r="AE419">
        <v>712933</v>
      </c>
    </row>
    <row r="420" spans="1:38">
      <c r="A420" t="s">
        <v>79</v>
      </c>
      <c r="B420" t="s">
        <v>113</v>
      </c>
      <c r="C420" t="s">
        <v>114</v>
      </c>
      <c r="D420" t="s">
        <v>117</v>
      </c>
      <c r="E420" t="s">
        <v>8</v>
      </c>
      <c r="F420" t="s">
        <v>59</v>
      </c>
      <c r="G420" t="s">
        <v>10</v>
      </c>
      <c r="H420" t="s">
        <v>12</v>
      </c>
      <c r="I420">
        <v>0</v>
      </c>
      <c r="J420">
        <v>0</v>
      </c>
      <c r="K420">
        <v>0</v>
      </c>
      <c r="S420">
        <v>0</v>
      </c>
      <c r="T420">
        <v>0</v>
      </c>
      <c r="U420">
        <v>0</v>
      </c>
      <c r="AC420">
        <v>577330</v>
      </c>
      <c r="AD420">
        <v>550314</v>
      </c>
      <c r="AE420">
        <v>712933</v>
      </c>
    </row>
    <row r="421" spans="1:38">
      <c r="A421" t="s">
        <v>79</v>
      </c>
      <c r="B421" t="s">
        <v>113</v>
      </c>
      <c r="C421" t="s">
        <v>114</v>
      </c>
      <c r="D421" t="s">
        <v>117</v>
      </c>
      <c r="E421" t="s">
        <v>8</v>
      </c>
      <c r="F421" t="s">
        <v>59</v>
      </c>
      <c r="G421" t="s">
        <v>10</v>
      </c>
      <c r="H421" t="s">
        <v>11</v>
      </c>
      <c r="I421">
        <v>272.54000000000002</v>
      </c>
      <c r="J421">
        <v>292.43400000000003</v>
      </c>
      <c r="K421">
        <v>316.47300000000001</v>
      </c>
      <c r="S421">
        <v>3.1780000000000003E-2</v>
      </c>
      <c r="T421">
        <v>2.6530000000000001E-2</v>
      </c>
      <c r="U421">
        <v>3.1510000000000003E-2</v>
      </c>
      <c r="AC421">
        <v>577330</v>
      </c>
      <c r="AD421">
        <v>550314</v>
      </c>
      <c r="AE421">
        <v>712933</v>
      </c>
    </row>
    <row r="422" spans="1:38">
      <c r="A422" t="s">
        <v>79</v>
      </c>
      <c r="B422" t="s">
        <v>113</v>
      </c>
      <c r="C422" t="s">
        <v>114</v>
      </c>
      <c r="D422" t="s">
        <v>117</v>
      </c>
      <c r="E422" t="s">
        <v>8</v>
      </c>
      <c r="F422" t="s">
        <v>59</v>
      </c>
      <c r="G422" t="s">
        <v>80</v>
      </c>
      <c r="H422" t="s">
        <v>111</v>
      </c>
      <c r="L422">
        <v>313.46499999999997</v>
      </c>
      <c r="M422">
        <v>325.19299999999998</v>
      </c>
      <c r="N422">
        <v>270.71499999999997</v>
      </c>
      <c r="O422">
        <v>331.95499999999998</v>
      </c>
      <c r="P422">
        <v>441.99200000000002</v>
      </c>
      <c r="Q422">
        <v>372.86700000000002</v>
      </c>
      <c r="R422">
        <v>350.63900000000001</v>
      </c>
      <c r="V422">
        <v>2.76E-2</v>
      </c>
      <c r="W422">
        <v>3.2120000000000003E-2</v>
      </c>
      <c r="X422">
        <v>2.8719999999999999E-2</v>
      </c>
      <c r="Y422">
        <v>3.7830000000000003E-2</v>
      </c>
      <c r="Z422">
        <v>4.1119999999999997E-2</v>
      </c>
      <c r="AA422">
        <v>3.0030000000000001E-2</v>
      </c>
      <c r="AB422">
        <v>3.7609999999999998E-2</v>
      </c>
      <c r="AF422">
        <v>701274</v>
      </c>
      <c r="AG422">
        <v>754024</v>
      </c>
      <c r="AH422">
        <v>684939</v>
      </c>
      <c r="AI422">
        <v>815860</v>
      </c>
      <c r="AJ422">
        <v>750676</v>
      </c>
      <c r="AK422">
        <v>675516</v>
      </c>
      <c r="AL422">
        <v>572250</v>
      </c>
    </row>
    <row r="423" spans="1:38">
      <c r="A423" t="s">
        <v>79</v>
      </c>
      <c r="B423" t="s">
        <v>113</v>
      </c>
      <c r="C423" t="s">
        <v>114</v>
      </c>
      <c r="D423" t="s">
        <v>117</v>
      </c>
      <c r="E423" t="s">
        <v>8</v>
      </c>
      <c r="F423" t="s">
        <v>59</v>
      </c>
      <c r="G423" t="s">
        <v>80</v>
      </c>
      <c r="H423" t="s">
        <v>12</v>
      </c>
      <c r="L423">
        <v>0</v>
      </c>
      <c r="M423">
        <v>0</v>
      </c>
      <c r="N423">
        <v>0</v>
      </c>
      <c r="O423">
        <v>7.9660000000000002</v>
      </c>
      <c r="P423">
        <v>26.452999999999999</v>
      </c>
      <c r="Q423">
        <v>8.4109999999999996</v>
      </c>
      <c r="R423">
        <v>0</v>
      </c>
      <c r="V423">
        <v>0</v>
      </c>
      <c r="W423">
        <v>0</v>
      </c>
      <c r="X423">
        <v>0</v>
      </c>
      <c r="Y423">
        <v>9.1E-4</v>
      </c>
      <c r="Z423">
        <v>2.4599999999999999E-3</v>
      </c>
      <c r="AA423">
        <v>6.8000000000000005E-4</v>
      </c>
      <c r="AB423">
        <v>0</v>
      </c>
      <c r="AF423">
        <v>701274</v>
      </c>
      <c r="AG423">
        <v>754024</v>
      </c>
      <c r="AH423">
        <v>684939</v>
      </c>
      <c r="AI423">
        <v>815860</v>
      </c>
      <c r="AJ423">
        <v>750676</v>
      </c>
      <c r="AK423">
        <v>675516</v>
      </c>
      <c r="AL423">
        <v>572250</v>
      </c>
    </row>
    <row r="424" spans="1:38">
      <c r="A424" t="s">
        <v>79</v>
      </c>
      <c r="B424" t="s">
        <v>113</v>
      </c>
      <c r="C424" t="s">
        <v>114</v>
      </c>
      <c r="D424" t="s">
        <v>117</v>
      </c>
      <c r="E424" t="s">
        <v>8</v>
      </c>
      <c r="F424" t="s">
        <v>59</v>
      </c>
      <c r="G424" t="s">
        <v>80</v>
      </c>
      <c r="H424" t="s">
        <v>11</v>
      </c>
      <c r="L424">
        <v>313.46499999999997</v>
      </c>
      <c r="M424">
        <v>325.19299999999998</v>
      </c>
      <c r="N424">
        <v>270.71499999999997</v>
      </c>
      <c r="O424">
        <v>323.98899999999998</v>
      </c>
      <c r="P424">
        <v>415.53899999999999</v>
      </c>
      <c r="Q424">
        <v>364.45600000000002</v>
      </c>
      <c r="R424">
        <v>350.63900000000001</v>
      </c>
      <c r="V424">
        <v>2.76E-2</v>
      </c>
      <c r="W424">
        <v>3.2120000000000003E-2</v>
      </c>
      <c r="X424">
        <v>2.8719999999999999E-2</v>
      </c>
      <c r="Y424">
        <v>3.6929999999999998E-2</v>
      </c>
      <c r="Z424">
        <v>3.866E-2</v>
      </c>
      <c r="AA424">
        <v>2.9350000000000001E-2</v>
      </c>
      <c r="AB424">
        <v>3.7609999999999998E-2</v>
      </c>
      <c r="AF424">
        <v>701274</v>
      </c>
      <c r="AG424">
        <v>754024</v>
      </c>
      <c r="AH424">
        <v>684939</v>
      </c>
      <c r="AI424">
        <v>815860</v>
      </c>
      <c r="AJ424">
        <v>750676</v>
      </c>
      <c r="AK424">
        <v>675516</v>
      </c>
      <c r="AL424">
        <v>572250</v>
      </c>
    </row>
    <row r="425" spans="1:38">
      <c r="A425" t="s">
        <v>79</v>
      </c>
      <c r="B425" t="s">
        <v>113</v>
      </c>
      <c r="C425" t="s">
        <v>114</v>
      </c>
      <c r="D425" t="s">
        <v>117</v>
      </c>
      <c r="E425" t="s">
        <v>116</v>
      </c>
      <c r="F425" t="s">
        <v>60</v>
      </c>
      <c r="G425" t="s">
        <v>10</v>
      </c>
      <c r="H425" t="s">
        <v>111</v>
      </c>
      <c r="R425">
        <v>0.39400000000000002</v>
      </c>
      <c r="AB425">
        <v>4.0000000000000003E-5</v>
      </c>
      <c r="AL425">
        <v>104564</v>
      </c>
    </row>
    <row r="426" spans="1:38">
      <c r="A426" t="s">
        <v>79</v>
      </c>
      <c r="B426" t="s">
        <v>113</v>
      </c>
      <c r="C426" t="s">
        <v>114</v>
      </c>
      <c r="D426" t="s">
        <v>117</v>
      </c>
      <c r="E426" t="s">
        <v>116</v>
      </c>
      <c r="F426" t="s">
        <v>60</v>
      </c>
      <c r="G426" t="s">
        <v>10</v>
      </c>
      <c r="H426" t="s">
        <v>12</v>
      </c>
      <c r="R426">
        <v>0</v>
      </c>
      <c r="AB426">
        <v>0</v>
      </c>
      <c r="AL426">
        <v>104564</v>
      </c>
    </row>
    <row r="427" spans="1:38">
      <c r="A427" t="s">
        <v>79</v>
      </c>
      <c r="B427" t="s">
        <v>113</v>
      </c>
      <c r="C427" t="s">
        <v>114</v>
      </c>
      <c r="D427" t="s">
        <v>117</v>
      </c>
      <c r="E427" t="s">
        <v>116</v>
      </c>
      <c r="F427" t="s">
        <v>60</v>
      </c>
      <c r="G427" t="s">
        <v>10</v>
      </c>
      <c r="H427" t="s">
        <v>11</v>
      </c>
      <c r="R427">
        <v>0.39400000000000002</v>
      </c>
      <c r="AB427">
        <v>4.0000000000000003E-5</v>
      </c>
      <c r="AL427">
        <v>104564</v>
      </c>
    </row>
    <row r="428" spans="1:38">
      <c r="A428" t="s">
        <v>79</v>
      </c>
      <c r="B428" t="s">
        <v>113</v>
      </c>
      <c r="C428" t="s">
        <v>114</v>
      </c>
      <c r="D428" t="s">
        <v>117</v>
      </c>
      <c r="E428" t="s">
        <v>116</v>
      </c>
      <c r="F428" t="s">
        <v>10</v>
      </c>
      <c r="G428" t="s">
        <v>10</v>
      </c>
      <c r="H428" t="s">
        <v>111</v>
      </c>
      <c r="R428">
        <v>1.7999999999999999E-2</v>
      </c>
      <c r="AB428">
        <v>0</v>
      </c>
      <c r="AL428">
        <v>91180</v>
      </c>
    </row>
    <row r="429" spans="1:38">
      <c r="A429" t="s">
        <v>79</v>
      </c>
      <c r="B429" t="s">
        <v>113</v>
      </c>
      <c r="C429" t="s">
        <v>114</v>
      </c>
      <c r="D429" t="s">
        <v>117</v>
      </c>
      <c r="E429" t="s">
        <v>116</v>
      </c>
      <c r="F429" t="s">
        <v>10</v>
      </c>
      <c r="G429" t="s">
        <v>10</v>
      </c>
      <c r="H429" t="s">
        <v>12</v>
      </c>
      <c r="R429">
        <v>0</v>
      </c>
      <c r="AB429">
        <v>0</v>
      </c>
      <c r="AL429">
        <v>91180</v>
      </c>
    </row>
    <row r="430" spans="1:38">
      <c r="A430" t="s">
        <v>79</v>
      </c>
      <c r="B430" t="s">
        <v>113</v>
      </c>
      <c r="C430" t="s">
        <v>114</v>
      </c>
      <c r="D430" t="s">
        <v>117</v>
      </c>
      <c r="E430" t="s">
        <v>116</v>
      </c>
      <c r="F430" t="s">
        <v>10</v>
      </c>
      <c r="G430" t="s">
        <v>10</v>
      </c>
      <c r="H430" t="s">
        <v>11</v>
      </c>
      <c r="R430">
        <v>1.7999999999999999E-2</v>
      </c>
      <c r="AB430">
        <v>0</v>
      </c>
      <c r="AL430">
        <v>91180</v>
      </c>
    </row>
    <row r="431" spans="1:38">
      <c r="A431" t="s">
        <v>79</v>
      </c>
      <c r="B431" t="s">
        <v>113</v>
      </c>
      <c r="C431" t="s">
        <v>114</v>
      </c>
      <c r="D431" t="s">
        <v>117</v>
      </c>
      <c r="E431" t="s">
        <v>116</v>
      </c>
      <c r="F431" t="s">
        <v>61</v>
      </c>
      <c r="G431" t="s">
        <v>10</v>
      </c>
      <c r="H431" t="s">
        <v>111</v>
      </c>
      <c r="R431">
        <v>8.0519999999999996</v>
      </c>
      <c r="AB431">
        <v>8.5999999999999998E-4</v>
      </c>
      <c r="AL431">
        <v>1293234</v>
      </c>
    </row>
    <row r="432" spans="1:38">
      <c r="A432" t="s">
        <v>79</v>
      </c>
      <c r="B432" t="s">
        <v>113</v>
      </c>
      <c r="C432" t="s">
        <v>114</v>
      </c>
      <c r="D432" t="s">
        <v>117</v>
      </c>
      <c r="E432" t="s">
        <v>116</v>
      </c>
      <c r="F432" t="s">
        <v>61</v>
      </c>
      <c r="G432" t="s">
        <v>10</v>
      </c>
      <c r="H432" t="s">
        <v>12</v>
      </c>
      <c r="R432">
        <v>0</v>
      </c>
      <c r="AB432">
        <v>0</v>
      </c>
      <c r="AL432">
        <v>1293234</v>
      </c>
    </row>
    <row r="433" spans="1:38">
      <c r="A433" t="s">
        <v>79</v>
      </c>
      <c r="B433" t="s">
        <v>113</v>
      </c>
      <c r="C433" t="s">
        <v>114</v>
      </c>
      <c r="D433" t="s">
        <v>117</v>
      </c>
      <c r="E433" t="s">
        <v>116</v>
      </c>
      <c r="F433" t="s">
        <v>61</v>
      </c>
      <c r="G433" t="s">
        <v>10</v>
      </c>
      <c r="H433" t="s">
        <v>11</v>
      </c>
      <c r="R433">
        <v>8.0519999999999996</v>
      </c>
      <c r="AB433">
        <v>8.5999999999999998E-4</v>
      </c>
      <c r="AL433">
        <v>1293234</v>
      </c>
    </row>
    <row r="434" spans="1:38">
      <c r="A434" t="s">
        <v>79</v>
      </c>
      <c r="B434" t="s">
        <v>113</v>
      </c>
      <c r="C434" t="s">
        <v>114</v>
      </c>
      <c r="D434" t="s">
        <v>117</v>
      </c>
      <c r="E434" t="s">
        <v>116</v>
      </c>
      <c r="F434" t="s">
        <v>71</v>
      </c>
      <c r="G434" t="s">
        <v>10</v>
      </c>
      <c r="H434" t="s">
        <v>111</v>
      </c>
      <c r="R434">
        <v>9.8000000000000004E-2</v>
      </c>
      <c r="AB434">
        <v>1.0000000000000001E-5</v>
      </c>
      <c r="AL434">
        <v>500912</v>
      </c>
    </row>
    <row r="435" spans="1:38">
      <c r="A435" t="s">
        <v>79</v>
      </c>
      <c r="B435" t="s">
        <v>113</v>
      </c>
      <c r="C435" t="s">
        <v>114</v>
      </c>
      <c r="D435" t="s">
        <v>117</v>
      </c>
      <c r="E435" t="s">
        <v>116</v>
      </c>
      <c r="F435" t="s">
        <v>71</v>
      </c>
      <c r="G435" t="s">
        <v>10</v>
      </c>
      <c r="H435" t="s">
        <v>12</v>
      </c>
      <c r="R435">
        <v>0</v>
      </c>
      <c r="AB435">
        <v>0</v>
      </c>
      <c r="AL435">
        <v>500912</v>
      </c>
    </row>
    <row r="436" spans="1:38">
      <c r="A436" t="s">
        <v>79</v>
      </c>
      <c r="B436" t="s">
        <v>113</v>
      </c>
      <c r="C436" t="s">
        <v>114</v>
      </c>
      <c r="D436" t="s">
        <v>117</v>
      </c>
      <c r="E436" t="s">
        <v>116</v>
      </c>
      <c r="F436" t="s">
        <v>71</v>
      </c>
      <c r="G436" t="s">
        <v>10</v>
      </c>
      <c r="H436" t="s">
        <v>11</v>
      </c>
      <c r="R436">
        <v>9.8000000000000004E-2</v>
      </c>
      <c r="AB436">
        <v>1.0000000000000001E-5</v>
      </c>
      <c r="AL436">
        <v>500912</v>
      </c>
    </row>
    <row r="437" spans="1:38">
      <c r="A437" t="s">
        <v>79</v>
      </c>
      <c r="B437" t="s">
        <v>113</v>
      </c>
      <c r="C437" t="s">
        <v>114</v>
      </c>
      <c r="D437" t="s">
        <v>117</v>
      </c>
      <c r="E437" t="s">
        <v>116</v>
      </c>
      <c r="F437" t="s">
        <v>64</v>
      </c>
      <c r="G437" t="s">
        <v>10</v>
      </c>
      <c r="H437" t="s">
        <v>111</v>
      </c>
      <c r="R437">
        <v>0.14399999999999999</v>
      </c>
      <c r="AB437">
        <v>2.0000000000000002E-5</v>
      </c>
      <c r="AL437">
        <v>3792</v>
      </c>
    </row>
    <row r="438" spans="1:38">
      <c r="A438" t="s">
        <v>79</v>
      </c>
      <c r="B438" t="s">
        <v>113</v>
      </c>
      <c r="C438" t="s">
        <v>114</v>
      </c>
      <c r="D438" t="s">
        <v>117</v>
      </c>
      <c r="E438" t="s">
        <v>116</v>
      </c>
      <c r="F438" t="s">
        <v>64</v>
      </c>
      <c r="G438" t="s">
        <v>10</v>
      </c>
      <c r="H438" t="s">
        <v>12</v>
      </c>
      <c r="R438">
        <v>0</v>
      </c>
      <c r="AB438">
        <v>0</v>
      </c>
      <c r="AL438">
        <v>3792</v>
      </c>
    </row>
    <row r="439" spans="1:38">
      <c r="A439" t="s">
        <v>79</v>
      </c>
      <c r="B439" t="s">
        <v>113</v>
      </c>
      <c r="C439" t="s">
        <v>114</v>
      </c>
      <c r="D439" t="s">
        <v>117</v>
      </c>
      <c r="E439" t="s">
        <v>116</v>
      </c>
      <c r="F439" t="s">
        <v>64</v>
      </c>
      <c r="G439" t="s">
        <v>10</v>
      </c>
      <c r="H439" t="s">
        <v>11</v>
      </c>
      <c r="R439">
        <v>0.14399999999999999</v>
      </c>
      <c r="AB439">
        <v>2.0000000000000002E-5</v>
      </c>
      <c r="AL439">
        <v>3792</v>
      </c>
    </row>
    <row r="440" spans="1:38">
      <c r="A440" t="s">
        <v>79</v>
      </c>
      <c r="B440" t="s">
        <v>113</v>
      </c>
      <c r="C440" t="s">
        <v>114</v>
      </c>
      <c r="D440" t="s">
        <v>117</v>
      </c>
      <c r="E440" t="s">
        <v>22</v>
      </c>
      <c r="F440" t="s">
        <v>59</v>
      </c>
      <c r="G440" t="s">
        <v>10</v>
      </c>
      <c r="H440" t="s">
        <v>111</v>
      </c>
      <c r="Q440">
        <v>0.25</v>
      </c>
      <c r="R440">
        <v>0.03</v>
      </c>
      <c r="AA440">
        <v>2.0000000000000002E-5</v>
      </c>
      <c r="AB440">
        <v>0</v>
      </c>
      <c r="AG440">
        <v>438</v>
      </c>
      <c r="AK440">
        <v>147</v>
      </c>
      <c r="AL440">
        <v>440</v>
      </c>
    </row>
    <row r="441" spans="1:38">
      <c r="A441" t="s">
        <v>79</v>
      </c>
      <c r="B441" t="s">
        <v>113</v>
      </c>
      <c r="C441" t="s">
        <v>114</v>
      </c>
      <c r="D441" t="s">
        <v>117</v>
      </c>
      <c r="E441" t="s">
        <v>22</v>
      </c>
      <c r="F441" t="s">
        <v>59</v>
      </c>
      <c r="G441" t="s">
        <v>10</v>
      </c>
      <c r="H441" t="s">
        <v>12</v>
      </c>
      <c r="Q441">
        <v>0</v>
      </c>
      <c r="R441">
        <v>0</v>
      </c>
      <c r="AA441">
        <v>0</v>
      </c>
      <c r="AB441">
        <v>0</v>
      </c>
      <c r="AG441">
        <v>438</v>
      </c>
      <c r="AK441">
        <v>147</v>
      </c>
      <c r="AL441">
        <v>440</v>
      </c>
    </row>
    <row r="442" spans="1:38">
      <c r="A442" t="s">
        <v>79</v>
      </c>
      <c r="B442" t="s">
        <v>113</v>
      </c>
      <c r="C442" t="s">
        <v>114</v>
      </c>
      <c r="D442" t="s">
        <v>117</v>
      </c>
      <c r="E442" t="s">
        <v>22</v>
      </c>
      <c r="F442" t="s">
        <v>59</v>
      </c>
      <c r="G442" t="s">
        <v>10</v>
      </c>
      <c r="H442" t="s">
        <v>11</v>
      </c>
      <c r="Q442">
        <v>0.25</v>
      </c>
      <c r="R442">
        <v>0.03</v>
      </c>
      <c r="AA442">
        <v>2.0000000000000002E-5</v>
      </c>
      <c r="AB442">
        <v>0</v>
      </c>
      <c r="AG442">
        <v>438</v>
      </c>
      <c r="AK442">
        <v>147</v>
      </c>
      <c r="AL442">
        <v>440</v>
      </c>
    </row>
    <row r="443" spans="1:38">
      <c r="A443" t="s">
        <v>79</v>
      </c>
      <c r="B443" t="s">
        <v>113</v>
      </c>
      <c r="C443" t="s">
        <v>114</v>
      </c>
      <c r="D443" t="s">
        <v>117</v>
      </c>
      <c r="E443" t="s">
        <v>22</v>
      </c>
      <c r="F443" t="s">
        <v>65</v>
      </c>
      <c r="G443" t="s">
        <v>10</v>
      </c>
      <c r="H443" t="s">
        <v>111</v>
      </c>
      <c r="Q443">
        <v>0.15</v>
      </c>
      <c r="AA443">
        <v>1.0000000000000001E-5</v>
      </c>
      <c r="AJ443">
        <v>52079</v>
      </c>
      <c r="AK443">
        <v>137008</v>
      </c>
      <c r="AL443">
        <v>51302</v>
      </c>
    </row>
    <row r="444" spans="1:38">
      <c r="A444" t="s">
        <v>79</v>
      </c>
      <c r="B444" t="s">
        <v>113</v>
      </c>
      <c r="C444" t="s">
        <v>114</v>
      </c>
      <c r="D444" t="s">
        <v>117</v>
      </c>
      <c r="E444" t="s">
        <v>22</v>
      </c>
      <c r="F444" t="s">
        <v>65</v>
      </c>
      <c r="G444" t="s">
        <v>10</v>
      </c>
      <c r="H444" t="s">
        <v>12</v>
      </c>
      <c r="Q444">
        <v>0</v>
      </c>
      <c r="AA444">
        <v>0</v>
      </c>
      <c r="AJ444">
        <v>52079</v>
      </c>
      <c r="AK444">
        <v>137008</v>
      </c>
      <c r="AL444">
        <v>51302</v>
      </c>
    </row>
    <row r="445" spans="1:38">
      <c r="A445" t="s">
        <v>79</v>
      </c>
      <c r="B445" t="s">
        <v>113</v>
      </c>
      <c r="C445" t="s">
        <v>114</v>
      </c>
      <c r="D445" t="s">
        <v>117</v>
      </c>
      <c r="E445" t="s">
        <v>22</v>
      </c>
      <c r="F445" t="s">
        <v>65</v>
      </c>
      <c r="G445" t="s">
        <v>10</v>
      </c>
      <c r="H445" t="s">
        <v>11</v>
      </c>
      <c r="Q445">
        <v>0.15</v>
      </c>
      <c r="AA445">
        <v>1.0000000000000001E-5</v>
      </c>
      <c r="AJ445">
        <v>52079</v>
      </c>
      <c r="AK445">
        <v>137008</v>
      </c>
      <c r="AL445">
        <v>51302</v>
      </c>
    </row>
    <row r="446" spans="1:38">
      <c r="A446" t="s">
        <v>79</v>
      </c>
      <c r="B446" t="s">
        <v>113</v>
      </c>
      <c r="C446" t="s">
        <v>114</v>
      </c>
      <c r="D446" t="s">
        <v>117</v>
      </c>
      <c r="E446" t="s">
        <v>22</v>
      </c>
      <c r="F446" t="s">
        <v>65</v>
      </c>
      <c r="G446" t="s">
        <v>80</v>
      </c>
      <c r="H446" t="s">
        <v>111</v>
      </c>
      <c r="R446">
        <v>0.02</v>
      </c>
      <c r="AB446">
        <v>0</v>
      </c>
      <c r="AL446">
        <v>64490</v>
      </c>
    </row>
    <row r="447" spans="1:38">
      <c r="A447" t="s">
        <v>79</v>
      </c>
      <c r="B447" t="s">
        <v>113</v>
      </c>
      <c r="C447" t="s">
        <v>114</v>
      </c>
      <c r="D447" t="s">
        <v>117</v>
      </c>
      <c r="E447" t="s">
        <v>22</v>
      </c>
      <c r="F447" t="s">
        <v>65</v>
      </c>
      <c r="G447" t="s">
        <v>80</v>
      </c>
      <c r="H447" t="s">
        <v>12</v>
      </c>
      <c r="R447">
        <v>0</v>
      </c>
      <c r="AB447">
        <v>0</v>
      </c>
      <c r="AL447">
        <v>64490</v>
      </c>
    </row>
    <row r="448" spans="1:38">
      <c r="A448" t="s">
        <v>79</v>
      </c>
      <c r="B448" t="s">
        <v>113</v>
      </c>
      <c r="C448" t="s">
        <v>114</v>
      </c>
      <c r="D448" t="s">
        <v>117</v>
      </c>
      <c r="E448" t="s">
        <v>22</v>
      </c>
      <c r="F448" t="s">
        <v>65</v>
      </c>
      <c r="G448" t="s">
        <v>80</v>
      </c>
      <c r="H448" t="s">
        <v>11</v>
      </c>
      <c r="R448">
        <v>0.02</v>
      </c>
      <c r="AB448">
        <v>0</v>
      </c>
      <c r="AL448">
        <v>64490</v>
      </c>
    </row>
    <row r="449" spans="1:38">
      <c r="A449" t="s">
        <v>79</v>
      </c>
      <c r="B449" t="s">
        <v>113</v>
      </c>
      <c r="C449" t="s">
        <v>114</v>
      </c>
      <c r="D449" t="s">
        <v>117</v>
      </c>
      <c r="E449" t="s">
        <v>22</v>
      </c>
      <c r="F449" t="s">
        <v>66</v>
      </c>
      <c r="G449" t="s">
        <v>10</v>
      </c>
      <c r="H449" t="s">
        <v>111</v>
      </c>
      <c r="I449">
        <v>0.159</v>
      </c>
      <c r="K449">
        <v>0.26600000000000001</v>
      </c>
      <c r="L449">
        <v>5.7000000000000002E-2</v>
      </c>
      <c r="M449">
        <v>4.0000000000000001E-3</v>
      </c>
      <c r="N449">
        <v>6.0000000000000001E-3</v>
      </c>
      <c r="O449">
        <v>6.0000000000000001E-3</v>
      </c>
      <c r="P449">
        <v>0.106</v>
      </c>
      <c r="Q449">
        <v>0.111</v>
      </c>
      <c r="R449">
        <v>0.13</v>
      </c>
      <c r="S449">
        <v>2.0000000000000002E-5</v>
      </c>
      <c r="U449">
        <v>3.0000000000000001E-5</v>
      </c>
      <c r="V449">
        <v>1.0000000000000001E-5</v>
      </c>
      <c r="W449">
        <v>0</v>
      </c>
      <c r="X449">
        <v>0</v>
      </c>
      <c r="Y449">
        <v>0</v>
      </c>
      <c r="Z449">
        <v>1.0000000000000001E-5</v>
      </c>
      <c r="AA449">
        <v>1.0000000000000001E-5</v>
      </c>
      <c r="AB449">
        <v>1.0000000000000001E-5</v>
      </c>
      <c r="AC449">
        <v>2511</v>
      </c>
      <c r="AD449">
        <v>7536</v>
      </c>
      <c r="AE449">
        <v>52315</v>
      </c>
      <c r="AF449">
        <v>64803</v>
      </c>
      <c r="AG449">
        <v>36614</v>
      </c>
      <c r="AH449">
        <v>33423</v>
      </c>
      <c r="AI449">
        <v>33423</v>
      </c>
      <c r="AJ449">
        <v>29311</v>
      </c>
      <c r="AK449">
        <v>18220</v>
      </c>
      <c r="AL449">
        <v>47724</v>
      </c>
    </row>
    <row r="450" spans="1:38">
      <c r="A450" t="s">
        <v>79</v>
      </c>
      <c r="B450" t="s">
        <v>113</v>
      </c>
      <c r="C450" t="s">
        <v>114</v>
      </c>
      <c r="D450" t="s">
        <v>117</v>
      </c>
      <c r="E450" t="s">
        <v>22</v>
      </c>
      <c r="F450" t="s">
        <v>66</v>
      </c>
      <c r="G450" t="s">
        <v>10</v>
      </c>
      <c r="H450" t="s">
        <v>12</v>
      </c>
      <c r="I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2511</v>
      </c>
      <c r="AD450">
        <v>7536</v>
      </c>
      <c r="AE450">
        <v>52315</v>
      </c>
      <c r="AF450">
        <v>64803</v>
      </c>
      <c r="AG450">
        <v>36614</v>
      </c>
      <c r="AH450">
        <v>33423</v>
      </c>
      <c r="AI450">
        <v>33423</v>
      </c>
      <c r="AJ450">
        <v>29311</v>
      </c>
      <c r="AK450">
        <v>18220</v>
      </c>
      <c r="AL450">
        <v>47724</v>
      </c>
    </row>
    <row r="451" spans="1:38">
      <c r="A451" t="s">
        <v>79</v>
      </c>
      <c r="B451" t="s">
        <v>113</v>
      </c>
      <c r="C451" t="s">
        <v>114</v>
      </c>
      <c r="D451" t="s">
        <v>117</v>
      </c>
      <c r="E451" t="s">
        <v>22</v>
      </c>
      <c r="F451" t="s">
        <v>66</v>
      </c>
      <c r="G451" t="s">
        <v>10</v>
      </c>
      <c r="H451" t="s">
        <v>11</v>
      </c>
      <c r="I451">
        <v>0.159</v>
      </c>
      <c r="K451">
        <v>0.26600000000000001</v>
      </c>
      <c r="L451">
        <v>5.7000000000000002E-2</v>
      </c>
      <c r="M451">
        <v>4.0000000000000001E-3</v>
      </c>
      <c r="N451">
        <v>6.0000000000000001E-3</v>
      </c>
      <c r="O451">
        <v>6.0000000000000001E-3</v>
      </c>
      <c r="P451">
        <v>0.106</v>
      </c>
      <c r="Q451">
        <v>0.111</v>
      </c>
      <c r="R451">
        <v>0.13</v>
      </c>
      <c r="S451">
        <v>2.0000000000000002E-5</v>
      </c>
      <c r="U451">
        <v>3.0000000000000001E-5</v>
      </c>
      <c r="V451">
        <v>1.0000000000000001E-5</v>
      </c>
      <c r="W451">
        <v>0</v>
      </c>
      <c r="X451">
        <v>0</v>
      </c>
      <c r="Y451">
        <v>0</v>
      </c>
      <c r="Z451">
        <v>1.0000000000000001E-5</v>
      </c>
      <c r="AA451">
        <v>1.0000000000000001E-5</v>
      </c>
      <c r="AB451">
        <v>1.0000000000000001E-5</v>
      </c>
      <c r="AC451">
        <v>2511</v>
      </c>
      <c r="AD451">
        <v>7536</v>
      </c>
      <c r="AE451">
        <v>52315</v>
      </c>
      <c r="AF451">
        <v>64803</v>
      </c>
      <c r="AG451">
        <v>36614</v>
      </c>
      <c r="AH451">
        <v>33423</v>
      </c>
      <c r="AI451">
        <v>33423</v>
      </c>
      <c r="AJ451">
        <v>29311</v>
      </c>
      <c r="AK451">
        <v>18220</v>
      </c>
      <c r="AL451">
        <v>47724</v>
      </c>
    </row>
    <row r="452" spans="1:38">
      <c r="A452" t="s">
        <v>79</v>
      </c>
      <c r="B452" t="s">
        <v>113</v>
      </c>
      <c r="C452" t="s">
        <v>114</v>
      </c>
      <c r="D452" t="s">
        <v>117</v>
      </c>
      <c r="E452" t="s">
        <v>22</v>
      </c>
      <c r="F452" t="s">
        <v>66</v>
      </c>
      <c r="G452" t="s">
        <v>80</v>
      </c>
      <c r="H452" t="s">
        <v>111</v>
      </c>
      <c r="P452">
        <v>0.13</v>
      </c>
      <c r="Q452">
        <v>0.59499999999999997</v>
      </c>
      <c r="R452">
        <v>9.8000000000000004E-2</v>
      </c>
      <c r="Z452">
        <v>1.0000000000000001E-5</v>
      </c>
      <c r="AA452">
        <v>5.0000000000000002E-5</v>
      </c>
      <c r="AB452">
        <v>1.0000000000000001E-5</v>
      </c>
      <c r="AJ452">
        <v>3598</v>
      </c>
      <c r="AK452">
        <v>7395</v>
      </c>
      <c r="AL452">
        <v>12098</v>
      </c>
    </row>
    <row r="453" spans="1:38">
      <c r="A453" t="s">
        <v>79</v>
      </c>
      <c r="B453" t="s">
        <v>113</v>
      </c>
      <c r="C453" t="s">
        <v>114</v>
      </c>
      <c r="D453" t="s">
        <v>117</v>
      </c>
      <c r="E453" t="s">
        <v>22</v>
      </c>
      <c r="F453" t="s">
        <v>66</v>
      </c>
      <c r="G453" t="s">
        <v>80</v>
      </c>
      <c r="H453" t="s">
        <v>12</v>
      </c>
      <c r="P453">
        <v>0</v>
      </c>
      <c r="Q453">
        <v>0</v>
      </c>
      <c r="R453">
        <v>0</v>
      </c>
      <c r="Z453">
        <v>0</v>
      </c>
      <c r="AA453">
        <v>0</v>
      </c>
      <c r="AB453">
        <v>0</v>
      </c>
      <c r="AJ453">
        <v>3598</v>
      </c>
      <c r="AK453">
        <v>7395</v>
      </c>
      <c r="AL453">
        <v>12098</v>
      </c>
    </row>
    <row r="454" spans="1:38">
      <c r="A454" t="s">
        <v>79</v>
      </c>
      <c r="B454" t="s">
        <v>113</v>
      </c>
      <c r="C454" t="s">
        <v>114</v>
      </c>
      <c r="D454" t="s">
        <v>117</v>
      </c>
      <c r="E454" t="s">
        <v>22</v>
      </c>
      <c r="F454" t="s">
        <v>66</v>
      </c>
      <c r="G454" t="s">
        <v>80</v>
      </c>
      <c r="H454" t="s">
        <v>11</v>
      </c>
      <c r="P454">
        <v>0.13</v>
      </c>
      <c r="Q454">
        <v>0.59499999999999997</v>
      </c>
      <c r="R454">
        <v>9.8000000000000004E-2</v>
      </c>
      <c r="Z454">
        <v>1.0000000000000001E-5</v>
      </c>
      <c r="AA454">
        <v>5.0000000000000002E-5</v>
      </c>
      <c r="AB454">
        <v>1.0000000000000001E-5</v>
      </c>
      <c r="AJ454">
        <v>3598</v>
      </c>
      <c r="AK454">
        <v>7395</v>
      </c>
      <c r="AL454">
        <v>12098</v>
      </c>
    </row>
    <row r="455" spans="1:38">
      <c r="A455" t="s">
        <v>79</v>
      </c>
      <c r="B455" t="s">
        <v>113</v>
      </c>
      <c r="C455" t="s">
        <v>114</v>
      </c>
      <c r="D455" t="s">
        <v>117</v>
      </c>
      <c r="E455" t="s">
        <v>22</v>
      </c>
      <c r="F455" t="s">
        <v>60</v>
      </c>
      <c r="G455" t="s">
        <v>10</v>
      </c>
      <c r="H455" t="s">
        <v>111</v>
      </c>
      <c r="I455">
        <v>102.444</v>
      </c>
      <c r="J455">
        <v>108.09399999999999</v>
      </c>
      <c r="K455">
        <v>164.36</v>
      </c>
      <c r="L455">
        <v>80.92</v>
      </c>
      <c r="M455">
        <v>36.753</v>
      </c>
      <c r="N455">
        <v>31.826000000000001</v>
      </c>
      <c r="O455">
        <v>31.826000000000001</v>
      </c>
      <c r="P455">
        <v>6.3129999999999997</v>
      </c>
      <c r="Q455">
        <v>1.8120000000000001</v>
      </c>
      <c r="R455">
        <v>0.94499999999999995</v>
      </c>
      <c r="S455">
        <v>1.1950000000000001E-2</v>
      </c>
      <c r="T455">
        <v>9.7999999999999997E-3</v>
      </c>
      <c r="U455">
        <v>1.6369999999999999E-2</v>
      </c>
      <c r="V455">
        <v>7.1199999999999996E-3</v>
      </c>
      <c r="W455">
        <v>3.63E-3</v>
      </c>
      <c r="X455">
        <v>3.3800000000000002E-3</v>
      </c>
      <c r="Y455">
        <v>3.63E-3</v>
      </c>
      <c r="Z455">
        <v>5.9000000000000003E-4</v>
      </c>
      <c r="AA455">
        <v>1.4999999999999999E-4</v>
      </c>
      <c r="AB455">
        <v>1E-4</v>
      </c>
      <c r="AC455">
        <v>352927</v>
      </c>
      <c r="AD455">
        <v>394579</v>
      </c>
      <c r="AE455">
        <v>1217137</v>
      </c>
      <c r="AF455">
        <v>1429468</v>
      </c>
      <c r="AG455">
        <v>1173159</v>
      </c>
      <c r="AH455">
        <v>1044466</v>
      </c>
      <c r="AI455">
        <v>1044466</v>
      </c>
      <c r="AJ455">
        <v>550893</v>
      </c>
      <c r="AK455">
        <v>388953</v>
      </c>
      <c r="AL455">
        <v>199981</v>
      </c>
    </row>
    <row r="456" spans="1:38">
      <c r="A456" t="s">
        <v>79</v>
      </c>
      <c r="B456" t="s">
        <v>113</v>
      </c>
      <c r="C456" t="s">
        <v>114</v>
      </c>
      <c r="D456" t="s">
        <v>117</v>
      </c>
      <c r="E456" t="s">
        <v>22</v>
      </c>
      <c r="F456" t="s">
        <v>60</v>
      </c>
      <c r="G456" t="s">
        <v>10</v>
      </c>
      <c r="H456" t="s">
        <v>12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3.43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3.2000000000000003E-4</v>
      </c>
      <c r="AA456">
        <v>0</v>
      </c>
      <c r="AB456">
        <v>0</v>
      </c>
      <c r="AC456">
        <v>352927</v>
      </c>
      <c r="AD456">
        <v>394579</v>
      </c>
      <c r="AE456">
        <v>1217137</v>
      </c>
      <c r="AF456">
        <v>1429468</v>
      </c>
      <c r="AG456">
        <v>1173159</v>
      </c>
      <c r="AH456">
        <v>1044466</v>
      </c>
      <c r="AI456">
        <v>1044466</v>
      </c>
      <c r="AJ456">
        <v>550893</v>
      </c>
      <c r="AK456">
        <v>388953</v>
      </c>
      <c r="AL456">
        <v>199981</v>
      </c>
    </row>
    <row r="457" spans="1:38">
      <c r="A457" t="s">
        <v>79</v>
      </c>
      <c r="B457" t="s">
        <v>113</v>
      </c>
      <c r="C457" t="s">
        <v>114</v>
      </c>
      <c r="D457" t="s">
        <v>117</v>
      </c>
      <c r="E457" t="s">
        <v>22</v>
      </c>
      <c r="F457" t="s">
        <v>60</v>
      </c>
      <c r="G457" t="s">
        <v>10</v>
      </c>
      <c r="H457" t="s">
        <v>11</v>
      </c>
      <c r="I457">
        <v>102.444</v>
      </c>
      <c r="J457">
        <v>108.09399999999999</v>
      </c>
      <c r="K457">
        <v>164.36</v>
      </c>
      <c r="L457">
        <v>80.92</v>
      </c>
      <c r="M457">
        <v>36.753</v>
      </c>
      <c r="N457">
        <v>31.826000000000001</v>
      </c>
      <c r="O457">
        <v>31.826000000000001</v>
      </c>
      <c r="P457">
        <v>2.883</v>
      </c>
      <c r="Q457">
        <v>1.8120000000000001</v>
      </c>
      <c r="R457">
        <v>0.94499999999999995</v>
      </c>
      <c r="S457">
        <v>1.1950000000000001E-2</v>
      </c>
      <c r="T457">
        <v>9.7999999999999997E-3</v>
      </c>
      <c r="U457">
        <v>1.6369999999999999E-2</v>
      </c>
      <c r="V457">
        <v>7.1199999999999996E-3</v>
      </c>
      <c r="W457">
        <v>3.63E-3</v>
      </c>
      <c r="X457">
        <v>3.3800000000000002E-3</v>
      </c>
      <c r="Y457">
        <v>3.63E-3</v>
      </c>
      <c r="Z457">
        <v>2.7E-4</v>
      </c>
      <c r="AA457">
        <v>1.4999999999999999E-4</v>
      </c>
      <c r="AB457">
        <v>1E-4</v>
      </c>
      <c r="AC457">
        <v>352927</v>
      </c>
      <c r="AD457">
        <v>394579</v>
      </c>
      <c r="AE457">
        <v>1217137</v>
      </c>
      <c r="AF457">
        <v>1429468</v>
      </c>
      <c r="AG457">
        <v>1173159</v>
      </c>
      <c r="AH457">
        <v>1044466</v>
      </c>
      <c r="AI457">
        <v>1044466</v>
      </c>
      <c r="AJ457">
        <v>550893</v>
      </c>
      <c r="AK457">
        <v>388953</v>
      </c>
      <c r="AL457">
        <v>199981</v>
      </c>
    </row>
    <row r="458" spans="1:38">
      <c r="A458" t="s">
        <v>79</v>
      </c>
      <c r="B458" t="s">
        <v>113</v>
      </c>
      <c r="C458" t="s">
        <v>114</v>
      </c>
      <c r="D458" t="s">
        <v>117</v>
      </c>
      <c r="E458" t="s">
        <v>22</v>
      </c>
      <c r="F458" t="s">
        <v>60</v>
      </c>
      <c r="G458" t="s">
        <v>80</v>
      </c>
      <c r="H458" t="s">
        <v>111</v>
      </c>
      <c r="P458">
        <v>22.02</v>
      </c>
      <c r="Q458">
        <v>41.06</v>
      </c>
      <c r="R458">
        <v>32.622</v>
      </c>
      <c r="Z458">
        <v>2.0500000000000002E-3</v>
      </c>
      <c r="AA458">
        <v>3.31E-3</v>
      </c>
      <c r="AB458">
        <v>3.5000000000000001E-3</v>
      </c>
      <c r="AJ458">
        <v>199718</v>
      </c>
      <c r="AK458">
        <v>249443</v>
      </c>
      <c r="AL458">
        <v>364334</v>
      </c>
    </row>
    <row r="459" spans="1:38">
      <c r="A459" t="s">
        <v>79</v>
      </c>
      <c r="B459" t="s">
        <v>113</v>
      </c>
      <c r="C459" t="s">
        <v>114</v>
      </c>
      <c r="D459" t="s">
        <v>117</v>
      </c>
      <c r="E459" t="s">
        <v>22</v>
      </c>
      <c r="F459" t="s">
        <v>60</v>
      </c>
      <c r="G459" t="s">
        <v>80</v>
      </c>
      <c r="H459" t="s">
        <v>12</v>
      </c>
      <c r="P459">
        <v>2.17</v>
      </c>
      <c r="Q459">
        <v>0</v>
      </c>
      <c r="R459">
        <v>0</v>
      </c>
      <c r="Z459">
        <v>2.0000000000000001E-4</v>
      </c>
      <c r="AA459">
        <v>0</v>
      </c>
      <c r="AB459">
        <v>0</v>
      </c>
      <c r="AJ459">
        <v>199718</v>
      </c>
      <c r="AK459">
        <v>249443</v>
      </c>
      <c r="AL459">
        <v>364334</v>
      </c>
    </row>
    <row r="460" spans="1:38">
      <c r="A460" t="s">
        <v>79</v>
      </c>
      <c r="B460" t="s">
        <v>113</v>
      </c>
      <c r="C460" t="s">
        <v>114</v>
      </c>
      <c r="D460" t="s">
        <v>117</v>
      </c>
      <c r="E460" t="s">
        <v>22</v>
      </c>
      <c r="F460" t="s">
        <v>60</v>
      </c>
      <c r="G460" t="s">
        <v>80</v>
      </c>
      <c r="H460" t="s">
        <v>11</v>
      </c>
      <c r="P460">
        <v>19.850000000000001</v>
      </c>
      <c r="Q460">
        <v>41.06</v>
      </c>
      <c r="R460">
        <v>32.622</v>
      </c>
      <c r="Z460">
        <v>1.8500000000000001E-3</v>
      </c>
      <c r="AA460">
        <v>3.31E-3</v>
      </c>
      <c r="AB460">
        <v>3.5000000000000001E-3</v>
      </c>
      <c r="AJ460">
        <v>199718</v>
      </c>
      <c r="AK460">
        <v>249443</v>
      </c>
      <c r="AL460">
        <v>364334</v>
      </c>
    </row>
    <row r="461" spans="1:38">
      <c r="A461" t="s">
        <v>79</v>
      </c>
      <c r="B461" t="s">
        <v>113</v>
      </c>
      <c r="C461" t="s">
        <v>114</v>
      </c>
      <c r="D461" t="s">
        <v>117</v>
      </c>
      <c r="E461" t="s">
        <v>22</v>
      </c>
      <c r="F461" t="s">
        <v>78</v>
      </c>
      <c r="G461" t="s">
        <v>10</v>
      </c>
      <c r="H461" t="s">
        <v>111</v>
      </c>
      <c r="I461">
        <v>5.0000000000000001E-3</v>
      </c>
      <c r="J461">
        <v>5.4189999999999996</v>
      </c>
      <c r="K461">
        <v>0.128</v>
      </c>
      <c r="L461">
        <v>1.39</v>
      </c>
      <c r="M461">
        <v>0.09</v>
      </c>
      <c r="N461">
        <v>1.0999999999999999E-2</v>
      </c>
      <c r="O461">
        <v>1.0999999999999999E-2</v>
      </c>
      <c r="P461">
        <v>0.35299999999999998</v>
      </c>
      <c r="Q461">
        <v>0.40200000000000002</v>
      </c>
      <c r="R461">
        <v>0.54</v>
      </c>
      <c r="S461">
        <v>0</v>
      </c>
      <c r="T461">
        <v>4.8999999999999998E-4</v>
      </c>
      <c r="U461">
        <v>1.0000000000000001E-5</v>
      </c>
      <c r="V461">
        <v>1.2E-4</v>
      </c>
      <c r="W461">
        <v>1.0000000000000001E-5</v>
      </c>
      <c r="X461">
        <v>0</v>
      </c>
      <c r="Y461">
        <v>0</v>
      </c>
      <c r="Z461">
        <v>3.0000000000000001E-5</v>
      </c>
      <c r="AA461">
        <v>3.0000000000000001E-5</v>
      </c>
      <c r="AB461">
        <v>6.0000000000000002E-5</v>
      </c>
      <c r="AC461">
        <v>51483</v>
      </c>
      <c r="AD461">
        <v>59324</v>
      </c>
      <c r="AE461">
        <v>235437</v>
      </c>
      <c r="AF461">
        <v>260702</v>
      </c>
      <c r="AG461">
        <v>236924</v>
      </c>
      <c r="AH461">
        <v>194503</v>
      </c>
      <c r="AI461">
        <v>194503</v>
      </c>
      <c r="AJ461">
        <v>460343</v>
      </c>
      <c r="AK461">
        <v>424089</v>
      </c>
      <c r="AL461">
        <v>301524</v>
      </c>
    </row>
    <row r="462" spans="1:38">
      <c r="A462" t="s">
        <v>79</v>
      </c>
      <c r="B462" t="s">
        <v>113</v>
      </c>
      <c r="C462" t="s">
        <v>114</v>
      </c>
      <c r="D462" t="s">
        <v>117</v>
      </c>
      <c r="E462" t="s">
        <v>22</v>
      </c>
      <c r="F462" t="s">
        <v>78</v>
      </c>
      <c r="G462" t="s">
        <v>10</v>
      </c>
      <c r="H462" t="s">
        <v>12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51483</v>
      </c>
      <c r="AD462">
        <v>59324</v>
      </c>
      <c r="AE462">
        <v>235437</v>
      </c>
      <c r="AF462">
        <v>260702</v>
      </c>
      <c r="AG462">
        <v>236924</v>
      </c>
      <c r="AH462">
        <v>194503</v>
      </c>
      <c r="AI462">
        <v>194503</v>
      </c>
      <c r="AJ462">
        <v>460343</v>
      </c>
      <c r="AK462">
        <v>424089</v>
      </c>
      <c r="AL462">
        <v>301524</v>
      </c>
    </row>
    <row r="463" spans="1:38">
      <c r="A463" t="s">
        <v>79</v>
      </c>
      <c r="B463" t="s">
        <v>113</v>
      </c>
      <c r="C463" t="s">
        <v>114</v>
      </c>
      <c r="D463" t="s">
        <v>117</v>
      </c>
      <c r="E463" t="s">
        <v>22</v>
      </c>
      <c r="F463" t="s">
        <v>78</v>
      </c>
      <c r="G463" t="s">
        <v>10</v>
      </c>
      <c r="H463" t="s">
        <v>11</v>
      </c>
      <c r="I463">
        <v>5.0000000000000001E-3</v>
      </c>
      <c r="J463">
        <v>5.4189999999999996</v>
      </c>
      <c r="K463">
        <v>0.128</v>
      </c>
      <c r="L463">
        <v>1.39</v>
      </c>
      <c r="M463">
        <v>0.09</v>
      </c>
      <c r="N463">
        <v>1.0999999999999999E-2</v>
      </c>
      <c r="O463">
        <v>1.0999999999999999E-2</v>
      </c>
      <c r="P463">
        <v>0.35299999999999998</v>
      </c>
      <c r="Q463">
        <v>0.40200000000000002</v>
      </c>
      <c r="R463">
        <v>0.54</v>
      </c>
      <c r="S463">
        <v>0</v>
      </c>
      <c r="T463">
        <v>4.8999999999999998E-4</v>
      </c>
      <c r="U463">
        <v>1.0000000000000001E-5</v>
      </c>
      <c r="V463">
        <v>1.2E-4</v>
      </c>
      <c r="W463">
        <v>1.0000000000000001E-5</v>
      </c>
      <c r="X463">
        <v>0</v>
      </c>
      <c r="Y463">
        <v>0</v>
      </c>
      <c r="Z463">
        <v>3.0000000000000001E-5</v>
      </c>
      <c r="AA463">
        <v>3.0000000000000001E-5</v>
      </c>
      <c r="AB463">
        <v>6.0000000000000002E-5</v>
      </c>
      <c r="AC463">
        <v>51483</v>
      </c>
      <c r="AD463">
        <v>59324</v>
      </c>
      <c r="AE463">
        <v>235437</v>
      </c>
      <c r="AF463">
        <v>260702</v>
      </c>
      <c r="AG463">
        <v>236924</v>
      </c>
      <c r="AH463">
        <v>194503</v>
      </c>
      <c r="AI463">
        <v>194503</v>
      </c>
      <c r="AJ463">
        <v>460343</v>
      </c>
      <c r="AK463">
        <v>424089</v>
      </c>
      <c r="AL463">
        <v>301524</v>
      </c>
    </row>
    <row r="464" spans="1:38">
      <c r="A464" t="s">
        <v>79</v>
      </c>
      <c r="B464" t="s">
        <v>113</v>
      </c>
      <c r="C464" t="s">
        <v>114</v>
      </c>
      <c r="D464" t="s">
        <v>117</v>
      </c>
      <c r="E464" t="s">
        <v>22</v>
      </c>
      <c r="F464" t="s">
        <v>78</v>
      </c>
      <c r="G464" t="s">
        <v>80</v>
      </c>
      <c r="H464" t="s">
        <v>111</v>
      </c>
      <c r="P464">
        <v>0.24</v>
      </c>
      <c r="Q464">
        <v>0.54</v>
      </c>
      <c r="R464">
        <v>0.79700000000000004</v>
      </c>
      <c r="Z464">
        <v>2.0000000000000002E-5</v>
      </c>
      <c r="AA464">
        <v>4.0000000000000003E-5</v>
      </c>
      <c r="AB464">
        <v>9.0000000000000006E-5</v>
      </c>
      <c r="AJ464">
        <v>37755</v>
      </c>
      <c r="AK464">
        <v>56927</v>
      </c>
      <c r="AL464">
        <v>121611</v>
      </c>
    </row>
    <row r="465" spans="1:38">
      <c r="A465" t="s">
        <v>79</v>
      </c>
      <c r="B465" t="s">
        <v>113</v>
      </c>
      <c r="C465" t="s">
        <v>114</v>
      </c>
      <c r="D465" t="s">
        <v>117</v>
      </c>
      <c r="E465" t="s">
        <v>22</v>
      </c>
      <c r="F465" t="s">
        <v>78</v>
      </c>
      <c r="G465" t="s">
        <v>80</v>
      </c>
      <c r="H465" t="s">
        <v>12</v>
      </c>
      <c r="P465">
        <v>0</v>
      </c>
      <c r="Q465">
        <v>0</v>
      </c>
      <c r="R465">
        <v>0</v>
      </c>
      <c r="Z465">
        <v>0</v>
      </c>
      <c r="AA465">
        <v>0</v>
      </c>
      <c r="AB465">
        <v>0</v>
      </c>
      <c r="AJ465">
        <v>37755</v>
      </c>
      <c r="AK465">
        <v>56927</v>
      </c>
      <c r="AL465">
        <v>121611</v>
      </c>
    </row>
    <row r="466" spans="1:38">
      <c r="A466" t="s">
        <v>79</v>
      </c>
      <c r="B466" t="s">
        <v>113</v>
      </c>
      <c r="C466" t="s">
        <v>114</v>
      </c>
      <c r="D466" t="s">
        <v>117</v>
      </c>
      <c r="E466" t="s">
        <v>22</v>
      </c>
      <c r="F466" t="s">
        <v>78</v>
      </c>
      <c r="G466" t="s">
        <v>80</v>
      </c>
      <c r="H466" t="s">
        <v>11</v>
      </c>
      <c r="P466">
        <v>0.24</v>
      </c>
      <c r="Q466">
        <v>0.54</v>
      </c>
      <c r="R466">
        <v>0.79700000000000004</v>
      </c>
      <c r="Z466">
        <v>2.0000000000000002E-5</v>
      </c>
      <c r="AA466">
        <v>4.0000000000000003E-5</v>
      </c>
      <c r="AB466">
        <v>9.0000000000000006E-5</v>
      </c>
      <c r="AJ466">
        <v>37755</v>
      </c>
      <c r="AK466">
        <v>56927</v>
      </c>
      <c r="AL466">
        <v>121611</v>
      </c>
    </row>
    <row r="467" spans="1:38">
      <c r="A467" t="s">
        <v>79</v>
      </c>
      <c r="B467" t="s">
        <v>113</v>
      </c>
      <c r="C467" t="s">
        <v>114</v>
      </c>
      <c r="D467" t="s">
        <v>117</v>
      </c>
      <c r="E467" t="s">
        <v>22</v>
      </c>
      <c r="F467" t="s">
        <v>10</v>
      </c>
      <c r="G467" t="s">
        <v>10</v>
      </c>
      <c r="H467" t="s">
        <v>111</v>
      </c>
      <c r="I467">
        <v>4.2000000000000003E-2</v>
      </c>
      <c r="J467">
        <v>0.92200000000000004</v>
      </c>
      <c r="K467">
        <v>0.28100000000000003</v>
      </c>
      <c r="M467">
        <v>3.0000000000000001E-3</v>
      </c>
      <c r="N467">
        <v>8.0000000000000002E-3</v>
      </c>
      <c r="O467">
        <v>8.0000000000000002E-3</v>
      </c>
      <c r="S467">
        <v>0</v>
      </c>
      <c r="T467">
        <v>8.0000000000000007E-5</v>
      </c>
      <c r="U467">
        <v>3.0000000000000001E-5</v>
      </c>
      <c r="W467">
        <v>0</v>
      </c>
      <c r="X467">
        <v>0</v>
      </c>
      <c r="Y467">
        <v>0</v>
      </c>
      <c r="AC467">
        <v>73154</v>
      </c>
      <c r="AD467">
        <v>75689</v>
      </c>
      <c r="AE467">
        <v>116764</v>
      </c>
      <c r="AF467">
        <v>192933</v>
      </c>
      <c r="AG467">
        <v>106136</v>
      </c>
      <c r="AH467">
        <v>181700</v>
      </c>
      <c r="AI467">
        <v>181700</v>
      </c>
      <c r="AK467">
        <v>76984</v>
      </c>
    </row>
    <row r="468" spans="1:38">
      <c r="A468" t="s">
        <v>79</v>
      </c>
      <c r="B468" t="s">
        <v>113</v>
      </c>
      <c r="C468" t="s">
        <v>114</v>
      </c>
      <c r="D468" t="s">
        <v>117</v>
      </c>
      <c r="E468" t="s">
        <v>22</v>
      </c>
      <c r="F468" t="s">
        <v>10</v>
      </c>
      <c r="G468" t="s">
        <v>10</v>
      </c>
      <c r="H468" t="s">
        <v>12</v>
      </c>
      <c r="I468">
        <v>0</v>
      </c>
      <c r="J468">
        <v>0</v>
      </c>
      <c r="K468">
        <v>0</v>
      </c>
      <c r="M468">
        <v>0</v>
      </c>
      <c r="N468">
        <v>0</v>
      </c>
      <c r="O468">
        <v>0</v>
      </c>
      <c r="S468">
        <v>0</v>
      </c>
      <c r="T468">
        <v>0</v>
      </c>
      <c r="U468">
        <v>0</v>
      </c>
      <c r="W468">
        <v>0</v>
      </c>
      <c r="X468">
        <v>0</v>
      </c>
      <c r="Y468">
        <v>0</v>
      </c>
      <c r="AC468">
        <v>73154</v>
      </c>
      <c r="AD468">
        <v>75689</v>
      </c>
      <c r="AE468">
        <v>116764</v>
      </c>
      <c r="AF468">
        <v>192933</v>
      </c>
      <c r="AG468">
        <v>106136</v>
      </c>
      <c r="AH468">
        <v>181700</v>
      </c>
      <c r="AI468">
        <v>181700</v>
      </c>
      <c r="AK468">
        <v>76984</v>
      </c>
    </row>
    <row r="469" spans="1:38">
      <c r="A469" t="s">
        <v>79</v>
      </c>
      <c r="B469" t="s">
        <v>113</v>
      </c>
      <c r="C469" t="s">
        <v>114</v>
      </c>
      <c r="D469" t="s">
        <v>117</v>
      </c>
      <c r="E469" t="s">
        <v>22</v>
      </c>
      <c r="F469" t="s">
        <v>10</v>
      </c>
      <c r="G469" t="s">
        <v>10</v>
      </c>
      <c r="H469" t="s">
        <v>11</v>
      </c>
      <c r="I469">
        <v>4.2000000000000003E-2</v>
      </c>
      <c r="J469">
        <v>0.92200000000000004</v>
      </c>
      <c r="K469">
        <v>0.28100000000000003</v>
      </c>
      <c r="M469">
        <v>3.0000000000000001E-3</v>
      </c>
      <c r="N469">
        <v>8.0000000000000002E-3</v>
      </c>
      <c r="O469">
        <v>8.0000000000000002E-3</v>
      </c>
      <c r="S469">
        <v>0</v>
      </c>
      <c r="T469">
        <v>8.0000000000000007E-5</v>
      </c>
      <c r="U469">
        <v>3.0000000000000001E-5</v>
      </c>
      <c r="W469">
        <v>0</v>
      </c>
      <c r="X469">
        <v>0</v>
      </c>
      <c r="Y469">
        <v>0</v>
      </c>
      <c r="AC469">
        <v>73154</v>
      </c>
      <c r="AD469">
        <v>75689</v>
      </c>
      <c r="AE469">
        <v>116764</v>
      </c>
      <c r="AF469">
        <v>192933</v>
      </c>
      <c r="AG469">
        <v>106136</v>
      </c>
      <c r="AH469">
        <v>181700</v>
      </c>
      <c r="AI469">
        <v>181700</v>
      </c>
      <c r="AK469">
        <v>76984</v>
      </c>
    </row>
    <row r="470" spans="1:38">
      <c r="A470" t="s">
        <v>79</v>
      </c>
      <c r="B470" t="s">
        <v>113</v>
      </c>
      <c r="C470" t="s">
        <v>114</v>
      </c>
      <c r="D470" t="s">
        <v>117</v>
      </c>
      <c r="E470" t="s">
        <v>22</v>
      </c>
      <c r="F470" t="s">
        <v>10</v>
      </c>
      <c r="G470" t="s">
        <v>80</v>
      </c>
      <c r="H470" t="s">
        <v>111</v>
      </c>
      <c r="Q470">
        <v>2.0099999999999998</v>
      </c>
      <c r="AA470">
        <v>1.6000000000000001E-4</v>
      </c>
      <c r="AK470">
        <v>8615</v>
      </c>
    </row>
    <row r="471" spans="1:38">
      <c r="A471" t="s">
        <v>79</v>
      </c>
      <c r="B471" t="s">
        <v>113</v>
      </c>
      <c r="C471" t="s">
        <v>114</v>
      </c>
      <c r="D471" t="s">
        <v>117</v>
      </c>
      <c r="E471" t="s">
        <v>22</v>
      </c>
      <c r="F471" t="s">
        <v>10</v>
      </c>
      <c r="G471" t="s">
        <v>80</v>
      </c>
      <c r="H471" t="s">
        <v>12</v>
      </c>
      <c r="Q471">
        <v>0</v>
      </c>
      <c r="AA471">
        <v>0</v>
      </c>
      <c r="AK471">
        <v>8615</v>
      </c>
    </row>
    <row r="472" spans="1:38">
      <c r="A472" t="s">
        <v>79</v>
      </c>
      <c r="B472" t="s">
        <v>113</v>
      </c>
      <c r="C472" t="s">
        <v>114</v>
      </c>
      <c r="D472" t="s">
        <v>117</v>
      </c>
      <c r="E472" t="s">
        <v>22</v>
      </c>
      <c r="F472" t="s">
        <v>10</v>
      </c>
      <c r="G472" t="s">
        <v>80</v>
      </c>
      <c r="H472" t="s">
        <v>11</v>
      </c>
      <c r="Q472">
        <v>2.0099999999999998</v>
      </c>
      <c r="AA472">
        <v>1.6000000000000001E-4</v>
      </c>
      <c r="AK472">
        <v>8615</v>
      </c>
    </row>
    <row r="473" spans="1:38">
      <c r="A473" t="s">
        <v>79</v>
      </c>
      <c r="B473" t="s">
        <v>113</v>
      </c>
      <c r="C473" t="s">
        <v>114</v>
      </c>
      <c r="D473" t="s">
        <v>117</v>
      </c>
      <c r="E473" t="s">
        <v>22</v>
      </c>
      <c r="F473" t="s">
        <v>61</v>
      </c>
      <c r="G473" t="s">
        <v>10</v>
      </c>
      <c r="H473" t="s">
        <v>111</v>
      </c>
      <c r="I473">
        <v>193.82599999999999</v>
      </c>
      <c r="J473">
        <v>178.75899999999999</v>
      </c>
      <c r="K473">
        <v>272.64499999999998</v>
      </c>
      <c r="L473">
        <v>197.03100000000001</v>
      </c>
      <c r="M473">
        <v>235.69300000000001</v>
      </c>
      <c r="N473">
        <v>213.286</v>
      </c>
      <c r="O473">
        <v>212.21199999999999</v>
      </c>
      <c r="P473">
        <v>24.111999999999998</v>
      </c>
      <c r="Q473">
        <v>31.774000000000001</v>
      </c>
      <c r="R473">
        <v>13.339</v>
      </c>
      <c r="S473">
        <v>2.2599999999999999E-2</v>
      </c>
      <c r="T473">
        <v>1.6209999999999999E-2</v>
      </c>
      <c r="U473">
        <v>2.7150000000000001E-2</v>
      </c>
      <c r="V473">
        <v>1.7350000000000001E-2</v>
      </c>
      <c r="W473">
        <v>2.3279999999999999E-2</v>
      </c>
      <c r="X473">
        <v>2.2620000000000001E-2</v>
      </c>
      <c r="Y473">
        <v>2.419E-2</v>
      </c>
      <c r="Z473">
        <v>2.2399999999999998E-3</v>
      </c>
      <c r="AA473">
        <v>2.5600000000000002E-3</v>
      </c>
      <c r="AB473">
        <v>1.4300000000000001E-3</v>
      </c>
      <c r="AC473">
        <v>1254536</v>
      </c>
      <c r="AD473">
        <v>1413043</v>
      </c>
      <c r="AE473">
        <v>3780100</v>
      </c>
      <c r="AF473">
        <v>3828101</v>
      </c>
      <c r="AG473">
        <v>4114702</v>
      </c>
      <c r="AH473">
        <v>3789258</v>
      </c>
      <c r="AI473">
        <v>3781816</v>
      </c>
      <c r="AJ473">
        <v>640861</v>
      </c>
      <c r="AK473">
        <v>985186</v>
      </c>
      <c r="AL473">
        <v>626927</v>
      </c>
    </row>
    <row r="474" spans="1:38">
      <c r="A474" t="s">
        <v>79</v>
      </c>
      <c r="B474" t="s">
        <v>113</v>
      </c>
      <c r="C474" t="s">
        <v>114</v>
      </c>
      <c r="D474" t="s">
        <v>117</v>
      </c>
      <c r="E474" t="s">
        <v>22</v>
      </c>
      <c r="F474" t="s">
        <v>61</v>
      </c>
      <c r="G474" t="s">
        <v>10</v>
      </c>
      <c r="H474" t="s">
        <v>12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1254536</v>
      </c>
      <c r="AD474">
        <v>1413043</v>
      </c>
      <c r="AE474">
        <v>3780100</v>
      </c>
      <c r="AF474">
        <v>3828101</v>
      </c>
      <c r="AG474">
        <v>4114702</v>
      </c>
      <c r="AH474">
        <v>3789258</v>
      </c>
      <c r="AI474">
        <v>3781816</v>
      </c>
      <c r="AJ474">
        <v>640861</v>
      </c>
      <c r="AK474">
        <v>985186</v>
      </c>
      <c r="AL474">
        <v>626927</v>
      </c>
    </row>
    <row r="475" spans="1:38">
      <c r="A475" t="s">
        <v>79</v>
      </c>
      <c r="B475" t="s">
        <v>113</v>
      </c>
      <c r="C475" t="s">
        <v>114</v>
      </c>
      <c r="D475" t="s">
        <v>117</v>
      </c>
      <c r="E475" t="s">
        <v>22</v>
      </c>
      <c r="F475" t="s">
        <v>61</v>
      </c>
      <c r="G475" t="s">
        <v>10</v>
      </c>
      <c r="H475" t="s">
        <v>11</v>
      </c>
      <c r="I475">
        <v>193.82599999999999</v>
      </c>
      <c r="J475">
        <v>178.75899999999999</v>
      </c>
      <c r="K475">
        <v>272.64499999999998</v>
      </c>
      <c r="L475">
        <v>197.03100000000001</v>
      </c>
      <c r="M475">
        <v>235.69300000000001</v>
      </c>
      <c r="N475">
        <v>213.286</v>
      </c>
      <c r="O475">
        <v>212.21199999999999</v>
      </c>
      <c r="P475">
        <v>24.111999999999998</v>
      </c>
      <c r="Q475">
        <v>31.774000000000001</v>
      </c>
      <c r="R475">
        <v>13.339</v>
      </c>
      <c r="S475">
        <v>2.2599999999999999E-2</v>
      </c>
      <c r="T475">
        <v>1.6209999999999999E-2</v>
      </c>
      <c r="U475">
        <v>2.7150000000000001E-2</v>
      </c>
      <c r="V475">
        <v>1.7350000000000001E-2</v>
      </c>
      <c r="W475">
        <v>2.3279999999999999E-2</v>
      </c>
      <c r="X475">
        <v>2.2620000000000001E-2</v>
      </c>
      <c r="Y475">
        <v>2.419E-2</v>
      </c>
      <c r="Z475">
        <v>2.2399999999999998E-3</v>
      </c>
      <c r="AA475">
        <v>2.5600000000000002E-3</v>
      </c>
      <c r="AB475">
        <v>1.4300000000000001E-3</v>
      </c>
      <c r="AC475">
        <v>1254536</v>
      </c>
      <c r="AD475">
        <v>1413043</v>
      </c>
      <c r="AE475">
        <v>3780100</v>
      </c>
      <c r="AF475">
        <v>3828101</v>
      </c>
      <c r="AG475">
        <v>4114702</v>
      </c>
      <c r="AH475">
        <v>3789258</v>
      </c>
      <c r="AI475">
        <v>3781816</v>
      </c>
      <c r="AJ475">
        <v>640861</v>
      </c>
      <c r="AK475">
        <v>985186</v>
      </c>
      <c r="AL475">
        <v>626927</v>
      </c>
    </row>
    <row r="476" spans="1:38">
      <c r="A476" t="s">
        <v>79</v>
      </c>
      <c r="B476" t="s">
        <v>113</v>
      </c>
      <c r="C476" t="s">
        <v>114</v>
      </c>
      <c r="D476" t="s">
        <v>117</v>
      </c>
      <c r="E476" t="s">
        <v>22</v>
      </c>
      <c r="F476" t="s">
        <v>61</v>
      </c>
      <c r="G476" t="s">
        <v>80</v>
      </c>
      <c r="H476" t="s">
        <v>111</v>
      </c>
      <c r="P476">
        <v>457.07</v>
      </c>
      <c r="Q476">
        <v>277.72399999999999</v>
      </c>
      <c r="R476">
        <v>246.48599999999999</v>
      </c>
      <c r="Z476">
        <v>4.2529999999999998E-2</v>
      </c>
      <c r="AA476">
        <v>2.2360000000000001E-2</v>
      </c>
      <c r="AB476">
        <v>2.6440000000000002E-2</v>
      </c>
      <c r="AJ476">
        <v>1976798</v>
      </c>
      <c r="AK476">
        <v>1745826</v>
      </c>
      <c r="AL476">
        <v>2130614</v>
      </c>
    </row>
    <row r="477" spans="1:38">
      <c r="A477" t="s">
        <v>79</v>
      </c>
      <c r="B477" t="s">
        <v>113</v>
      </c>
      <c r="C477" t="s">
        <v>114</v>
      </c>
      <c r="D477" t="s">
        <v>117</v>
      </c>
      <c r="E477" t="s">
        <v>22</v>
      </c>
      <c r="F477" t="s">
        <v>61</v>
      </c>
      <c r="G477" t="s">
        <v>80</v>
      </c>
      <c r="H477" t="s">
        <v>12</v>
      </c>
      <c r="P477">
        <v>177.08</v>
      </c>
      <c r="Q477">
        <v>0</v>
      </c>
      <c r="R477">
        <v>0</v>
      </c>
      <c r="Z477">
        <v>1.6480000000000002E-2</v>
      </c>
      <c r="AA477">
        <v>0</v>
      </c>
      <c r="AB477">
        <v>0</v>
      </c>
      <c r="AJ477">
        <v>1976798</v>
      </c>
      <c r="AK477">
        <v>1745826</v>
      </c>
      <c r="AL477">
        <v>2130614</v>
      </c>
    </row>
    <row r="478" spans="1:38">
      <c r="A478" t="s">
        <v>79</v>
      </c>
      <c r="B478" t="s">
        <v>113</v>
      </c>
      <c r="C478" t="s">
        <v>114</v>
      </c>
      <c r="D478" t="s">
        <v>117</v>
      </c>
      <c r="E478" t="s">
        <v>22</v>
      </c>
      <c r="F478" t="s">
        <v>61</v>
      </c>
      <c r="G478" t="s">
        <v>80</v>
      </c>
      <c r="H478" t="s">
        <v>11</v>
      </c>
      <c r="P478">
        <v>279.99</v>
      </c>
      <c r="Q478">
        <v>277.72399999999999</v>
      </c>
      <c r="R478">
        <v>246.48599999999999</v>
      </c>
      <c r="Z478">
        <v>2.605E-2</v>
      </c>
      <c r="AA478">
        <v>2.2360000000000001E-2</v>
      </c>
      <c r="AB478">
        <v>2.6440000000000002E-2</v>
      </c>
      <c r="AJ478">
        <v>1976798</v>
      </c>
      <c r="AK478">
        <v>1745826</v>
      </c>
      <c r="AL478">
        <v>2130614</v>
      </c>
    </row>
    <row r="479" spans="1:38">
      <c r="A479" t="s">
        <v>79</v>
      </c>
      <c r="B479" t="s">
        <v>113</v>
      </c>
      <c r="C479" t="s">
        <v>114</v>
      </c>
      <c r="D479" t="s">
        <v>117</v>
      </c>
      <c r="E479" t="s">
        <v>22</v>
      </c>
      <c r="F479" t="s">
        <v>71</v>
      </c>
      <c r="G479" t="s">
        <v>10</v>
      </c>
      <c r="H479" t="s">
        <v>111</v>
      </c>
      <c r="J479">
        <v>1E-3</v>
      </c>
      <c r="P479">
        <v>1.4999999999999999E-2</v>
      </c>
      <c r="Q479">
        <v>5.0000000000000001E-3</v>
      </c>
      <c r="T479">
        <v>0</v>
      </c>
      <c r="Z479">
        <v>0</v>
      </c>
      <c r="AA479">
        <v>0</v>
      </c>
      <c r="AC479">
        <v>70740</v>
      </c>
      <c r="AD479">
        <v>81363</v>
      </c>
      <c r="AE479">
        <v>121441</v>
      </c>
      <c r="AF479">
        <v>165202</v>
      </c>
      <c r="AG479">
        <v>134820</v>
      </c>
      <c r="AH479">
        <v>132961</v>
      </c>
      <c r="AI479">
        <v>132961</v>
      </c>
      <c r="AJ479">
        <v>124892</v>
      </c>
      <c r="AK479">
        <v>85470</v>
      </c>
      <c r="AL479">
        <v>151911</v>
      </c>
    </row>
    <row r="480" spans="1:38">
      <c r="A480" t="s">
        <v>79</v>
      </c>
      <c r="B480" t="s">
        <v>113</v>
      </c>
      <c r="C480" t="s">
        <v>114</v>
      </c>
      <c r="D480" t="s">
        <v>117</v>
      </c>
      <c r="E480" t="s">
        <v>22</v>
      </c>
      <c r="F480" t="s">
        <v>71</v>
      </c>
      <c r="G480" t="s">
        <v>10</v>
      </c>
      <c r="H480" t="s">
        <v>12</v>
      </c>
      <c r="J480">
        <v>0</v>
      </c>
      <c r="P480">
        <v>0</v>
      </c>
      <c r="Q480">
        <v>0</v>
      </c>
      <c r="T480">
        <v>0</v>
      </c>
      <c r="Z480">
        <v>0</v>
      </c>
      <c r="AA480">
        <v>0</v>
      </c>
      <c r="AC480">
        <v>70740</v>
      </c>
      <c r="AD480">
        <v>81363</v>
      </c>
      <c r="AE480">
        <v>121441</v>
      </c>
      <c r="AF480">
        <v>165202</v>
      </c>
      <c r="AG480">
        <v>134820</v>
      </c>
      <c r="AH480">
        <v>132961</v>
      </c>
      <c r="AI480">
        <v>132961</v>
      </c>
      <c r="AJ480">
        <v>124892</v>
      </c>
      <c r="AK480">
        <v>85470</v>
      </c>
      <c r="AL480">
        <v>151911</v>
      </c>
    </row>
    <row r="481" spans="1:38">
      <c r="A481" t="s">
        <v>79</v>
      </c>
      <c r="B481" t="s">
        <v>113</v>
      </c>
      <c r="C481" t="s">
        <v>114</v>
      </c>
      <c r="D481" t="s">
        <v>117</v>
      </c>
      <c r="E481" t="s">
        <v>22</v>
      </c>
      <c r="F481" t="s">
        <v>71</v>
      </c>
      <c r="G481" t="s">
        <v>10</v>
      </c>
      <c r="H481" t="s">
        <v>11</v>
      </c>
      <c r="J481">
        <v>1E-3</v>
      </c>
      <c r="P481">
        <v>1.4999999999999999E-2</v>
      </c>
      <c r="Q481">
        <v>5.0000000000000001E-3</v>
      </c>
      <c r="T481">
        <v>0</v>
      </c>
      <c r="Z481">
        <v>0</v>
      </c>
      <c r="AA481">
        <v>0</v>
      </c>
      <c r="AC481">
        <v>70740</v>
      </c>
      <c r="AD481">
        <v>81363</v>
      </c>
      <c r="AE481">
        <v>121441</v>
      </c>
      <c r="AF481">
        <v>165202</v>
      </c>
      <c r="AG481">
        <v>134820</v>
      </c>
      <c r="AH481">
        <v>132961</v>
      </c>
      <c r="AI481">
        <v>132961</v>
      </c>
      <c r="AJ481">
        <v>124892</v>
      </c>
      <c r="AK481">
        <v>85470</v>
      </c>
      <c r="AL481">
        <v>151911</v>
      </c>
    </row>
    <row r="482" spans="1:38">
      <c r="A482" t="s">
        <v>79</v>
      </c>
      <c r="B482" t="s">
        <v>113</v>
      </c>
      <c r="C482" t="s">
        <v>114</v>
      </c>
      <c r="D482" t="s">
        <v>117</v>
      </c>
      <c r="E482" t="s">
        <v>22</v>
      </c>
      <c r="F482" t="s">
        <v>62</v>
      </c>
      <c r="G482" t="s">
        <v>10</v>
      </c>
      <c r="H482" t="s">
        <v>111</v>
      </c>
      <c r="I482">
        <v>0.113</v>
      </c>
      <c r="J482">
        <v>4.2000000000000003E-2</v>
      </c>
      <c r="K482">
        <v>1.385</v>
      </c>
      <c r="L482">
        <v>0.22900000000000001</v>
      </c>
      <c r="M482">
        <v>0.47</v>
      </c>
      <c r="N482">
        <v>0.28899999999999998</v>
      </c>
      <c r="O482">
        <v>0.28899999999999998</v>
      </c>
      <c r="P482">
        <v>0.10299999999999999</v>
      </c>
      <c r="Q482">
        <v>4.1000000000000002E-2</v>
      </c>
      <c r="R482">
        <v>5.2999999999999999E-2</v>
      </c>
      <c r="S482">
        <v>1.0000000000000001E-5</v>
      </c>
      <c r="T482">
        <v>0</v>
      </c>
      <c r="U482">
        <v>1.3999999999999999E-4</v>
      </c>
      <c r="V482">
        <v>2.0000000000000002E-5</v>
      </c>
      <c r="W482">
        <v>5.0000000000000002E-5</v>
      </c>
      <c r="X482">
        <v>3.0000000000000001E-5</v>
      </c>
      <c r="Y482">
        <v>3.0000000000000001E-5</v>
      </c>
      <c r="Z482">
        <v>1.0000000000000001E-5</v>
      </c>
      <c r="AA482">
        <v>0</v>
      </c>
      <c r="AB482">
        <v>1.0000000000000001E-5</v>
      </c>
      <c r="AC482">
        <v>814501</v>
      </c>
      <c r="AD482">
        <v>367024</v>
      </c>
      <c r="AE482">
        <v>1126082</v>
      </c>
      <c r="AF482">
        <v>1576779</v>
      </c>
      <c r="AG482">
        <v>975175</v>
      </c>
      <c r="AH482">
        <v>406269</v>
      </c>
      <c r="AI482">
        <v>386776</v>
      </c>
      <c r="AJ482">
        <v>361874</v>
      </c>
      <c r="AK482">
        <v>195840</v>
      </c>
      <c r="AL482">
        <v>293078</v>
      </c>
    </row>
    <row r="483" spans="1:38">
      <c r="A483" t="s">
        <v>79</v>
      </c>
      <c r="B483" t="s">
        <v>113</v>
      </c>
      <c r="C483" t="s">
        <v>114</v>
      </c>
      <c r="D483" t="s">
        <v>117</v>
      </c>
      <c r="E483" t="s">
        <v>22</v>
      </c>
      <c r="F483" t="s">
        <v>62</v>
      </c>
      <c r="G483" t="s">
        <v>10</v>
      </c>
      <c r="H483" t="s">
        <v>12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814501</v>
      </c>
      <c r="AD483">
        <v>367024</v>
      </c>
      <c r="AE483">
        <v>1126082</v>
      </c>
      <c r="AF483">
        <v>1576779</v>
      </c>
      <c r="AG483">
        <v>975175</v>
      </c>
      <c r="AH483">
        <v>406269</v>
      </c>
      <c r="AI483">
        <v>386776</v>
      </c>
      <c r="AJ483">
        <v>361874</v>
      </c>
      <c r="AK483">
        <v>195840</v>
      </c>
      <c r="AL483">
        <v>293078</v>
      </c>
    </row>
    <row r="484" spans="1:38">
      <c r="A484" t="s">
        <v>79</v>
      </c>
      <c r="B484" t="s">
        <v>113</v>
      </c>
      <c r="C484" t="s">
        <v>114</v>
      </c>
      <c r="D484" t="s">
        <v>117</v>
      </c>
      <c r="E484" t="s">
        <v>22</v>
      </c>
      <c r="F484" t="s">
        <v>62</v>
      </c>
      <c r="G484" t="s">
        <v>10</v>
      </c>
      <c r="H484" t="s">
        <v>11</v>
      </c>
      <c r="I484">
        <v>0.113</v>
      </c>
      <c r="J484">
        <v>4.2000000000000003E-2</v>
      </c>
      <c r="K484">
        <v>1.385</v>
      </c>
      <c r="L484">
        <v>0.22900000000000001</v>
      </c>
      <c r="M484">
        <v>0.47</v>
      </c>
      <c r="N484">
        <v>0.28899999999999998</v>
      </c>
      <c r="O484">
        <v>0.28899999999999998</v>
      </c>
      <c r="P484">
        <v>0.10299999999999999</v>
      </c>
      <c r="Q484">
        <v>4.1000000000000002E-2</v>
      </c>
      <c r="R484">
        <v>5.2999999999999999E-2</v>
      </c>
      <c r="S484">
        <v>1.0000000000000001E-5</v>
      </c>
      <c r="T484">
        <v>0</v>
      </c>
      <c r="U484">
        <v>1.3999999999999999E-4</v>
      </c>
      <c r="V484">
        <v>2.0000000000000002E-5</v>
      </c>
      <c r="W484">
        <v>5.0000000000000002E-5</v>
      </c>
      <c r="X484">
        <v>3.0000000000000001E-5</v>
      </c>
      <c r="Y484">
        <v>3.0000000000000001E-5</v>
      </c>
      <c r="Z484">
        <v>1.0000000000000001E-5</v>
      </c>
      <c r="AA484">
        <v>0</v>
      </c>
      <c r="AB484">
        <v>1.0000000000000001E-5</v>
      </c>
      <c r="AC484">
        <v>814501</v>
      </c>
      <c r="AD484">
        <v>367024</v>
      </c>
      <c r="AE484">
        <v>1126082</v>
      </c>
      <c r="AF484">
        <v>1576779</v>
      </c>
      <c r="AG484">
        <v>975175</v>
      </c>
      <c r="AH484">
        <v>406269</v>
      </c>
      <c r="AI484">
        <v>386776</v>
      </c>
      <c r="AJ484">
        <v>361874</v>
      </c>
      <c r="AK484">
        <v>195840</v>
      </c>
      <c r="AL484">
        <v>293078</v>
      </c>
    </row>
    <row r="485" spans="1:38">
      <c r="A485" t="s">
        <v>79</v>
      </c>
      <c r="B485" t="s">
        <v>113</v>
      </c>
      <c r="C485" t="s">
        <v>114</v>
      </c>
      <c r="D485" t="s">
        <v>117</v>
      </c>
      <c r="E485" t="s">
        <v>22</v>
      </c>
      <c r="F485" t="s">
        <v>62</v>
      </c>
      <c r="G485" t="s">
        <v>80</v>
      </c>
      <c r="H485" t="s">
        <v>111</v>
      </c>
      <c r="P485">
        <v>1.87</v>
      </c>
      <c r="Q485">
        <v>1.18</v>
      </c>
      <c r="R485">
        <v>5.3879999999999999</v>
      </c>
      <c r="Z485">
        <v>1.7000000000000001E-4</v>
      </c>
      <c r="AA485">
        <v>1E-4</v>
      </c>
      <c r="AB485">
        <v>5.8E-4</v>
      </c>
      <c r="AJ485">
        <v>45250</v>
      </c>
      <c r="AK485">
        <v>75157</v>
      </c>
      <c r="AL485">
        <v>128099</v>
      </c>
    </row>
    <row r="486" spans="1:38">
      <c r="A486" t="s">
        <v>79</v>
      </c>
      <c r="B486" t="s">
        <v>113</v>
      </c>
      <c r="C486" t="s">
        <v>114</v>
      </c>
      <c r="D486" t="s">
        <v>117</v>
      </c>
      <c r="E486" t="s">
        <v>22</v>
      </c>
      <c r="F486" t="s">
        <v>62</v>
      </c>
      <c r="G486" t="s">
        <v>80</v>
      </c>
      <c r="H486" t="s">
        <v>12</v>
      </c>
      <c r="P486">
        <v>0</v>
      </c>
      <c r="Q486">
        <v>0</v>
      </c>
      <c r="R486">
        <v>0</v>
      </c>
      <c r="Z486">
        <v>0</v>
      </c>
      <c r="AA486">
        <v>0</v>
      </c>
      <c r="AB486">
        <v>0</v>
      </c>
      <c r="AJ486">
        <v>45250</v>
      </c>
      <c r="AK486">
        <v>75157</v>
      </c>
      <c r="AL486">
        <v>128099</v>
      </c>
    </row>
    <row r="487" spans="1:38">
      <c r="A487" t="s">
        <v>79</v>
      </c>
      <c r="B487" t="s">
        <v>113</v>
      </c>
      <c r="C487" t="s">
        <v>114</v>
      </c>
      <c r="D487" t="s">
        <v>117</v>
      </c>
      <c r="E487" t="s">
        <v>22</v>
      </c>
      <c r="F487" t="s">
        <v>62</v>
      </c>
      <c r="G487" t="s">
        <v>80</v>
      </c>
      <c r="H487" t="s">
        <v>11</v>
      </c>
      <c r="P487">
        <v>1.87</v>
      </c>
      <c r="Q487">
        <v>1.18</v>
      </c>
      <c r="R487">
        <v>5.3879999999999999</v>
      </c>
      <c r="Z487">
        <v>1.7000000000000001E-4</v>
      </c>
      <c r="AA487">
        <v>1E-4</v>
      </c>
      <c r="AB487">
        <v>5.8E-4</v>
      </c>
      <c r="AJ487">
        <v>45250</v>
      </c>
      <c r="AK487">
        <v>75157</v>
      </c>
      <c r="AL487">
        <v>128099</v>
      </c>
    </row>
    <row r="488" spans="1:38">
      <c r="A488" t="s">
        <v>79</v>
      </c>
      <c r="B488" t="s">
        <v>113</v>
      </c>
      <c r="C488" t="s">
        <v>114</v>
      </c>
      <c r="D488" t="s">
        <v>117</v>
      </c>
      <c r="E488" t="s">
        <v>22</v>
      </c>
      <c r="F488" t="s">
        <v>63</v>
      </c>
      <c r="G488" t="s">
        <v>10</v>
      </c>
      <c r="H488" t="s">
        <v>111</v>
      </c>
      <c r="L488">
        <v>1.4999999999999999E-2</v>
      </c>
      <c r="M488">
        <v>1.7000000000000001E-2</v>
      </c>
      <c r="P488">
        <v>0.03</v>
      </c>
      <c r="Q488">
        <v>1.6E-2</v>
      </c>
      <c r="V488">
        <v>0</v>
      </c>
      <c r="W488">
        <v>0</v>
      </c>
      <c r="Z488">
        <v>0</v>
      </c>
      <c r="AA488">
        <v>0</v>
      </c>
      <c r="AC488">
        <v>26482</v>
      </c>
      <c r="AD488">
        <v>35213</v>
      </c>
      <c r="AE488">
        <v>2981</v>
      </c>
      <c r="AF488">
        <v>34432</v>
      </c>
      <c r="AG488">
        <v>38021</v>
      </c>
      <c r="AH488">
        <v>2716</v>
      </c>
      <c r="AI488">
        <v>2716</v>
      </c>
      <c r="AJ488">
        <v>28349</v>
      </c>
      <c r="AK488">
        <v>28015</v>
      </c>
      <c r="AL488">
        <v>13444</v>
      </c>
    </row>
    <row r="489" spans="1:38">
      <c r="A489" t="s">
        <v>79</v>
      </c>
      <c r="B489" t="s">
        <v>113</v>
      </c>
      <c r="C489" t="s">
        <v>114</v>
      </c>
      <c r="D489" t="s">
        <v>117</v>
      </c>
      <c r="E489" t="s">
        <v>22</v>
      </c>
      <c r="F489" t="s">
        <v>63</v>
      </c>
      <c r="G489" t="s">
        <v>10</v>
      </c>
      <c r="H489" t="s">
        <v>12</v>
      </c>
      <c r="L489">
        <v>0</v>
      </c>
      <c r="M489">
        <v>0</v>
      </c>
      <c r="P489">
        <v>0</v>
      </c>
      <c r="Q489">
        <v>0</v>
      </c>
      <c r="V489">
        <v>0</v>
      </c>
      <c r="W489">
        <v>0</v>
      </c>
      <c r="Z489">
        <v>0</v>
      </c>
      <c r="AA489">
        <v>0</v>
      </c>
      <c r="AC489">
        <v>26482</v>
      </c>
      <c r="AD489">
        <v>35213</v>
      </c>
      <c r="AE489">
        <v>2981</v>
      </c>
      <c r="AF489">
        <v>34432</v>
      </c>
      <c r="AG489">
        <v>38021</v>
      </c>
      <c r="AH489">
        <v>2716</v>
      </c>
      <c r="AI489">
        <v>2716</v>
      </c>
      <c r="AJ489">
        <v>28349</v>
      </c>
      <c r="AK489">
        <v>28015</v>
      </c>
      <c r="AL489">
        <v>13444</v>
      </c>
    </row>
    <row r="490" spans="1:38">
      <c r="A490" t="s">
        <v>79</v>
      </c>
      <c r="B490" t="s">
        <v>113</v>
      </c>
      <c r="C490" t="s">
        <v>114</v>
      </c>
      <c r="D490" t="s">
        <v>117</v>
      </c>
      <c r="E490" t="s">
        <v>22</v>
      </c>
      <c r="F490" t="s">
        <v>63</v>
      </c>
      <c r="G490" t="s">
        <v>10</v>
      </c>
      <c r="H490" t="s">
        <v>11</v>
      </c>
      <c r="L490">
        <v>1.4999999999999999E-2</v>
      </c>
      <c r="M490">
        <v>1.7000000000000001E-2</v>
      </c>
      <c r="P490">
        <v>0.03</v>
      </c>
      <c r="Q490">
        <v>1.6E-2</v>
      </c>
      <c r="V490">
        <v>0</v>
      </c>
      <c r="W490">
        <v>0</v>
      </c>
      <c r="Z490">
        <v>0</v>
      </c>
      <c r="AA490">
        <v>0</v>
      </c>
      <c r="AC490">
        <v>26482</v>
      </c>
      <c r="AD490">
        <v>35213</v>
      </c>
      <c r="AE490">
        <v>2981</v>
      </c>
      <c r="AF490">
        <v>34432</v>
      </c>
      <c r="AG490">
        <v>38021</v>
      </c>
      <c r="AH490">
        <v>2716</v>
      </c>
      <c r="AI490">
        <v>2716</v>
      </c>
      <c r="AJ490">
        <v>28349</v>
      </c>
      <c r="AK490">
        <v>28015</v>
      </c>
      <c r="AL490">
        <v>13444</v>
      </c>
    </row>
    <row r="491" spans="1:38">
      <c r="A491" t="s">
        <v>79</v>
      </c>
      <c r="B491" t="s">
        <v>113</v>
      </c>
      <c r="C491" t="s">
        <v>114</v>
      </c>
      <c r="D491" t="s">
        <v>117</v>
      </c>
      <c r="E491" t="s">
        <v>22</v>
      </c>
      <c r="F491" t="s">
        <v>63</v>
      </c>
      <c r="G491" t="s">
        <v>80</v>
      </c>
      <c r="H491" t="s">
        <v>111</v>
      </c>
      <c r="P491">
        <v>0.36</v>
      </c>
      <c r="Q491">
        <v>0.215</v>
      </c>
      <c r="R491">
        <v>2.8079999999999998</v>
      </c>
      <c r="Z491">
        <v>3.0000000000000001E-5</v>
      </c>
      <c r="AA491">
        <v>2.0000000000000002E-5</v>
      </c>
      <c r="AB491">
        <v>2.9999999999999997E-4</v>
      </c>
      <c r="AJ491">
        <v>24946</v>
      </c>
      <c r="AK491">
        <v>24870</v>
      </c>
      <c r="AL491">
        <v>52304</v>
      </c>
    </row>
    <row r="492" spans="1:38">
      <c r="A492" t="s">
        <v>79</v>
      </c>
      <c r="B492" t="s">
        <v>113</v>
      </c>
      <c r="C492" t="s">
        <v>114</v>
      </c>
      <c r="D492" t="s">
        <v>117</v>
      </c>
      <c r="E492" t="s">
        <v>22</v>
      </c>
      <c r="F492" t="s">
        <v>63</v>
      </c>
      <c r="G492" t="s">
        <v>80</v>
      </c>
      <c r="H492" t="s">
        <v>12</v>
      </c>
      <c r="P492">
        <v>0</v>
      </c>
      <c r="Q492">
        <v>0</v>
      </c>
      <c r="R492">
        <v>0</v>
      </c>
      <c r="Z492">
        <v>0</v>
      </c>
      <c r="AA492">
        <v>0</v>
      </c>
      <c r="AB492">
        <v>0</v>
      </c>
      <c r="AJ492">
        <v>24946</v>
      </c>
      <c r="AK492">
        <v>24870</v>
      </c>
      <c r="AL492">
        <v>52304</v>
      </c>
    </row>
    <row r="493" spans="1:38">
      <c r="A493" t="s">
        <v>79</v>
      </c>
      <c r="B493" t="s">
        <v>113</v>
      </c>
      <c r="C493" t="s">
        <v>114</v>
      </c>
      <c r="D493" t="s">
        <v>117</v>
      </c>
      <c r="E493" t="s">
        <v>22</v>
      </c>
      <c r="F493" t="s">
        <v>63</v>
      </c>
      <c r="G493" t="s">
        <v>80</v>
      </c>
      <c r="H493" t="s">
        <v>11</v>
      </c>
      <c r="P493">
        <v>0.36</v>
      </c>
      <c r="Q493">
        <v>0.215</v>
      </c>
      <c r="R493">
        <v>2.8079999999999998</v>
      </c>
      <c r="Z493">
        <v>3.0000000000000001E-5</v>
      </c>
      <c r="AA493">
        <v>2.0000000000000002E-5</v>
      </c>
      <c r="AB493">
        <v>2.9999999999999997E-4</v>
      </c>
      <c r="AJ493">
        <v>24946</v>
      </c>
      <c r="AK493">
        <v>24870</v>
      </c>
      <c r="AL493">
        <v>52304</v>
      </c>
    </row>
    <row r="494" spans="1:38">
      <c r="A494" t="s">
        <v>79</v>
      </c>
      <c r="B494" t="s">
        <v>113</v>
      </c>
      <c r="C494" t="s">
        <v>114</v>
      </c>
      <c r="D494" t="s">
        <v>117</v>
      </c>
      <c r="E494" t="s">
        <v>22</v>
      </c>
      <c r="F494" t="s">
        <v>64</v>
      </c>
      <c r="G494" t="s">
        <v>10</v>
      </c>
      <c r="H494" t="s">
        <v>111</v>
      </c>
      <c r="I494">
        <v>502.39800000000002</v>
      </c>
      <c r="J494">
        <v>526.39200000000005</v>
      </c>
      <c r="K494">
        <v>862.40700000000004</v>
      </c>
      <c r="L494">
        <v>830.798</v>
      </c>
      <c r="M494">
        <v>812.31899999999996</v>
      </c>
      <c r="N494">
        <v>955.78700000000003</v>
      </c>
      <c r="O494">
        <v>952.50599999999997</v>
      </c>
      <c r="P494">
        <v>13.212999999999999</v>
      </c>
      <c r="Q494">
        <v>7.4690000000000003</v>
      </c>
      <c r="R494">
        <v>2.3149999999999999</v>
      </c>
      <c r="S494">
        <v>5.858E-2</v>
      </c>
      <c r="T494">
        <v>4.7750000000000001E-2</v>
      </c>
      <c r="U494">
        <v>8.5879999999999998E-2</v>
      </c>
      <c r="V494">
        <v>7.3150000000000007E-2</v>
      </c>
      <c r="W494">
        <v>8.0250000000000002E-2</v>
      </c>
      <c r="X494">
        <v>0.10138</v>
      </c>
      <c r="Y494">
        <v>0.10856</v>
      </c>
      <c r="Z494">
        <v>1.23E-3</v>
      </c>
      <c r="AA494">
        <v>5.9999999999999995E-4</v>
      </c>
      <c r="AB494">
        <v>2.5000000000000001E-4</v>
      </c>
      <c r="AC494">
        <v>702655</v>
      </c>
      <c r="AD494">
        <v>623795</v>
      </c>
      <c r="AE494">
        <v>1943385</v>
      </c>
      <c r="AF494">
        <v>2474068</v>
      </c>
      <c r="AG494">
        <v>2293981</v>
      </c>
      <c r="AH494">
        <v>2398241</v>
      </c>
      <c r="AI494">
        <v>2396111</v>
      </c>
      <c r="AJ494">
        <v>124925</v>
      </c>
      <c r="AK494">
        <v>87703</v>
      </c>
      <c r="AL494">
        <v>147220</v>
      </c>
    </row>
    <row r="495" spans="1:38">
      <c r="A495" t="s">
        <v>79</v>
      </c>
      <c r="B495" t="s">
        <v>113</v>
      </c>
      <c r="C495" t="s">
        <v>114</v>
      </c>
      <c r="D495" t="s">
        <v>117</v>
      </c>
      <c r="E495" t="s">
        <v>22</v>
      </c>
      <c r="F495" t="s">
        <v>64</v>
      </c>
      <c r="G495" t="s">
        <v>10</v>
      </c>
      <c r="H495" t="s">
        <v>12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2.1000000000000001E-2</v>
      </c>
      <c r="Q495">
        <v>0.35299999999999998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3.0000000000000001E-5</v>
      </c>
      <c r="AB495">
        <v>0</v>
      </c>
      <c r="AC495">
        <v>702655</v>
      </c>
      <c r="AD495">
        <v>623795</v>
      </c>
      <c r="AE495">
        <v>1943385</v>
      </c>
      <c r="AF495">
        <v>2474068</v>
      </c>
      <c r="AG495">
        <v>2293981</v>
      </c>
      <c r="AH495">
        <v>2398241</v>
      </c>
      <c r="AI495">
        <v>2396111</v>
      </c>
      <c r="AJ495">
        <v>124925</v>
      </c>
      <c r="AK495">
        <v>87703</v>
      </c>
      <c r="AL495">
        <v>147220</v>
      </c>
    </row>
    <row r="496" spans="1:38">
      <c r="A496" t="s">
        <v>79</v>
      </c>
      <c r="B496" t="s">
        <v>113</v>
      </c>
      <c r="C496" t="s">
        <v>114</v>
      </c>
      <c r="D496" t="s">
        <v>117</v>
      </c>
      <c r="E496" t="s">
        <v>22</v>
      </c>
      <c r="F496" t="s">
        <v>64</v>
      </c>
      <c r="G496" t="s">
        <v>10</v>
      </c>
      <c r="H496" t="s">
        <v>11</v>
      </c>
      <c r="I496">
        <v>502.39800000000002</v>
      </c>
      <c r="J496">
        <v>526.39200000000005</v>
      </c>
      <c r="K496">
        <v>862.40700000000004</v>
      </c>
      <c r="L496">
        <v>830.798</v>
      </c>
      <c r="M496">
        <v>812.31899999999996</v>
      </c>
      <c r="N496">
        <v>955.78700000000003</v>
      </c>
      <c r="O496">
        <v>952.50599999999997</v>
      </c>
      <c r="P496">
        <v>13.192</v>
      </c>
      <c r="Q496">
        <v>7.1159999999999997</v>
      </c>
      <c r="R496">
        <v>2.3149999999999999</v>
      </c>
      <c r="S496">
        <v>5.858E-2</v>
      </c>
      <c r="T496">
        <v>4.7750000000000001E-2</v>
      </c>
      <c r="U496">
        <v>8.5879999999999998E-2</v>
      </c>
      <c r="V496">
        <v>7.3150000000000007E-2</v>
      </c>
      <c r="W496">
        <v>8.0250000000000002E-2</v>
      </c>
      <c r="X496">
        <v>0.10138</v>
      </c>
      <c r="Y496">
        <v>0.10856</v>
      </c>
      <c r="Z496">
        <v>1.23E-3</v>
      </c>
      <c r="AA496">
        <v>5.6999999999999998E-4</v>
      </c>
      <c r="AB496">
        <v>2.5000000000000001E-4</v>
      </c>
      <c r="AC496">
        <v>702655</v>
      </c>
      <c r="AD496">
        <v>623795</v>
      </c>
      <c r="AE496">
        <v>1943385</v>
      </c>
      <c r="AF496">
        <v>2474068</v>
      </c>
      <c r="AG496">
        <v>2293981</v>
      </c>
      <c r="AH496">
        <v>2398241</v>
      </c>
      <c r="AI496">
        <v>2396111</v>
      </c>
      <c r="AJ496">
        <v>124925</v>
      </c>
      <c r="AK496">
        <v>87703</v>
      </c>
      <c r="AL496">
        <v>147220</v>
      </c>
    </row>
    <row r="497" spans="1:38">
      <c r="A497" t="s">
        <v>79</v>
      </c>
      <c r="B497" t="s">
        <v>113</v>
      </c>
      <c r="C497" t="s">
        <v>114</v>
      </c>
      <c r="D497" t="s">
        <v>117</v>
      </c>
      <c r="E497" t="s">
        <v>22</v>
      </c>
      <c r="F497" t="s">
        <v>64</v>
      </c>
      <c r="G497" t="s">
        <v>80</v>
      </c>
      <c r="H497" t="s">
        <v>111</v>
      </c>
      <c r="P497">
        <v>806.83</v>
      </c>
      <c r="Q497">
        <v>1103.8579999999999</v>
      </c>
      <c r="R497">
        <v>1046.78</v>
      </c>
      <c r="Z497">
        <v>7.5069999999999998E-2</v>
      </c>
      <c r="AA497">
        <v>8.8889999999999997E-2</v>
      </c>
      <c r="AB497">
        <v>0.11226999999999999</v>
      </c>
      <c r="AJ497">
        <v>2077736</v>
      </c>
      <c r="AK497">
        <v>1996776</v>
      </c>
      <c r="AL497">
        <v>2286383</v>
      </c>
    </row>
    <row r="498" spans="1:38">
      <c r="A498" t="s">
        <v>79</v>
      </c>
      <c r="B498" t="s">
        <v>113</v>
      </c>
      <c r="C498" t="s">
        <v>114</v>
      </c>
      <c r="D498" t="s">
        <v>117</v>
      </c>
      <c r="E498" t="s">
        <v>22</v>
      </c>
      <c r="F498" t="s">
        <v>64</v>
      </c>
      <c r="G498" t="s">
        <v>80</v>
      </c>
      <c r="H498" t="s">
        <v>12</v>
      </c>
      <c r="P498">
        <v>0.82</v>
      </c>
      <c r="Q498">
        <v>38.237000000000002</v>
      </c>
      <c r="R498">
        <v>0</v>
      </c>
      <c r="Z498">
        <v>8.0000000000000007E-5</v>
      </c>
      <c r="AA498">
        <v>3.0799999999999998E-3</v>
      </c>
      <c r="AB498">
        <v>0</v>
      </c>
      <c r="AJ498">
        <v>2077736</v>
      </c>
      <c r="AK498">
        <v>1996776</v>
      </c>
      <c r="AL498">
        <v>2286383</v>
      </c>
    </row>
    <row r="499" spans="1:38">
      <c r="A499" t="s">
        <v>79</v>
      </c>
      <c r="B499" t="s">
        <v>113</v>
      </c>
      <c r="C499" t="s">
        <v>114</v>
      </c>
      <c r="D499" t="s">
        <v>117</v>
      </c>
      <c r="E499" t="s">
        <v>22</v>
      </c>
      <c r="F499" t="s">
        <v>64</v>
      </c>
      <c r="G499" t="s">
        <v>80</v>
      </c>
      <c r="H499" t="s">
        <v>11</v>
      </c>
      <c r="P499">
        <v>806.01</v>
      </c>
      <c r="Q499">
        <v>1065.6210000000001</v>
      </c>
      <c r="R499">
        <v>1046.78</v>
      </c>
      <c r="Z499">
        <v>7.4990000000000001E-2</v>
      </c>
      <c r="AA499">
        <v>8.5809999999999997E-2</v>
      </c>
      <c r="AB499">
        <v>0.11226999999999999</v>
      </c>
      <c r="AJ499">
        <v>2077736</v>
      </c>
      <c r="AK499">
        <v>1996776</v>
      </c>
      <c r="AL499">
        <v>2286383</v>
      </c>
    </row>
    <row r="500" spans="1:38">
      <c r="A500" t="s">
        <v>73</v>
      </c>
      <c r="B500" t="s">
        <v>109</v>
      </c>
      <c r="C500" t="s">
        <v>118</v>
      </c>
      <c r="D500" t="s">
        <v>74</v>
      </c>
      <c r="E500" t="s">
        <v>8</v>
      </c>
      <c r="F500" t="s">
        <v>59</v>
      </c>
      <c r="G500" t="s">
        <v>10</v>
      </c>
      <c r="H500" t="s">
        <v>111</v>
      </c>
      <c r="J500">
        <v>0.111</v>
      </c>
      <c r="K500">
        <v>0.217</v>
      </c>
      <c r="M500">
        <v>9.2999999999999999E-2</v>
      </c>
      <c r="O500">
        <v>0.1</v>
      </c>
      <c r="P500">
        <v>6.8000000000000005E-2</v>
      </c>
      <c r="Q500">
        <v>0.45300000000000001</v>
      </c>
      <c r="R500">
        <v>0.46</v>
      </c>
      <c r="T500">
        <v>3.0000000000000001E-5</v>
      </c>
      <c r="U500">
        <v>6.9999999999999994E-5</v>
      </c>
      <c r="W500">
        <v>2.0000000000000002E-5</v>
      </c>
      <c r="Y500">
        <v>2.0000000000000002E-5</v>
      </c>
      <c r="Z500">
        <v>1.0000000000000001E-5</v>
      </c>
      <c r="AA500">
        <v>2.0000000000000002E-5</v>
      </c>
      <c r="AB500">
        <v>3.0000000000000001E-5</v>
      </c>
      <c r="AI500">
        <v>38953</v>
      </c>
      <c r="AJ500">
        <v>70493</v>
      </c>
      <c r="AK500">
        <v>34710</v>
      </c>
      <c r="AL500">
        <v>61820</v>
      </c>
    </row>
    <row r="501" spans="1:38">
      <c r="A501" t="s">
        <v>73</v>
      </c>
      <c r="B501" t="s">
        <v>109</v>
      </c>
      <c r="C501" t="s">
        <v>118</v>
      </c>
      <c r="D501" t="s">
        <v>74</v>
      </c>
      <c r="E501" t="s">
        <v>8</v>
      </c>
      <c r="F501" t="s">
        <v>59</v>
      </c>
      <c r="G501" t="s">
        <v>10</v>
      </c>
      <c r="H501" t="s">
        <v>12</v>
      </c>
      <c r="J501">
        <v>0</v>
      </c>
      <c r="K501">
        <v>0</v>
      </c>
      <c r="M501">
        <v>0</v>
      </c>
      <c r="O501">
        <v>0</v>
      </c>
      <c r="P501">
        <v>0</v>
      </c>
      <c r="Q501">
        <v>0</v>
      </c>
      <c r="R501">
        <v>0</v>
      </c>
      <c r="T501">
        <v>0</v>
      </c>
      <c r="U501">
        <v>0</v>
      </c>
      <c r="W501">
        <v>0</v>
      </c>
      <c r="Y501">
        <v>0</v>
      </c>
      <c r="Z501">
        <v>0</v>
      </c>
      <c r="AA501">
        <v>0</v>
      </c>
      <c r="AB501">
        <v>0</v>
      </c>
      <c r="AI501">
        <v>38953</v>
      </c>
      <c r="AJ501">
        <v>70493</v>
      </c>
      <c r="AK501">
        <v>34710</v>
      </c>
      <c r="AL501">
        <v>61820</v>
      </c>
    </row>
    <row r="502" spans="1:38">
      <c r="A502" t="s">
        <v>73</v>
      </c>
      <c r="B502" t="s">
        <v>109</v>
      </c>
      <c r="C502" t="s">
        <v>118</v>
      </c>
      <c r="D502" t="s">
        <v>74</v>
      </c>
      <c r="E502" t="s">
        <v>8</v>
      </c>
      <c r="F502" t="s">
        <v>59</v>
      </c>
      <c r="G502" t="s">
        <v>10</v>
      </c>
      <c r="H502" t="s">
        <v>11</v>
      </c>
      <c r="J502">
        <v>0.111</v>
      </c>
      <c r="K502">
        <v>0.217</v>
      </c>
      <c r="M502">
        <v>9.2999999999999999E-2</v>
      </c>
      <c r="O502">
        <v>0.1</v>
      </c>
      <c r="P502">
        <v>6.8000000000000005E-2</v>
      </c>
      <c r="Q502">
        <v>0.45300000000000001</v>
      </c>
      <c r="R502">
        <v>0.46</v>
      </c>
      <c r="T502">
        <v>3.0000000000000001E-5</v>
      </c>
      <c r="U502">
        <v>6.9999999999999994E-5</v>
      </c>
      <c r="W502">
        <v>2.0000000000000002E-5</v>
      </c>
      <c r="Y502">
        <v>2.0000000000000002E-5</v>
      </c>
      <c r="Z502">
        <v>1.0000000000000001E-5</v>
      </c>
      <c r="AA502">
        <v>2.0000000000000002E-5</v>
      </c>
      <c r="AB502">
        <v>3.0000000000000001E-5</v>
      </c>
      <c r="AI502">
        <v>38953</v>
      </c>
      <c r="AJ502">
        <v>70493</v>
      </c>
      <c r="AK502">
        <v>34710</v>
      </c>
      <c r="AL502">
        <v>61820</v>
      </c>
    </row>
    <row r="503" spans="1:38">
      <c r="A503" t="s">
        <v>73</v>
      </c>
      <c r="B503" t="s">
        <v>109</v>
      </c>
      <c r="C503" t="s">
        <v>118</v>
      </c>
      <c r="D503" t="s">
        <v>74</v>
      </c>
      <c r="E503" t="s">
        <v>8</v>
      </c>
      <c r="F503" t="s">
        <v>9</v>
      </c>
      <c r="G503" t="s">
        <v>10</v>
      </c>
      <c r="H503" t="s">
        <v>111</v>
      </c>
      <c r="N503">
        <v>0.33500000000000002</v>
      </c>
      <c r="X503">
        <v>6.0000000000000002E-5</v>
      </c>
      <c r="AH503">
        <v>1766</v>
      </c>
    </row>
    <row r="504" spans="1:38">
      <c r="A504" t="s">
        <v>73</v>
      </c>
      <c r="B504" t="s">
        <v>109</v>
      </c>
      <c r="C504" t="s">
        <v>118</v>
      </c>
      <c r="D504" t="s">
        <v>74</v>
      </c>
      <c r="E504" t="s">
        <v>8</v>
      </c>
      <c r="F504" t="s">
        <v>9</v>
      </c>
      <c r="G504" t="s">
        <v>10</v>
      </c>
      <c r="H504" t="s">
        <v>12</v>
      </c>
      <c r="N504">
        <v>0</v>
      </c>
      <c r="X504">
        <v>0</v>
      </c>
      <c r="AH504">
        <v>1766</v>
      </c>
    </row>
    <row r="505" spans="1:38">
      <c r="A505" t="s">
        <v>73</v>
      </c>
      <c r="B505" t="s">
        <v>109</v>
      </c>
      <c r="C505" t="s">
        <v>118</v>
      </c>
      <c r="D505" t="s">
        <v>74</v>
      </c>
      <c r="E505" t="s">
        <v>8</v>
      </c>
      <c r="F505" t="s">
        <v>9</v>
      </c>
      <c r="G505" t="s">
        <v>10</v>
      </c>
      <c r="H505" t="s">
        <v>11</v>
      </c>
      <c r="N505">
        <v>0.33500000000000002</v>
      </c>
      <c r="X505">
        <v>6.0000000000000002E-5</v>
      </c>
      <c r="AH505">
        <v>1766</v>
      </c>
    </row>
    <row r="506" spans="1:38">
      <c r="A506" t="s">
        <v>73</v>
      </c>
      <c r="B506" t="s">
        <v>109</v>
      </c>
      <c r="C506" t="s">
        <v>118</v>
      </c>
      <c r="D506" t="s">
        <v>74</v>
      </c>
      <c r="E506" t="s">
        <v>8</v>
      </c>
      <c r="F506" t="s">
        <v>13</v>
      </c>
      <c r="G506" t="s">
        <v>10</v>
      </c>
      <c r="H506" t="s">
        <v>111</v>
      </c>
      <c r="I506">
        <v>124.07</v>
      </c>
      <c r="J506">
        <v>150.50200000000001</v>
      </c>
      <c r="K506">
        <v>179.32300000000001</v>
      </c>
      <c r="L506">
        <v>91.835999999999999</v>
      </c>
      <c r="M506">
        <v>131.66</v>
      </c>
      <c r="N506">
        <v>59.488</v>
      </c>
      <c r="O506">
        <v>43.768999999999998</v>
      </c>
      <c r="P506">
        <v>61.795000000000002</v>
      </c>
      <c r="Q506">
        <v>169.37200000000001</v>
      </c>
      <c r="R506">
        <v>246.88800000000001</v>
      </c>
      <c r="S506">
        <v>1.7680000000000001E-2</v>
      </c>
      <c r="T506">
        <v>3.7789999999999997E-2</v>
      </c>
      <c r="U506">
        <v>5.6099999999999997E-2</v>
      </c>
      <c r="V506">
        <v>1.9460000000000002E-2</v>
      </c>
      <c r="W506">
        <v>2.197E-2</v>
      </c>
      <c r="X506">
        <v>1.0869999999999999E-2</v>
      </c>
      <c r="Y506">
        <v>9.6699999999999998E-3</v>
      </c>
      <c r="Z506">
        <v>9.2599999999999991E-3</v>
      </c>
      <c r="AA506">
        <v>8.7200000000000003E-3</v>
      </c>
      <c r="AB506">
        <v>1.3610000000000001E-2</v>
      </c>
      <c r="AC506">
        <v>2914644</v>
      </c>
      <c r="AD506">
        <v>4568918</v>
      </c>
      <c r="AE506">
        <v>3996701</v>
      </c>
      <c r="AF506">
        <v>3246205</v>
      </c>
      <c r="AG506">
        <v>3351614</v>
      </c>
      <c r="AH506">
        <v>2285026</v>
      </c>
      <c r="AI506">
        <v>1932211</v>
      </c>
      <c r="AJ506">
        <v>2392748</v>
      </c>
      <c r="AK506">
        <v>2339618</v>
      </c>
      <c r="AL506">
        <v>3194099</v>
      </c>
    </row>
    <row r="507" spans="1:38">
      <c r="A507" t="s">
        <v>73</v>
      </c>
      <c r="B507" t="s">
        <v>109</v>
      </c>
      <c r="C507" t="s">
        <v>118</v>
      </c>
      <c r="D507" t="s">
        <v>74</v>
      </c>
      <c r="E507" t="s">
        <v>8</v>
      </c>
      <c r="F507" t="s">
        <v>13</v>
      </c>
      <c r="G507" t="s">
        <v>10</v>
      </c>
      <c r="H507" t="s">
        <v>12</v>
      </c>
      <c r="I507">
        <v>0</v>
      </c>
      <c r="J507">
        <v>3</v>
      </c>
      <c r="K507">
        <v>0</v>
      </c>
      <c r="L507">
        <v>0</v>
      </c>
      <c r="M507">
        <v>39.363999999999997</v>
      </c>
      <c r="N507">
        <v>3.9409999999999998</v>
      </c>
      <c r="O507">
        <v>8.9369999999999994</v>
      </c>
      <c r="P507">
        <v>24.21</v>
      </c>
      <c r="Q507">
        <v>82.415000000000006</v>
      </c>
      <c r="R507">
        <v>20.292000000000002</v>
      </c>
      <c r="S507">
        <v>0</v>
      </c>
      <c r="T507">
        <v>7.5000000000000002E-4</v>
      </c>
      <c r="U507">
        <v>0</v>
      </c>
      <c r="V507">
        <v>0</v>
      </c>
      <c r="W507">
        <v>6.5700000000000003E-3</v>
      </c>
      <c r="X507">
        <v>7.2000000000000005E-4</v>
      </c>
      <c r="Y507">
        <v>1.97E-3</v>
      </c>
      <c r="Z507">
        <v>3.63E-3</v>
      </c>
      <c r="AA507">
        <v>4.2500000000000003E-3</v>
      </c>
      <c r="AB507">
        <v>1.1199999999999999E-3</v>
      </c>
      <c r="AC507">
        <v>2914644</v>
      </c>
      <c r="AD507">
        <v>4568918</v>
      </c>
      <c r="AE507">
        <v>3996701</v>
      </c>
      <c r="AF507">
        <v>3246205</v>
      </c>
      <c r="AG507">
        <v>3351614</v>
      </c>
      <c r="AH507">
        <v>2285026</v>
      </c>
      <c r="AI507">
        <v>1932211</v>
      </c>
      <c r="AJ507">
        <v>2392748</v>
      </c>
      <c r="AK507">
        <v>2339618</v>
      </c>
      <c r="AL507">
        <v>3194099</v>
      </c>
    </row>
    <row r="508" spans="1:38">
      <c r="A508" t="s">
        <v>73</v>
      </c>
      <c r="B508" t="s">
        <v>109</v>
      </c>
      <c r="C508" t="s">
        <v>118</v>
      </c>
      <c r="D508" t="s">
        <v>74</v>
      </c>
      <c r="E508" t="s">
        <v>8</v>
      </c>
      <c r="F508" t="s">
        <v>13</v>
      </c>
      <c r="G508" t="s">
        <v>10</v>
      </c>
      <c r="H508" t="s">
        <v>11</v>
      </c>
      <c r="I508">
        <v>124.07</v>
      </c>
      <c r="J508">
        <v>147.50200000000001</v>
      </c>
      <c r="K508">
        <v>179.32300000000001</v>
      </c>
      <c r="L508">
        <v>91.835999999999999</v>
      </c>
      <c r="M508">
        <v>92.296000000000006</v>
      </c>
      <c r="N508">
        <v>55.546999999999997</v>
      </c>
      <c r="O508">
        <v>34.832000000000001</v>
      </c>
      <c r="P508">
        <v>37.585000000000001</v>
      </c>
      <c r="Q508">
        <v>86.956999999999994</v>
      </c>
      <c r="R508">
        <v>226.596</v>
      </c>
      <c r="S508">
        <v>1.7680000000000001E-2</v>
      </c>
      <c r="T508">
        <v>3.7039999999999997E-2</v>
      </c>
      <c r="U508">
        <v>5.6099999999999997E-2</v>
      </c>
      <c r="V508">
        <v>1.9460000000000002E-2</v>
      </c>
      <c r="W508">
        <v>1.54E-2</v>
      </c>
      <c r="X508">
        <v>1.0149999999999999E-2</v>
      </c>
      <c r="Y508">
        <v>7.6899999999999998E-3</v>
      </c>
      <c r="Z508">
        <v>5.6299999999999996E-3</v>
      </c>
      <c r="AA508">
        <v>4.4799999999999996E-3</v>
      </c>
      <c r="AB508">
        <v>1.2489999999999999E-2</v>
      </c>
      <c r="AC508">
        <v>2914644</v>
      </c>
      <c r="AD508">
        <v>4568918</v>
      </c>
      <c r="AE508">
        <v>3996701</v>
      </c>
      <c r="AF508">
        <v>3246205</v>
      </c>
      <c r="AG508">
        <v>3351614</v>
      </c>
      <c r="AH508">
        <v>2285026</v>
      </c>
      <c r="AI508">
        <v>1932211</v>
      </c>
      <c r="AJ508">
        <v>2392748</v>
      </c>
      <c r="AK508">
        <v>2339618</v>
      </c>
      <c r="AL508">
        <v>3194099</v>
      </c>
    </row>
    <row r="509" spans="1:38">
      <c r="A509" t="s">
        <v>73</v>
      </c>
      <c r="B509" t="s">
        <v>109</v>
      </c>
      <c r="C509" t="s">
        <v>118</v>
      </c>
      <c r="D509" t="s">
        <v>74</v>
      </c>
      <c r="E509" t="s">
        <v>8</v>
      </c>
      <c r="F509" t="s">
        <v>61</v>
      </c>
      <c r="G509" t="s">
        <v>10</v>
      </c>
      <c r="H509" t="s">
        <v>111</v>
      </c>
      <c r="I509">
        <v>8.0030000000000001</v>
      </c>
      <c r="S509">
        <v>1.14E-3</v>
      </c>
      <c r="AC509">
        <v>21681</v>
      </c>
    </row>
    <row r="510" spans="1:38">
      <c r="A510" t="s">
        <v>73</v>
      </c>
      <c r="B510" t="s">
        <v>109</v>
      </c>
      <c r="C510" t="s">
        <v>118</v>
      </c>
      <c r="D510" t="s">
        <v>74</v>
      </c>
      <c r="E510" t="s">
        <v>8</v>
      </c>
      <c r="F510" t="s">
        <v>61</v>
      </c>
      <c r="G510" t="s">
        <v>10</v>
      </c>
      <c r="H510" t="s">
        <v>12</v>
      </c>
      <c r="I510">
        <v>0</v>
      </c>
      <c r="S510">
        <v>0</v>
      </c>
      <c r="AC510">
        <v>21681</v>
      </c>
    </row>
    <row r="511" spans="1:38">
      <c r="A511" t="s">
        <v>73</v>
      </c>
      <c r="B511" t="s">
        <v>109</v>
      </c>
      <c r="C511" t="s">
        <v>118</v>
      </c>
      <c r="D511" t="s">
        <v>74</v>
      </c>
      <c r="E511" t="s">
        <v>8</v>
      </c>
      <c r="F511" t="s">
        <v>61</v>
      </c>
      <c r="G511" t="s">
        <v>10</v>
      </c>
      <c r="H511" t="s">
        <v>11</v>
      </c>
      <c r="I511">
        <v>8.0030000000000001</v>
      </c>
      <c r="S511">
        <v>1.14E-3</v>
      </c>
      <c r="AC511">
        <v>21681</v>
      </c>
    </row>
    <row r="512" spans="1:38">
      <c r="A512" t="s">
        <v>73</v>
      </c>
      <c r="B512" t="s">
        <v>109</v>
      </c>
      <c r="C512" t="s">
        <v>118</v>
      </c>
      <c r="D512" t="s">
        <v>74</v>
      </c>
      <c r="E512" t="s">
        <v>8</v>
      </c>
      <c r="F512" t="s">
        <v>18</v>
      </c>
      <c r="G512" t="s">
        <v>10</v>
      </c>
      <c r="H512" t="s">
        <v>111</v>
      </c>
      <c r="J512">
        <v>2.7250000000000001</v>
      </c>
      <c r="K512">
        <v>7.6989999999999998</v>
      </c>
      <c r="L512">
        <v>12.77</v>
      </c>
      <c r="M512">
        <v>23.57</v>
      </c>
      <c r="N512">
        <v>8.9670000000000005</v>
      </c>
      <c r="O512">
        <v>19.187999999999999</v>
      </c>
      <c r="P512">
        <v>24.013999999999999</v>
      </c>
      <c r="Q512">
        <v>129.434</v>
      </c>
      <c r="R512">
        <v>135.46299999999999</v>
      </c>
      <c r="T512">
        <v>6.8000000000000005E-4</v>
      </c>
      <c r="U512">
        <v>2.4099999999999998E-3</v>
      </c>
      <c r="V512">
        <v>2.7100000000000002E-3</v>
      </c>
      <c r="W512">
        <v>3.9300000000000003E-3</v>
      </c>
      <c r="X512">
        <v>1.64E-3</v>
      </c>
      <c r="Y512">
        <v>4.2399999999999998E-3</v>
      </c>
      <c r="Z512">
        <v>3.5999999999999999E-3</v>
      </c>
      <c r="AA512">
        <v>6.6699999999999997E-3</v>
      </c>
      <c r="AB512">
        <v>7.4700000000000001E-3</v>
      </c>
      <c r="AD512">
        <v>119327</v>
      </c>
      <c r="AE512">
        <v>188914</v>
      </c>
      <c r="AF512">
        <v>424630</v>
      </c>
      <c r="AG512">
        <v>464699</v>
      </c>
      <c r="AH512">
        <v>467476</v>
      </c>
      <c r="AI512">
        <v>468989</v>
      </c>
      <c r="AJ512">
        <v>425076</v>
      </c>
      <c r="AK512">
        <v>290226</v>
      </c>
      <c r="AL512">
        <v>464564</v>
      </c>
    </row>
    <row r="513" spans="1:38">
      <c r="A513" t="s">
        <v>73</v>
      </c>
      <c r="B513" t="s">
        <v>109</v>
      </c>
      <c r="C513" t="s">
        <v>118</v>
      </c>
      <c r="D513" t="s">
        <v>74</v>
      </c>
      <c r="E513" t="s">
        <v>8</v>
      </c>
      <c r="F513" t="s">
        <v>18</v>
      </c>
      <c r="G513" t="s">
        <v>10</v>
      </c>
      <c r="H513" t="s">
        <v>12</v>
      </c>
      <c r="J513">
        <v>0</v>
      </c>
      <c r="K513">
        <v>3</v>
      </c>
      <c r="L513">
        <v>3</v>
      </c>
      <c r="M513">
        <v>9</v>
      </c>
      <c r="N513">
        <v>0</v>
      </c>
      <c r="O513">
        <v>5</v>
      </c>
      <c r="P513">
        <v>10</v>
      </c>
      <c r="Q513">
        <v>94</v>
      </c>
      <c r="R513">
        <v>74</v>
      </c>
      <c r="T513">
        <v>0</v>
      </c>
      <c r="U513">
        <v>9.3999999999999997E-4</v>
      </c>
      <c r="V513">
        <v>6.4000000000000005E-4</v>
      </c>
      <c r="W513">
        <v>1.5E-3</v>
      </c>
      <c r="X513">
        <v>0</v>
      </c>
      <c r="Y513">
        <v>1.1000000000000001E-3</v>
      </c>
      <c r="Z513">
        <v>1.5E-3</v>
      </c>
      <c r="AA513">
        <v>4.8399999999999997E-3</v>
      </c>
      <c r="AB513">
        <v>4.0800000000000003E-3</v>
      </c>
      <c r="AD513">
        <v>119327</v>
      </c>
      <c r="AE513">
        <v>188914</v>
      </c>
      <c r="AF513">
        <v>424630</v>
      </c>
      <c r="AG513">
        <v>464699</v>
      </c>
      <c r="AH513">
        <v>467476</v>
      </c>
      <c r="AI513">
        <v>468989</v>
      </c>
      <c r="AJ513">
        <v>425076</v>
      </c>
      <c r="AK513">
        <v>290226</v>
      </c>
      <c r="AL513">
        <v>464564</v>
      </c>
    </row>
    <row r="514" spans="1:38">
      <c r="A514" t="s">
        <v>73</v>
      </c>
      <c r="B514" t="s">
        <v>109</v>
      </c>
      <c r="C514" t="s">
        <v>118</v>
      </c>
      <c r="D514" t="s">
        <v>74</v>
      </c>
      <c r="E514" t="s">
        <v>8</v>
      </c>
      <c r="F514" t="s">
        <v>18</v>
      </c>
      <c r="G514" t="s">
        <v>10</v>
      </c>
      <c r="H514" t="s">
        <v>11</v>
      </c>
      <c r="J514">
        <v>2.7250000000000001</v>
      </c>
      <c r="K514">
        <v>4.6989999999999998</v>
      </c>
      <c r="L514">
        <v>9.77</v>
      </c>
      <c r="M514">
        <v>14.57</v>
      </c>
      <c r="N514">
        <v>8.9670000000000005</v>
      </c>
      <c r="O514">
        <v>14.188000000000001</v>
      </c>
      <c r="P514">
        <v>14.013999999999999</v>
      </c>
      <c r="Q514">
        <v>35.433999999999997</v>
      </c>
      <c r="R514">
        <v>61.463000000000001</v>
      </c>
      <c r="T514">
        <v>6.8000000000000005E-4</v>
      </c>
      <c r="U514">
        <v>1.47E-3</v>
      </c>
      <c r="V514">
        <v>2.0699999999999998E-3</v>
      </c>
      <c r="W514">
        <v>2.4299999999999999E-3</v>
      </c>
      <c r="X514">
        <v>1.64E-3</v>
      </c>
      <c r="Y514">
        <v>3.13E-3</v>
      </c>
      <c r="Z514">
        <v>2.0999999999999999E-3</v>
      </c>
      <c r="AA514">
        <v>1.83E-3</v>
      </c>
      <c r="AB514">
        <v>3.3899999999999998E-3</v>
      </c>
      <c r="AD514">
        <v>119327</v>
      </c>
      <c r="AE514">
        <v>188914</v>
      </c>
      <c r="AF514">
        <v>424630</v>
      </c>
      <c r="AG514">
        <v>464699</v>
      </c>
      <c r="AH514">
        <v>467476</v>
      </c>
      <c r="AI514">
        <v>468989</v>
      </c>
      <c r="AJ514">
        <v>425076</v>
      </c>
      <c r="AK514">
        <v>290226</v>
      </c>
      <c r="AL514">
        <v>464564</v>
      </c>
    </row>
    <row r="515" spans="1:38">
      <c r="A515" t="s">
        <v>73</v>
      </c>
      <c r="B515" t="s">
        <v>109</v>
      </c>
      <c r="C515" t="s">
        <v>118</v>
      </c>
      <c r="D515" t="s">
        <v>74</v>
      </c>
      <c r="E515" t="s">
        <v>30</v>
      </c>
      <c r="F515" t="s">
        <v>59</v>
      </c>
      <c r="G515" t="s">
        <v>10</v>
      </c>
      <c r="H515" t="s">
        <v>111</v>
      </c>
      <c r="I515">
        <v>4.5999999999999999E-2</v>
      </c>
      <c r="K515">
        <v>0.44</v>
      </c>
      <c r="L515">
        <v>0.17199999999999999</v>
      </c>
      <c r="N515">
        <v>1.0999999999999999E-2</v>
      </c>
      <c r="O515">
        <v>0.01</v>
      </c>
      <c r="P515">
        <v>1.6E-2</v>
      </c>
      <c r="Q515">
        <v>0.14299999999999999</v>
      </c>
      <c r="R515">
        <v>9.6000000000000002E-2</v>
      </c>
      <c r="S515">
        <v>1.0000000000000001E-5</v>
      </c>
      <c r="U515">
        <v>1.3999999999999999E-4</v>
      </c>
      <c r="V515">
        <v>4.0000000000000003E-5</v>
      </c>
      <c r="X515">
        <v>0</v>
      </c>
      <c r="Y515">
        <v>0</v>
      </c>
      <c r="Z515">
        <v>0</v>
      </c>
      <c r="AA515">
        <v>1.0000000000000001E-5</v>
      </c>
      <c r="AB515">
        <v>1.0000000000000001E-5</v>
      </c>
      <c r="AC515">
        <v>2752</v>
      </c>
      <c r="AD515">
        <v>1620</v>
      </c>
      <c r="AE515">
        <v>16995</v>
      </c>
      <c r="AF515">
        <v>12221</v>
      </c>
      <c r="AG515">
        <v>6031</v>
      </c>
      <c r="AH515">
        <v>884</v>
      </c>
      <c r="AI515">
        <v>2750</v>
      </c>
      <c r="AJ515">
        <v>6993</v>
      </c>
      <c r="AK515">
        <v>6060</v>
      </c>
      <c r="AL515">
        <v>1587</v>
      </c>
    </row>
    <row r="516" spans="1:38">
      <c r="A516" t="s">
        <v>73</v>
      </c>
      <c r="B516" t="s">
        <v>109</v>
      </c>
      <c r="C516" t="s">
        <v>118</v>
      </c>
      <c r="D516" t="s">
        <v>74</v>
      </c>
      <c r="E516" t="s">
        <v>30</v>
      </c>
      <c r="F516" t="s">
        <v>59</v>
      </c>
      <c r="G516" t="s">
        <v>10</v>
      </c>
      <c r="H516" t="s">
        <v>12</v>
      </c>
      <c r="I516">
        <v>0</v>
      </c>
      <c r="K516">
        <v>0</v>
      </c>
      <c r="L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U516">
        <v>0</v>
      </c>
      <c r="V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2752</v>
      </c>
      <c r="AD516">
        <v>1620</v>
      </c>
      <c r="AE516">
        <v>16995</v>
      </c>
      <c r="AF516">
        <v>12221</v>
      </c>
      <c r="AG516">
        <v>6031</v>
      </c>
      <c r="AH516">
        <v>884</v>
      </c>
      <c r="AI516">
        <v>2750</v>
      </c>
      <c r="AJ516">
        <v>6993</v>
      </c>
      <c r="AK516">
        <v>6060</v>
      </c>
      <c r="AL516">
        <v>1587</v>
      </c>
    </row>
    <row r="517" spans="1:38">
      <c r="A517" t="s">
        <v>73</v>
      </c>
      <c r="B517" t="s">
        <v>109</v>
      </c>
      <c r="C517" t="s">
        <v>118</v>
      </c>
      <c r="D517" t="s">
        <v>74</v>
      </c>
      <c r="E517" t="s">
        <v>30</v>
      </c>
      <c r="F517" t="s">
        <v>59</v>
      </c>
      <c r="G517" t="s">
        <v>10</v>
      </c>
      <c r="H517" t="s">
        <v>11</v>
      </c>
      <c r="I517">
        <v>4.5999999999999999E-2</v>
      </c>
      <c r="K517">
        <v>0.44</v>
      </c>
      <c r="L517">
        <v>0.17199999999999999</v>
      </c>
      <c r="N517">
        <v>1.0999999999999999E-2</v>
      </c>
      <c r="O517">
        <v>0.01</v>
      </c>
      <c r="P517">
        <v>1.6E-2</v>
      </c>
      <c r="Q517">
        <v>0.14299999999999999</v>
      </c>
      <c r="R517">
        <v>9.6000000000000002E-2</v>
      </c>
      <c r="S517">
        <v>1.0000000000000001E-5</v>
      </c>
      <c r="U517">
        <v>1.3999999999999999E-4</v>
      </c>
      <c r="V517">
        <v>4.0000000000000003E-5</v>
      </c>
      <c r="X517">
        <v>0</v>
      </c>
      <c r="Y517">
        <v>0</v>
      </c>
      <c r="Z517">
        <v>0</v>
      </c>
      <c r="AA517">
        <v>1.0000000000000001E-5</v>
      </c>
      <c r="AB517">
        <v>1.0000000000000001E-5</v>
      </c>
      <c r="AC517">
        <v>2752</v>
      </c>
      <c r="AD517">
        <v>1620</v>
      </c>
      <c r="AE517">
        <v>16995</v>
      </c>
      <c r="AF517">
        <v>12221</v>
      </c>
      <c r="AG517">
        <v>6031</v>
      </c>
      <c r="AH517">
        <v>884</v>
      </c>
      <c r="AI517">
        <v>2750</v>
      </c>
      <c r="AJ517">
        <v>6993</v>
      </c>
      <c r="AK517">
        <v>6060</v>
      </c>
      <c r="AL517">
        <v>1587</v>
      </c>
    </row>
    <row r="518" spans="1:38">
      <c r="A518" t="s">
        <v>73</v>
      </c>
      <c r="B518" t="s">
        <v>109</v>
      </c>
      <c r="C518" t="s">
        <v>118</v>
      </c>
      <c r="D518" t="s">
        <v>74</v>
      </c>
      <c r="E518" t="s">
        <v>30</v>
      </c>
      <c r="F518" t="s">
        <v>9</v>
      </c>
      <c r="G518" t="s">
        <v>10</v>
      </c>
      <c r="H518" t="s">
        <v>111</v>
      </c>
      <c r="J518">
        <v>1.21</v>
      </c>
      <c r="T518">
        <v>2.9999999999999997E-4</v>
      </c>
      <c r="AD518">
        <v>52079</v>
      </c>
    </row>
    <row r="519" spans="1:38">
      <c r="A519" t="s">
        <v>73</v>
      </c>
      <c r="B519" t="s">
        <v>109</v>
      </c>
      <c r="C519" t="s">
        <v>118</v>
      </c>
      <c r="D519" t="s">
        <v>74</v>
      </c>
      <c r="E519" t="s">
        <v>30</v>
      </c>
      <c r="F519" t="s">
        <v>9</v>
      </c>
      <c r="G519" t="s">
        <v>10</v>
      </c>
      <c r="H519" t="s">
        <v>12</v>
      </c>
      <c r="J519">
        <v>0</v>
      </c>
      <c r="T519">
        <v>0</v>
      </c>
      <c r="AD519">
        <v>52079</v>
      </c>
    </row>
    <row r="520" spans="1:38">
      <c r="A520" t="s">
        <v>73</v>
      </c>
      <c r="B520" t="s">
        <v>109</v>
      </c>
      <c r="C520" t="s">
        <v>118</v>
      </c>
      <c r="D520" t="s">
        <v>74</v>
      </c>
      <c r="E520" t="s">
        <v>30</v>
      </c>
      <c r="F520" t="s">
        <v>9</v>
      </c>
      <c r="G520" t="s">
        <v>10</v>
      </c>
      <c r="H520" t="s">
        <v>11</v>
      </c>
      <c r="J520">
        <v>1.21</v>
      </c>
      <c r="T520">
        <v>2.9999999999999997E-4</v>
      </c>
      <c r="AD520">
        <v>52079</v>
      </c>
    </row>
    <row r="521" spans="1:38">
      <c r="A521" t="s">
        <v>73</v>
      </c>
      <c r="B521" t="s">
        <v>109</v>
      </c>
      <c r="C521" t="s">
        <v>118</v>
      </c>
      <c r="D521" t="s">
        <v>74</v>
      </c>
      <c r="E521" t="s">
        <v>30</v>
      </c>
      <c r="F521" t="s">
        <v>13</v>
      </c>
      <c r="G521" t="s">
        <v>10</v>
      </c>
      <c r="H521" t="s">
        <v>111</v>
      </c>
      <c r="I521">
        <v>103.027</v>
      </c>
      <c r="J521">
        <v>86.244</v>
      </c>
      <c r="K521">
        <v>99.454999999999998</v>
      </c>
      <c r="L521">
        <v>91.817999999999998</v>
      </c>
      <c r="M521">
        <v>117.669</v>
      </c>
      <c r="N521">
        <v>84.748999999999995</v>
      </c>
      <c r="O521">
        <v>72.402000000000001</v>
      </c>
      <c r="P521">
        <v>95.049000000000007</v>
      </c>
      <c r="Q521">
        <v>613.91600000000005</v>
      </c>
      <c r="R521">
        <v>173.642</v>
      </c>
      <c r="S521">
        <v>1.468E-2</v>
      </c>
      <c r="T521">
        <v>2.1649999999999999E-2</v>
      </c>
      <c r="U521">
        <v>3.1119999999999998E-2</v>
      </c>
      <c r="V521">
        <v>1.9449999999999999E-2</v>
      </c>
      <c r="W521">
        <v>1.9640000000000001E-2</v>
      </c>
      <c r="X521">
        <v>1.549E-2</v>
      </c>
      <c r="Y521">
        <v>1.5990000000000001E-2</v>
      </c>
      <c r="Z521">
        <v>1.4250000000000001E-2</v>
      </c>
      <c r="AA521">
        <v>3.1620000000000002E-2</v>
      </c>
      <c r="AB521">
        <v>9.5700000000000004E-3</v>
      </c>
      <c r="AC521">
        <v>6040112</v>
      </c>
      <c r="AD521">
        <v>5696823</v>
      </c>
      <c r="AE521">
        <v>5684136</v>
      </c>
      <c r="AF521">
        <v>5278959</v>
      </c>
      <c r="AG521">
        <v>5012272</v>
      </c>
      <c r="AH521">
        <v>4324163</v>
      </c>
      <c r="AI521">
        <v>3862069</v>
      </c>
      <c r="AJ521">
        <v>3735555</v>
      </c>
      <c r="AK521">
        <v>3882328</v>
      </c>
      <c r="AL521">
        <v>3728300</v>
      </c>
    </row>
    <row r="522" spans="1:38">
      <c r="A522" t="s">
        <v>73</v>
      </c>
      <c r="B522" t="s">
        <v>109</v>
      </c>
      <c r="C522" t="s">
        <v>118</v>
      </c>
      <c r="D522" t="s">
        <v>74</v>
      </c>
      <c r="E522" t="s">
        <v>30</v>
      </c>
      <c r="F522" t="s">
        <v>13</v>
      </c>
      <c r="G522" t="s">
        <v>10</v>
      </c>
      <c r="H522" t="s">
        <v>12</v>
      </c>
      <c r="I522">
        <v>0</v>
      </c>
      <c r="J522">
        <v>1.004</v>
      </c>
      <c r="K522">
        <v>0</v>
      </c>
      <c r="L522">
        <v>0</v>
      </c>
      <c r="M522">
        <v>6</v>
      </c>
      <c r="N522">
        <v>13</v>
      </c>
      <c r="O522">
        <v>5.0949999999999998</v>
      </c>
      <c r="P522">
        <v>29.41</v>
      </c>
      <c r="Q522">
        <v>515.01900000000001</v>
      </c>
      <c r="R522">
        <v>7.7839999999999998</v>
      </c>
      <c r="S522">
        <v>0</v>
      </c>
      <c r="T522">
        <v>2.5000000000000001E-4</v>
      </c>
      <c r="U522">
        <v>0</v>
      </c>
      <c r="V522">
        <v>0</v>
      </c>
      <c r="W522">
        <v>1E-3</v>
      </c>
      <c r="X522">
        <v>2.3800000000000002E-3</v>
      </c>
      <c r="Y522">
        <v>1.1299999999999999E-3</v>
      </c>
      <c r="Z522">
        <v>4.4099999999999999E-3</v>
      </c>
      <c r="AA522">
        <v>2.6530000000000001E-2</v>
      </c>
      <c r="AB522">
        <v>4.2999999999999999E-4</v>
      </c>
      <c r="AC522">
        <v>6040112</v>
      </c>
      <c r="AD522">
        <v>5696823</v>
      </c>
      <c r="AE522">
        <v>5684136</v>
      </c>
      <c r="AF522">
        <v>5278959</v>
      </c>
      <c r="AG522">
        <v>5012272</v>
      </c>
      <c r="AH522">
        <v>4324163</v>
      </c>
      <c r="AI522">
        <v>3862069</v>
      </c>
      <c r="AJ522">
        <v>3735555</v>
      </c>
      <c r="AK522">
        <v>3882328</v>
      </c>
      <c r="AL522">
        <v>3728300</v>
      </c>
    </row>
    <row r="523" spans="1:38">
      <c r="A523" t="s">
        <v>73</v>
      </c>
      <c r="B523" t="s">
        <v>109</v>
      </c>
      <c r="C523" t="s">
        <v>118</v>
      </c>
      <c r="D523" t="s">
        <v>74</v>
      </c>
      <c r="E523" t="s">
        <v>30</v>
      </c>
      <c r="F523" t="s">
        <v>13</v>
      </c>
      <c r="G523" t="s">
        <v>10</v>
      </c>
      <c r="H523" t="s">
        <v>11</v>
      </c>
      <c r="I523">
        <v>103.027</v>
      </c>
      <c r="J523">
        <v>85.24</v>
      </c>
      <c r="K523">
        <v>99.454999999999998</v>
      </c>
      <c r="L523">
        <v>91.817999999999998</v>
      </c>
      <c r="M523">
        <v>111.669</v>
      </c>
      <c r="N523">
        <v>71.748999999999995</v>
      </c>
      <c r="O523">
        <v>67.307000000000002</v>
      </c>
      <c r="P523">
        <v>65.638000000000005</v>
      </c>
      <c r="Q523">
        <v>98.897000000000006</v>
      </c>
      <c r="R523">
        <v>165.858</v>
      </c>
      <c r="S523">
        <v>1.468E-2</v>
      </c>
      <c r="T523">
        <v>2.1399999999999999E-2</v>
      </c>
      <c r="U523">
        <v>3.1119999999999998E-2</v>
      </c>
      <c r="V523">
        <v>1.9449999999999999E-2</v>
      </c>
      <c r="W523">
        <v>1.8630000000000001E-2</v>
      </c>
      <c r="X523">
        <v>1.311E-2</v>
      </c>
      <c r="Y523">
        <v>1.486E-2</v>
      </c>
      <c r="Z523">
        <v>9.8399999999999998E-3</v>
      </c>
      <c r="AA523">
        <v>5.0899999999999999E-3</v>
      </c>
      <c r="AB523">
        <v>9.1400000000000006E-3</v>
      </c>
      <c r="AC523">
        <v>6040112</v>
      </c>
      <c r="AD523">
        <v>5696823</v>
      </c>
      <c r="AE523">
        <v>5684136</v>
      </c>
      <c r="AF523">
        <v>5278959</v>
      </c>
      <c r="AG523">
        <v>5012272</v>
      </c>
      <c r="AH523">
        <v>4324163</v>
      </c>
      <c r="AI523">
        <v>3862069</v>
      </c>
      <c r="AJ523">
        <v>3735555</v>
      </c>
      <c r="AK523">
        <v>3882328</v>
      </c>
      <c r="AL523">
        <v>3728300</v>
      </c>
    </row>
    <row r="524" spans="1:38">
      <c r="A524" t="s">
        <v>73</v>
      </c>
      <c r="B524" t="s">
        <v>109</v>
      </c>
      <c r="C524" t="s">
        <v>118</v>
      </c>
      <c r="D524" t="s">
        <v>74</v>
      </c>
      <c r="E524" t="s">
        <v>30</v>
      </c>
      <c r="F524" t="s">
        <v>66</v>
      </c>
      <c r="G524" t="s">
        <v>10</v>
      </c>
      <c r="H524" t="s">
        <v>111</v>
      </c>
      <c r="I524">
        <v>3.5000000000000003E-2</v>
      </c>
      <c r="J524">
        <v>6.2E-2</v>
      </c>
      <c r="K524">
        <v>6.7000000000000004E-2</v>
      </c>
      <c r="L524">
        <v>9.0999999999999998E-2</v>
      </c>
      <c r="M524">
        <v>9.9000000000000005E-2</v>
      </c>
      <c r="N524">
        <v>0.04</v>
      </c>
      <c r="O524">
        <v>9.7000000000000003E-2</v>
      </c>
      <c r="P524">
        <v>0.224</v>
      </c>
      <c r="Q524">
        <v>0.27</v>
      </c>
      <c r="R524">
        <v>8.5999999999999993E-2</v>
      </c>
      <c r="S524">
        <v>0</v>
      </c>
      <c r="T524">
        <v>2.0000000000000002E-5</v>
      </c>
      <c r="U524">
        <v>2.0000000000000002E-5</v>
      </c>
      <c r="V524">
        <v>2.0000000000000002E-5</v>
      </c>
      <c r="W524">
        <v>2.0000000000000002E-5</v>
      </c>
      <c r="X524">
        <v>1.0000000000000001E-5</v>
      </c>
      <c r="Y524">
        <v>2.0000000000000002E-5</v>
      </c>
      <c r="Z524">
        <v>3.0000000000000001E-5</v>
      </c>
      <c r="AA524">
        <v>1.0000000000000001E-5</v>
      </c>
      <c r="AB524">
        <v>0</v>
      </c>
      <c r="AC524">
        <v>923468</v>
      </c>
      <c r="AD524">
        <v>1146431</v>
      </c>
      <c r="AE524">
        <v>1444428</v>
      </c>
      <c r="AF524">
        <v>1475721</v>
      </c>
      <c r="AG524">
        <v>1413942</v>
      </c>
      <c r="AH524">
        <v>913218</v>
      </c>
      <c r="AI524">
        <v>1151668</v>
      </c>
      <c r="AJ524">
        <v>1347873</v>
      </c>
      <c r="AK524">
        <v>1664049</v>
      </c>
      <c r="AL524">
        <v>1817094</v>
      </c>
    </row>
    <row r="525" spans="1:38">
      <c r="A525" t="s">
        <v>73</v>
      </c>
      <c r="B525" t="s">
        <v>109</v>
      </c>
      <c r="C525" t="s">
        <v>118</v>
      </c>
      <c r="D525" t="s">
        <v>74</v>
      </c>
      <c r="E525" t="s">
        <v>30</v>
      </c>
      <c r="F525" t="s">
        <v>66</v>
      </c>
      <c r="G525" t="s">
        <v>10</v>
      </c>
      <c r="H525" t="s">
        <v>12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923468</v>
      </c>
      <c r="AD525">
        <v>1146431</v>
      </c>
      <c r="AE525">
        <v>1444428</v>
      </c>
      <c r="AF525">
        <v>1475721</v>
      </c>
      <c r="AG525">
        <v>1413942</v>
      </c>
      <c r="AH525">
        <v>913218</v>
      </c>
      <c r="AI525">
        <v>1151668</v>
      </c>
      <c r="AJ525">
        <v>1347873</v>
      </c>
      <c r="AK525">
        <v>1664049</v>
      </c>
      <c r="AL525">
        <v>1817094</v>
      </c>
    </row>
    <row r="526" spans="1:38">
      <c r="A526" t="s">
        <v>73</v>
      </c>
      <c r="B526" t="s">
        <v>109</v>
      </c>
      <c r="C526" t="s">
        <v>118</v>
      </c>
      <c r="D526" t="s">
        <v>74</v>
      </c>
      <c r="E526" t="s">
        <v>30</v>
      </c>
      <c r="F526" t="s">
        <v>66</v>
      </c>
      <c r="G526" t="s">
        <v>10</v>
      </c>
      <c r="H526" t="s">
        <v>11</v>
      </c>
      <c r="I526">
        <v>3.5000000000000003E-2</v>
      </c>
      <c r="J526">
        <v>6.2E-2</v>
      </c>
      <c r="K526">
        <v>6.7000000000000004E-2</v>
      </c>
      <c r="L526">
        <v>9.0999999999999998E-2</v>
      </c>
      <c r="M526">
        <v>9.9000000000000005E-2</v>
      </c>
      <c r="N526">
        <v>0.04</v>
      </c>
      <c r="O526">
        <v>9.7000000000000003E-2</v>
      </c>
      <c r="P526">
        <v>0.224</v>
      </c>
      <c r="Q526">
        <v>0.27</v>
      </c>
      <c r="R526">
        <v>8.5999999999999993E-2</v>
      </c>
      <c r="S526">
        <v>0</v>
      </c>
      <c r="T526">
        <v>2.0000000000000002E-5</v>
      </c>
      <c r="U526">
        <v>2.0000000000000002E-5</v>
      </c>
      <c r="V526">
        <v>2.0000000000000002E-5</v>
      </c>
      <c r="W526">
        <v>2.0000000000000002E-5</v>
      </c>
      <c r="X526">
        <v>1.0000000000000001E-5</v>
      </c>
      <c r="Y526">
        <v>2.0000000000000002E-5</v>
      </c>
      <c r="Z526">
        <v>3.0000000000000001E-5</v>
      </c>
      <c r="AA526">
        <v>1.0000000000000001E-5</v>
      </c>
      <c r="AB526">
        <v>0</v>
      </c>
      <c r="AC526">
        <v>923468</v>
      </c>
      <c r="AD526">
        <v>1146431</v>
      </c>
      <c r="AE526">
        <v>1444428</v>
      </c>
      <c r="AF526">
        <v>1475721</v>
      </c>
      <c r="AG526">
        <v>1413942</v>
      </c>
      <c r="AH526">
        <v>913218</v>
      </c>
      <c r="AI526">
        <v>1151668</v>
      </c>
      <c r="AJ526">
        <v>1347873</v>
      </c>
      <c r="AK526">
        <v>1664049</v>
      </c>
      <c r="AL526">
        <v>1817094</v>
      </c>
    </row>
    <row r="527" spans="1:38">
      <c r="A527" t="s">
        <v>73</v>
      </c>
      <c r="B527" t="s">
        <v>109</v>
      </c>
      <c r="C527" t="s">
        <v>118</v>
      </c>
      <c r="D527" t="s">
        <v>74</v>
      </c>
      <c r="E527" t="s">
        <v>30</v>
      </c>
      <c r="F527" t="s">
        <v>14</v>
      </c>
      <c r="G527" t="s">
        <v>10</v>
      </c>
      <c r="H527" t="s">
        <v>111</v>
      </c>
      <c r="I527">
        <v>86.212000000000003</v>
      </c>
      <c r="J527">
        <v>88.135999999999996</v>
      </c>
      <c r="K527">
        <v>96.698999999999998</v>
      </c>
      <c r="L527">
        <v>126.721</v>
      </c>
      <c r="M527">
        <v>123.854</v>
      </c>
      <c r="N527">
        <v>71.272999999999996</v>
      </c>
      <c r="O527">
        <v>92.323999999999998</v>
      </c>
      <c r="P527">
        <v>70.921000000000006</v>
      </c>
      <c r="Q527">
        <v>94.087999999999994</v>
      </c>
      <c r="R527">
        <v>219.505</v>
      </c>
      <c r="S527">
        <v>1.2290000000000001E-2</v>
      </c>
      <c r="T527">
        <v>2.213E-2</v>
      </c>
      <c r="U527">
        <v>3.0249999999999999E-2</v>
      </c>
      <c r="V527">
        <v>2.6849999999999999E-2</v>
      </c>
      <c r="W527">
        <v>2.0670000000000001E-2</v>
      </c>
      <c r="X527">
        <v>1.303E-2</v>
      </c>
      <c r="Y527">
        <v>2.0389999999999998E-2</v>
      </c>
      <c r="Z527">
        <v>1.0630000000000001E-2</v>
      </c>
      <c r="AA527">
        <v>4.8500000000000001E-3</v>
      </c>
      <c r="AB527">
        <v>1.21E-2</v>
      </c>
      <c r="AC527">
        <v>2072275</v>
      </c>
      <c r="AD527">
        <v>2209784</v>
      </c>
      <c r="AE527">
        <v>1683378</v>
      </c>
      <c r="AF527">
        <v>968269</v>
      </c>
      <c r="AG527">
        <v>983770</v>
      </c>
      <c r="AH527">
        <v>724124</v>
      </c>
      <c r="AI527">
        <v>639496</v>
      </c>
      <c r="AJ527">
        <v>721831</v>
      </c>
      <c r="AK527">
        <v>617961</v>
      </c>
      <c r="AL527">
        <v>670878</v>
      </c>
    </row>
    <row r="528" spans="1:38">
      <c r="A528" t="s">
        <v>73</v>
      </c>
      <c r="B528" t="s">
        <v>109</v>
      </c>
      <c r="C528" t="s">
        <v>118</v>
      </c>
      <c r="D528" t="s">
        <v>74</v>
      </c>
      <c r="E528" t="s">
        <v>30</v>
      </c>
      <c r="F528" t="s">
        <v>14</v>
      </c>
      <c r="G528" t="s">
        <v>10</v>
      </c>
      <c r="H528" t="s">
        <v>12</v>
      </c>
      <c r="I528">
        <v>0</v>
      </c>
      <c r="J528">
        <v>0</v>
      </c>
      <c r="K528">
        <v>0</v>
      </c>
      <c r="L528">
        <v>0</v>
      </c>
      <c r="M528">
        <v>3.0000000000000001E-3</v>
      </c>
      <c r="N528">
        <v>0</v>
      </c>
      <c r="O528">
        <v>9.8379999999999992</v>
      </c>
      <c r="P528">
        <v>16.021000000000001</v>
      </c>
      <c r="Q528">
        <v>21.798999999999999</v>
      </c>
      <c r="R528">
        <v>85.397999999999996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2.1700000000000001E-3</v>
      </c>
      <c r="Z528">
        <v>2.3999999999999998E-3</v>
      </c>
      <c r="AA528">
        <v>1.1199999999999999E-3</v>
      </c>
      <c r="AB528">
        <v>4.7099999999999998E-3</v>
      </c>
      <c r="AC528">
        <v>2072275</v>
      </c>
      <c r="AD528">
        <v>2209784</v>
      </c>
      <c r="AE528">
        <v>1683378</v>
      </c>
      <c r="AF528">
        <v>968269</v>
      </c>
      <c r="AG528">
        <v>983770</v>
      </c>
      <c r="AH528">
        <v>724124</v>
      </c>
      <c r="AI528">
        <v>639496</v>
      </c>
      <c r="AJ528">
        <v>721831</v>
      </c>
      <c r="AK528">
        <v>617961</v>
      </c>
      <c r="AL528">
        <v>670878</v>
      </c>
    </row>
    <row r="529" spans="1:38">
      <c r="A529" t="s">
        <v>73</v>
      </c>
      <c r="B529" t="s">
        <v>109</v>
      </c>
      <c r="C529" t="s">
        <v>118</v>
      </c>
      <c r="D529" t="s">
        <v>74</v>
      </c>
      <c r="E529" t="s">
        <v>30</v>
      </c>
      <c r="F529" t="s">
        <v>14</v>
      </c>
      <c r="G529" t="s">
        <v>10</v>
      </c>
      <c r="H529" t="s">
        <v>11</v>
      </c>
      <c r="I529">
        <v>86.212000000000003</v>
      </c>
      <c r="J529">
        <v>88.135999999999996</v>
      </c>
      <c r="K529">
        <v>96.698999999999998</v>
      </c>
      <c r="L529">
        <v>126.721</v>
      </c>
      <c r="M529">
        <v>123.851</v>
      </c>
      <c r="N529">
        <v>71.272999999999996</v>
      </c>
      <c r="O529">
        <v>82.484999999999999</v>
      </c>
      <c r="P529">
        <v>54.9</v>
      </c>
      <c r="Q529">
        <v>72.289000000000001</v>
      </c>
      <c r="R529">
        <v>134.10599999999999</v>
      </c>
      <c r="S529">
        <v>1.2290000000000001E-2</v>
      </c>
      <c r="T529">
        <v>2.213E-2</v>
      </c>
      <c r="U529">
        <v>3.0249999999999999E-2</v>
      </c>
      <c r="V529">
        <v>2.6849999999999999E-2</v>
      </c>
      <c r="W529">
        <v>2.0670000000000001E-2</v>
      </c>
      <c r="X529">
        <v>1.303E-2</v>
      </c>
      <c r="Y529">
        <v>1.822E-2</v>
      </c>
      <c r="Z529">
        <v>8.2299999999999995E-3</v>
      </c>
      <c r="AA529">
        <v>3.7200000000000002E-3</v>
      </c>
      <c r="AB529">
        <v>7.3899999999999999E-3</v>
      </c>
      <c r="AC529">
        <v>2072275</v>
      </c>
      <c r="AD529">
        <v>2209784</v>
      </c>
      <c r="AE529">
        <v>1683378</v>
      </c>
      <c r="AF529">
        <v>968269</v>
      </c>
      <c r="AG529">
        <v>983770</v>
      </c>
      <c r="AH529">
        <v>724124</v>
      </c>
      <c r="AI529">
        <v>639496</v>
      </c>
      <c r="AJ529">
        <v>721831</v>
      </c>
      <c r="AK529">
        <v>617961</v>
      </c>
      <c r="AL529">
        <v>670878</v>
      </c>
    </row>
    <row r="530" spans="1:38">
      <c r="A530" t="s">
        <v>73</v>
      </c>
      <c r="B530" t="s">
        <v>109</v>
      </c>
      <c r="C530" t="s">
        <v>118</v>
      </c>
      <c r="D530" t="s">
        <v>74</v>
      </c>
      <c r="E530" t="s">
        <v>30</v>
      </c>
      <c r="F530" t="s">
        <v>15</v>
      </c>
      <c r="G530" t="s">
        <v>10</v>
      </c>
      <c r="H530" t="s">
        <v>111</v>
      </c>
      <c r="J530">
        <v>3.0000000000000001E-3</v>
      </c>
      <c r="K530">
        <v>1.1459999999999999</v>
      </c>
      <c r="L530">
        <v>1.5449999999999999</v>
      </c>
      <c r="M530">
        <v>2.2930000000000001</v>
      </c>
      <c r="N530">
        <v>1.53</v>
      </c>
      <c r="O530">
        <v>0.69199999999999995</v>
      </c>
      <c r="P530">
        <v>2.778</v>
      </c>
      <c r="Q530">
        <v>3.8980000000000001</v>
      </c>
      <c r="R530">
        <v>39.954000000000001</v>
      </c>
      <c r="T530">
        <v>0</v>
      </c>
      <c r="U530">
        <v>3.6000000000000002E-4</v>
      </c>
      <c r="V530">
        <v>3.3E-4</v>
      </c>
      <c r="W530">
        <v>3.8000000000000002E-4</v>
      </c>
      <c r="X530">
        <v>2.7999999999999998E-4</v>
      </c>
      <c r="Y530">
        <v>1.4999999999999999E-4</v>
      </c>
      <c r="Z530">
        <v>4.2000000000000002E-4</v>
      </c>
      <c r="AA530">
        <v>2.0000000000000001E-4</v>
      </c>
      <c r="AB530">
        <v>2.2000000000000001E-3</v>
      </c>
      <c r="AC530">
        <v>18276</v>
      </c>
      <c r="AD530">
        <v>40888</v>
      </c>
      <c r="AE530">
        <v>27240</v>
      </c>
      <c r="AF530">
        <v>71011</v>
      </c>
      <c r="AG530">
        <v>29897</v>
      </c>
      <c r="AH530">
        <v>37830</v>
      </c>
      <c r="AI530">
        <v>17331</v>
      </c>
      <c r="AJ530">
        <v>16157</v>
      </c>
      <c r="AK530">
        <v>86642</v>
      </c>
      <c r="AL530">
        <v>117234</v>
      </c>
    </row>
    <row r="531" spans="1:38">
      <c r="A531" t="s">
        <v>73</v>
      </c>
      <c r="B531" t="s">
        <v>109</v>
      </c>
      <c r="C531" t="s">
        <v>118</v>
      </c>
      <c r="D531" t="s">
        <v>74</v>
      </c>
      <c r="E531" t="s">
        <v>30</v>
      </c>
      <c r="F531" t="s">
        <v>15</v>
      </c>
      <c r="G531" t="s">
        <v>10</v>
      </c>
      <c r="H531" t="s">
        <v>12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2.08</v>
      </c>
      <c r="Q531">
        <v>1.585</v>
      </c>
      <c r="R531">
        <v>30.324000000000002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3.1E-4</v>
      </c>
      <c r="AA531">
        <v>8.0000000000000007E-5</v>
      </c>
      <c r="AB531">
        <v>1.67E-3</v>
      </c>
      <c r="AC531">
        <v>18276</v>
      </c>
      <c r="AD531">
        <v>40888</v>
      </c>
      <c r="AE531">
        <v>27240</v>
      </c>
      <c r="AF531">
        <v>71011</v>
      </c>
      <c r="AG531">
        <v>29897</v>
      </c>
      <c r="AH531">
        <v>37830</v>
      </c>
      <c r="AI531">
        <v>17331</v>
      </c>
      <c r="AJ531">
        <v>16157</v>
      </c>
      <c r="AK531">
        <v>86642</v>
      </c>
      <c r="AL531">
        <v>117234</v>
      </c>
    </row>
    <row r="532" spans="1:38">
      <c r="A532" t="s">
        <v>73</v>
      </c>
      <c r="B532" t="s">
        <v>109</v>
      </c>
      <c r="C532" t="s">
        <v>118</v>
      </c>
      <c r="D532" t="s">
        <v>74</v>
      </c>
      <c r="E532" t="s">
        <v>30</v>
      </c>
      <c r="F532" t="s">
        <v>15</v>
      </c>
      <c r="G532" t="s">
        <v>10</v>
      </c>
      <c r="H532" t="s">
        <v>11</v>
      </c>
      <c r="J532">
        <v>3.0000000000000001E-3</v>
      </c>
      <c r="K532">
        <v>1.1459999999999999</v>
      </c>
      <c r="L532">
        <v>1.5449999999999999</v>
      </c>
      <c r="M532">
        <v>2.2930000000000001</v>
      </c>
      <c r="N532">
        <v>1.53</v>
      </c>
      <c r="O532">
        <v>0.69199999999999995</v>
      </c>
      <c r="P532">
        <v>0.69699999999999995</v>
      </c>
      <c r="Q532">
        <v>2.3119999999999998</v>
      </c>
      <c r="R532">
        <v>9.6300000000000008</v>
      </c>
      <c r="T532">
        <v>0</v>
      </c>
      <c r="U532">
        <v>3.6000000000000002E-4</v>
      </c>
      <c r="V532">
        <v>3.3E-4</v>
      </c>
      <c r="W532">
        <v>3.8000000000000002E-4</v>
      </c>
      <c r="X532">
        <v>2.7999999999999998E-4</v>
      </c>
      <c r="Y532">
        <v>1.4999999999999999E-4</v>
      </c>
      <c r="Z532">
        <v>1E-4</v>
      </c>
      <c r="AA532">
        <v>1.2E-4</v>
      </c>
      <c r="AB532">
        <v>5.2999999999999998E-4</v>
      </c>
      <c r="AC532">
        <v>18276</v>
      </c>
      <c r="AD532">
        <v>40888</v>
      </c>
      <c r="AE532">
        <v>27240</v>
      </c>
      <c r="AF532">
        <v>71011</v>
      </c>
      <c r="AG532">
        <v>29897</v>
      </c>
      <c r="AH532">
        <v>37830</v>
      </c>
      <c r="AI532">
        <v>17331</v>
      </c>
      <c r="AJ532">
        <v>16157</v>
      </c>
      <c r="AK532">
        <v>86642</v>
      </c>
      <c r="AL532">
        <v>117234</v>
      </c>
    </row>
    <row r="533" spans="1:38">
      <c r="A533" t="s">
        <v>73</v>
      </c>
      <c r="B533" t="s">
        <v>109</v>
      </c>
      <c r="C533" t="s">
        <v>118</v>
      </c>
      <c r="D533" t="s">
        <v>74</v>
      </c>
      <c r="E533" t="s">
        <v>30</v>
      </c>
      <c r="F533" t="s">
        <v>16</v>
      </c>
      <c r="G533" t="s">
        <v>10</v>
      </c>
      <c r="H533" t="s">
        <v>111</v>
      </c>
      <c r="I533">
        <v>6.0209999999999999</v>
      </c>
      <c r="J533">
        <v>4.2000000000000003E-2</v>
      </c>
      <c r="K533">
        <v>2.677</v>
      </c>
      <c r="L533">
        <v>2.9780000000000002</v>
      </c>
      <c r="M533">
        <v>0.72</v>
      </c>
      <c r="N533">
        <v>6.2E-2</v>
      </c>
      <c r="O533">
        <v>0.04</v>
      </c>
      <c r="P533">
        <v>0.115</v>
      </c>
      <c r="Q533">
        <v>0.41799999999999998</v>
      </c>
      <c r="R533">
        <v>9.1999999999999998E-2</v>
      </c>
      <c r="S533">
        <v>8.5999999999999998E-4</v>
      </c>
      <c r="T533">
        <v>1.0000000000000001E-5</v>
      </c>
      <c r="U533">
        <v>8.4000000000000003E-4</v>
      </c>
      <c r="V533">
        <v>6.3000000000000003E-4</v>
      </c>
      <c r="W533">
        <v>1.2E-4</v>
      </c>
      <c r="X533">
        <v>1.0000000000000001E-5</v>
      </c>
      <c r="Y533">
        <v>1.0000000000000001E-5</v>
      </c>
      <c r="Z533">
        <v>2.0000000000000002E-5</v>
      </c>
      <c r="AA533">
        <v>2.0000000000000002E-5</v>
      </c>
      <c r="AB533">
        <v>1.0000000000000001E-5</v>
      </c>
      <c r="AC533">
        <v>400652</v>
      </c>
      <c r="AD533">
        <v>340754</v>
      </c>
      <c r="AE533">
        <v>323584</v>
      </c>
      <c r="AF533">
        <v>475144</v>
      </c>
      <c r="AG533">
        <v>656851</v>
      </c>
      <c r="AH533">
        <v>202109</v>
      </c>
      <c r="AI533">
        <v>48307</v>
      </c>
      <c r="AJ533">
        <v>59764</v>
      </c>
      <c r="AK533">
        <v>55715</v>
      </c>
      <c r="AL533">
        <v>36152</v>
      </c>
    </row>
    <row r="534" spans="1:38">
      <c r="A534" t="s">
        <v>73</v>
      </c>
      <c r="B534" t="s">
        <v>109</v>
      </c>
      <c r="C534" t="s">
        <v>118</v>
      </c>
      <c r="D534" t="s">
        <v>74</v>
      </c>
      <c r="E534" t="s">
        <v>30</v>
      </c>
      <c r="F534" t="s">
        <v>16</v>
      </c>
      <c r="G534" t="s">
        <v>10</v>
      </c>
      <c r="H534" t="s">
        <v>12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400652</v>
      </c>
      <c r="AD534">
        <v>340754</v>
      </c>
      <c r="AE534">
        <v>323584</v>
      </c>
      <c r="AF534">
        <v>475144</v>
      </c>
      <c r="AG534">
        <v>656851</v>
      </c>
      <c r="AH534">
        <v>202109</v>
      </c>
      <c r="AI534">
        <v>48307</v>
      </c>
      <c r="AJ534">
        <v>59764</v>
      </c>
      <c r="AK534">
        <v>55715</v>
      </c>
      <c r="AL534">
        <v>36152</v>
      </c>
    </row>
    <row r="535" spans="1:38">
      <c r="A535" t="s">
        <v>73</v>
      </c>
      <c r="B535" t="s">
        <v>109</v>
      </c>
      <c r="C535" t="s">
        <v>118</v>
      </c>
      <c r="D535" t="s">
        <v>74</v>
      </c>
      <c r="E535" t="s">
        <v>30</v>
      </c>
      <c r="F535" t="s">
        <v>16</v>
      </c>
      <c r="G535" t="s">
        <v>10</v>
      </c>
      <c r="H535" t="s">
        <v>11</v>
      </c>
      <c r="I535">
        <v>6.0209999999999999</v>
      </c>
      <c r="J535">
        <v>4.2000000000000003E-2</v>
      </c>
      <c r="K535">
        <v>2.677</v>
      </c>
      <c r="L535">
        <v>2.9780000000000002</v>
      </c>
      <c r="M535">
        <v>0.72</v>
      </c>
      <c r="N535">
        <v>6.2E-2</v>
      </c>
      <c r="O535">
        <v>0.04</v>
      </c>
      <c r="P535">
        <v>0.115</v>
      </c>
      <c r="Q535">
        <v>0.41799999999999998</v>
      </c>
      <c r="R535">
        <v>9.1999999999999998E-2</v>
      </c>
      <c r="S535">
        <v>8.5999999999999998E-4</v>
      </c>
      <c r="T535">
        <v>1.0000000000000001E-5</v>
      </c>
      <c r="U535">
        <v>8.4000000000000003E-4</v>
      </c>
      <c r="V535">
        <v>6.3000000000000003E-4</v>
      </c>
      <c r="W535">
        <v>1.2E-4</v>
      </c>
      <c r="X535">
        <v>1.0000000000000001E-5</v>
      </c>
      <c r="Y535">
        <v>1.0000000000000001E-5</v>
      </c>
      <c r="Z535">
        <v>2.0000000000000002E-5</v>
      </c>
      <c r="AA535">
        <v>2.0000000000000002E-5</v>
      </c>
      <c r="AB535">
        <v>1.0000000000000001E-5</v>
      </c>
      <c r="AC535">
        <v>400652</v>
      </c>
      <c r="AD535">
        <v>340754</v>
      </c>
      <c r="AE535">
        <v>323584</v>
      </c>
      <c r="AF535">
        <v>475144</v>
      </c>
      <c r="AG535">
        <v>656851</v>
      </c>
      <c r="AH535">
        <v>202109</v>
      </c>
      <c r="AI535">
        <v>48307</v>
      </c>
      <c r="AJ535">
        <v>59764</v>
      </c>
      <c r="AK535">
        <v>55715</v>
      </c>
      <c r="AL535">
        <v>36152</v>
      </c>
    </row>
    <row r="536" spans="1:38">
      <c r="A536" t="s">
        <v>73</v>
      </c>
      <c r="B536" t="s">
        <v>109</v>
      </c>
      <c r="C536" t="s">
        <v>118</v>
      </c>
      <c r="D536" t="s">
        <v>74</v>
      </c>
      <c r="E536" t="s">
        <v>30</v>
      </c>
      <c r="F536" t="s">
        <v>61</v>
      </c>
      <c r="G536" t="s">
        <v>10</v>
      </c>
      <c r="H536" t="s">
        <v>111</v>
      </c>
      <c r="I536">
        <v>8.9999999999999993E-3</v>
      </c>
      <c r="J536">
        <v>0.25700000000000001</v>
      </c>
      <c r="K536">
        <v>0.15</v>
      </c>
      <c r="L536">
        <v>4.0000000000000001E-3</v>
      </c>
      <c r="M536">
        <v>0.46</v>
      </c>
      <c r="N536">
        <v>0.32100000000000001</v>
      </c>
      <c r="O536">
        <v>0.03</v>
      </c>
      <c r="P536">
        <v>1.159</v>
      </c>
      <c r="Q536">
        <v>8.5000000000000006E-2</v>
      </c>
      <c r="R536">
        <v>4.9000000000000002E-2</v>
      </c>
      <c r="S536">
        <v>0</v>
      </c>
      <c r="T536">
        <v>6.0000000000000002E-5</v>
      </c>
      <c r="U536">
        <v>5.0000000000000002E-5</v>
      </c>
      <c r="V536">
        <v>0</v>
      </c>
      <c r="W536">
        <v>8.0000000000000007E-5</v>
      </c>
      <c r="X536">
        <v>6.0000000000000002E-5</v>
      </c>
      <c r="Y536">
        <v>1.0000000000000001E-5</v>
      </c>
      <c r="Z536">
        <v>1.7000000000000001E-4</v>
      </c>
      <c r="AA536">
        <v>0</v>
      </c>
      <c r="AB536">
        <v>0</v>
      </c>
      <c r="AC536">
        <v>53461</v>
      </c>
      <c r="AD536">
        <v>112703</v>
      </c>
      <c r="AE536">
        <v>263883</v>
      </c>
      <c r="AF536">
        <v>87830</v>
      </c>
      <c r="AG536">
        <v>74440</v>
      </c>
      <c r="AH536">
        <v>64091</v>
      </c>
      <c r="AI536">
        <v>66100</v>
      </c>
      <c r="AJ536">
        <v>262399</v>
      </c>
      <c r="AK536">
        <v>105120</v>
      </c>
      <c r="AL536">
        <v>507067</v>
      </c>
    </row>
    <row r="537" spans="1:38">
      <c r="A537" t="s">
        <v>73</v>
      </c>
      <c r="B537" t="s">
        <v>109</v>
      </c>
      <c r="C537" t="s">
        <v>118</v>
      </c>
      <c r="D537" t="s">
        <v>74</v>
      </c>
      <c r="E537" t="s">
        <v>30</v>
      </c>
      <c r="F537" t="s">
        <v>61</v>
      </c>
      <c r="G537" t="s">
        <v>10</v>
      </c>
      <c r="H537" t="s">
        <v>12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1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1.4999999999999999E-4</v>
      </c>
      <c r="AA537">
        <v>0</v>
      </c>
      <c r="AB537">
        <v>0</v>
      </c>
      <c r="AC537">
        <v>53461</v>
      </c>
      <c r="AD537">
        <v>112703</v>
      </c>
      <c r="AE537">
        <v>263883</v>
      </c>
      <c r="AF537">
        <v>87830</v>
      </c>
      <c r="AG537">
        <v>74440</v>
      </c>
      <c r="AH537">
        <v>64091</v>
      </c>
      <c r="AI537">
        <v>66100</v>
      </c>
      <c r="AJ537">
        <v>262399</v>
      </c>
      <c r="AK537">
        <v>105120</v>
      </c>
      <c r="AL537">
        <v>507067</v>
      </c>
    </row>
    <row r="538" spans="1:38">
      <c r="A538" t="s">
        <v>73</v>
      </c>
      <c r="B538" t="s">
        <v>109</v>
      </c>
      <c r="C538" t="s">
        <v>118</v>
      </c>
      <c r="D538" t="s">
        <v>74</v>
      </c>
      <c r="E538" t="s">
        <v>30</v>
      </c>
      <c r="F538" t="s">
        <v>61</v>
      </c>
      <c r="G538" t="s">
        <v>10</v>
      </c>
      <c r="H538" t="s">
        <v>11</v>
      </c>
      <c r="I538">
        <v>8.9999999999999993E-3</v>
      </c>
      <c r="J538">
        <v>0.25700000000000001</v>
      </c>
      <c r="K538">
        <v>0.15</v>
      </c>
      <c r="L538">
        <v>4.0000000000000001E-3</v>
      </c>
      <c r="M538">
        <v>0.46</v>
      </c>
      <c r="N538">
        <v>0.32100000000000001</v>
      </c>
      <c r="O538">
        <v>0.03</v>
      </c>
      <c r="P538">
        <v>0.159</v>
      </c>
      <c r="Q538">
        <v>8.5000000000000006E-2</v>
      </c>
      <c r="R538">
        <v>4.9000000000000002E-2</v>
      </c>
      <c r="S538">
        <v>0</v>
      </c>
      <c r="T538">
        <v>6.0000000000000002E-5</v>
      </c>
      <c r="U538">
        <v>5.0000000000000002E-5</v>
      </c>
      <c r="V538">
        <v>0</v>
      </c>
      <c r="W538">
        <v>8.0000000000000007E-5</v>
      </c>
      <c r="X538">
        <v>6.0000000000000002E-5</v>
      </c>
      <c r="Y538">
        <v>1.0000000000000001E-5</v>
      </c>
      <c r="Z538">
        <v>2.0000000000000002E-5</v>
      </c>
      <c r="AA538">
        <v>0</v>
      </c>
      <c r="AB538">
        <v>0</v>
      </c>
      <c r="AC538">
        <v>53461</v>
      </c>
      <c r="AD538">
        <v>112703</v>
      </c>
      <c r="AE538">
        <v>263883</v>
      </c>
      <c r="AF538">
        <v>87830</v>
      </c>
      <c r="AG538">
        <v>74440</v>
      </c>
      <c r="AH538">
        <v>64091</v>
      </c>
      <c r="AI538">
        <v>66100</v>
      </c>
      <c r="AJ538">
        <v>262399</v>
      </c>
      <c r="AK538">
        <v>105120</v>
      </c>
      <c r="AL538">
        <v>507067</v>
      </c>
    </row>
    <row r="539" spans="1:38">
      <c r="A539" t="s">
        <v>73</v>
      </c>
      <c r="B539" t="s">
        <v>109</v>
      </c>
      <c r="C539" t="s">
        <v>118</v>
      </c>
      <c r="D539" t="s">
        <v>74</v>
      </c>
      <c r="E539" t="s">
        <v>30</v>
      </c>
      <c r="F539" t="s">
        <v>71</v>
      </c>
      <c r="G539" t="s">
        <v>10</v>
      </c>
      <c r="H539" t="s">
        <v>111</v>
      </c>
      <c r="P539">
        <v>0.126</v>
      </c>
      <c r="Z539">
        <v>2.0000000000000002E-5</v>
      </c>
      <c r="AJ539">
        <v>6750</v>
      </c>
      <c r="AK539">
        <v>402</v>
      </c>
    </row>
    <row r="540" spans="1:38">
      <c r="A540" t="s">
        <v>73</v>
      </c>
      <c r="B540" t="s">
        <v>109</v>
      </c>
      <c r="C540" t="s">
        <v>118</v>
      </c>
      <c r="D540" t="s">
        <v>74</v>
      </c>
      <c r="E540" t="s">
        <v>30</v>
      </c>
      <c r="F540" t="s">
        <v>71</v>
      </c>
      <c r="G540" t="s">
        <v>10</v>
      </c>
      <c r="H540" t="s">
        <v>12</v>
      </c>
      <c r="P540">
        <v>0</v>
      </c>
      <c r="Z540">
        <v>0</v>
      </c>
      <c r="AJ540">
        <v>6750</v>
      </c>
      <c r="AK540">
        <v>402</v>
      </c>
    </row>
    <row r="541" spans="1:38">
      <c r="A541" t="s">
        <v>73</v>
      </c>
      <c r="B541" t="s">
        <v>109</v>
      </c>
      <c r="C541" t="s">
        <v>118</v>
      </c>
      <c r="D541" t="s">
        <v>74</v>
      </c>
      <c r="E541" t="s">
        <v>30</v>
      </c>
      <c r="F541" t="s">
        <v>71</v>
      </c>
      <c r="G541" t="s">
        <v>10</v>
      </c>
      <c r="H541" t="s">
        <v>11</v>
      </c>
      <c r="P541">
        <v>0.126</v>
      </c>
      <c r="Z541">
        <v>2.0000000000000002E-5</v>
      </c>
      <c r="AJ541">
        <v>6750</v>
      </c>
      <c r="AK541">
        <v>402</v>
      </c>
    </row>
    <row r="542" spans="1:38">
      <c r="A542" t="s">
        <v>73</v>
      </c>
      <c r="B542" t="s">
        <v>109</v>
      </c>
      <c r="C542" t="s">
        <v>118</v>
      </c>
      <c r="D542" t="s">
        <v>74</v>
      </c>
      <c r="E542" t="s">
        <v>30</v>
      </c>
      <c r="F542" t="s">
        <v>62</v>
      </c>
      <c r="G542" t="s">
        <v>10</v>
      </c>
      <c r="H542" t="s">
        <v>111</v>
      </c>
      <c r="I542">
        <v>0.104</v>
      </c>
      <c r="J542">
        <v>2.4E-2</v>
      </c>
      <c r="M542">
        <v>6.9000000000000006E-2</v>
      </c>
      <c r="N542">
        <v>7.0000000000000001E-3</v>
      </c>
      <c r="O542">
        <v>0.03</v>
      </c>
      <c r="P542">
        <v>9.1999999999999998E-2</v>
      </c>
      <c r="Q542">
        <v>7.2999999999999995E-2</v>
      </c>
      <c r="R542">
        <v>0.159</v>
      </c>
      <c r="S542">
        <v>1.0000000000000001E-5</v>
      </c>
      <c r="T542">
        <v>1.0000000000000001E-5</v>
      </c>
      <c r="W542">
        <v>1.0000000000000001E-5</v>
      </c>
      <c r="X542">
        <v>0</v>
      </c>
      <c r="Y542">
        <v>1.0000000000000001E-5</v>
      </c>
      <c r="Z542">
        <v>1.0000000000000001E-5</v>
      </c>
      <c r="AA542">
        <v>0</v>
      </c>
      <c r="AB542">
        <v>1.0000000000000001E-5</v>
      </c>
      <c r="AC542">
        <v>1115234</v>
      </c>
      <c r="AD542">
        <v>928512</v>
      </c>
      <c r="AE542">
        <v>607353</v>
      </c>
      <c r="AF542">
        <v>1046152</v>
      </c>
      <c r="AG542">
        <v>1088394</v>
      </c>
      <c r="AH542">
        <v>1323397</v>
      </c>
      <c r="AI542">
        <v>1289327</v>
      </c>
      <c r="AJ542">
        <v>1540444</v>
      </c>
      <c r="AK542">
        <v>1233740</v>
      </c>
      <c r="AL542">
        <v>1037064</v>
      </c>
    </row>
    <row r="543" spans="1:38">
      <c r="A543" t="s">
        <v>73</v>
      </c>
      <c r="B543" t="s">
        <v>109</v>
      </c>
      <c r="C543" t="s">
        <v>118</v>
      </c>
      <c r="D543" t="s">
        <v>74</v>
      </c>
      <c r="E543" t="s">
        <v>30</v>
      </c>
      <c r="F543" t="s">
        <v>62</v>
      </c>
      <c r="G543" t="s">
        <v>10</v>
      </c>
      <c r="H543" t="s">
        <v>12</v>
      </c>
      <c r="I543">
        <v>0</v>
      </c>
      <c r="J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1115234</v>
      </c>
      <c r="AD543">
        <v>928512</v>
      </c>
      <c r="AE543">
        <v>607353</v>
      </c>
      <c r="AF543">
        <v>1046152</v>
      </c>
      <c r="AG543">
        <v>1088394</v>
      </c>
      <c r="AH543">
        <v>1323397</v>
      </c>
      <c r="AI543">
        <v>1289327</v>
      </c>
      <c r="AJ543">
        <v>1540444</v>
      </c>
      <c r="AK543">
        <v>1233740</v>
      </c>
      <c r="AL543">
        <v>1037064</v>
      </c>
    </row>
    <row r="544" spans="1:38">
      <c r="A544" t="s">
        <v>73</v>
      </c>
      <c r="B544" t="s">
        <v>109</v>
      </c>
      <c r="C544" t="s">
        <v>118</v>
      </c>
      <c r="D544" t="s">
        <v>74</v>
      </c>
      <c r="E544" t="s">
        <v>30</v>
      </c>
      <c r="F544" t="s">
        <v>62</v>
      </c>
      <c r="G544" t="s">
        <v>10</v>
      </c>
      <c r="H544" t="s">
        <v>11</v>
      </c>
      <c r="I544">
        <v>0.104</v>
      </c>
      <c r="J544">
        <v>2.4E-2</v>
      </c>
      <c r="M544">
        <v>6.9000000000000006E-2</v>
      </c>
      <c r="N544">
        <v>7.0000000000000001E-3</v>
      </c>
      <c r="O544">
        <v>0.03</v>
      </c>
      <c r="P544">
        <v>9.1999999999999998E-2</v>
      </c>
      <c r="Q544">
        <v>7.2999999999999995E-2</v>
      </c>
      <c r="R544">
        <v>0.159</v>
      </c>
      <c r="S544">
        <v>1.0000000000000001E-5</v>
      </c>
      <c r="T544">
        <v>1.0000000000000001E-5</v>
      </c>
      <c r="W544">
        <v>1.0000000000000001E-5</v>
      </c>
      <c r="X544">
        <v>0</v>
      </c>
      <c r="Y544">
        <v>1.0000000000000001E-5</v>
      </c>
      <c r="Z544">
        <v>1.0000000000000001E-5</v>
      </c>
      <c r="AA544">
        <v>0</v>
      </c>
      <c r="AB544">
        <v>1.0000000000000001E-5</v>
      </c>
      <c r="AC544">
        <v>1115234</v>
      </c>
      <c r="AD544">
        <v>928512</v>
      </c>
      <c r="AE544">
        <v>607353</v>
      </c>
      <c r="AF544">
        <v>1046152</v>
      </c>
      <c r="AG544">
        <v>1088394</v>
      </c>
      <c r="AH544">
        <v>1323397</v>
      </c>
      <c r="AI544">
        <v>1289327</v>
      </c>
      <c r="AJ544">
        <v>1540444</v>
      </c>
      <c r="AK544">
        <v>1233740</v>
      </c>
      <c r="AL544">
        <v>1037064</v>
      </c>
    </row>
    <row r="545" spans="1:38">
      <c r="A545" t="s">
        <v>73</v>
      </c>
      <c r="B545" t="s">
        <v>109</v>
      </c>
      <c r="C545" t="s">
        <v>118</v>
      </c>
      <c r="D545" t="s">
        <v>74</v>
      </c>
      <c r="E545" t="s">
        <v>30</v>
      </c>
      <c r="F545" t="s">
        <v>63</v>
      </c>
      <c r="G545" t="s">
        <v>10</v>
      </c>
      <c r="H545" t="s">
        <v>111</v>
      </c>
      <c r="I545">
        <v>0.41199999999999998</v>
      </c>
      <c r="J545">
        <v>1.7999999999999999E-2</v>
      </c>
      <c r="K545">
        <v>1.0999999999999999E-2</v>
      </c>
      <c r="L545">
        <v>9.2999999999999999E-2</v>
      </c>
      <c r="M545">
        <v>0.107</v>
      </c>
      <c r="N545">
        <v>0.17799999999999999</v>
      </c>
      <c r="O545">
        <v>0.13</v>
      </c>
      <c r="P545">
        <v>0.24199999999999999</v>
      </c>
      <c r="Q545">
        <v>0.37</v>
      </c>
      <c r="R545">
        <v>0.32500000000000001</v>
      </c>
      <c r="S545">
        <v>6.0000000000000002E-5</v>
      </c>
      <c r="T545">
        <v>0</v>
      </c>
      <c r="U545">
        <v>0</v>
      </c>
      <c r="V545">
        <v>2.0000000000000002E-5</v>
      </c>
      <c r="W545">
        <v>2.0000000000000002E-5</v>
      </c>
      <c r="X545">
        <v>3.0000000000000001E-5</v>
      </c>
      <c r="Y545">
        <v>3.0000000000000001E-5</v>
      </c>
      <c r="Z545">
        <v>4.0000000000000003E-5</v>
      </c>
      <c r="AA545">
        <v>2.0000000000000002E-5</v>
      </c>
      <c r="AB545">
        <v>2.0000000000000002E-5</v>
      </c>
      <c r="AC545">
        <v>1235488</v>
      </c>
      <c r="AD545">
        <v>1275515</v>
      </c>
      <c r="AE545">
        <v>1307748</v>
      </c>
      <c r="AF545">
        <v>1120401</v>
      </c>
      <c r="AG545">
        <v>1177045</v>
      </c>
      <c r="AH545">
        <v>1286565</v>
      </c>
      <c r="AI545">
        <v>1351945</v>
      </c>
      <c r="AJ545">
        <v>1382329</v>
      </c>
      <c r="AK545">
        <v>1376457</v>
      </c>
      <c r="AL545">
        <v>1157789</v>
      </c>
    </row>
    <row r="546" spans="1:38">
      <c r="A546" t="s">
        <v>73</v>
      </c>
      <c r="B546" t="s">
        <v>109</v>
      </c>
      <c r="C546" t="s">
        <v>118</v>
      </c>
      <c r="D546" t="s">
        <v>74</v>
      </c>
      <c r="E546" t="s">
        <v>30</v>
      </c>
      <c r="F546" t="s">
        <v>63</v>
      </c>
      <c r="G546" t="s">
        <v>10</v>
      </c>
      <c r="H546" t="s">
        <v>12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1235488</v>
      </c>
      <c r="AD546">
        <v>1275515</v>
      </c>
      <c r="AE546">
        <v>1307748</v>
      </c>
      <c r="AF546">
        <v>1120401</v>
      </c>
      <c r="AG546">
        <v>1177045</v>
      </c>
      <c r="AH546">
        <v>1286565</v>
      </c>
      <c r="AI546">
        <v>1351945</v>
      </c>
      <c r="AJ546">
        <v>1382329</v>
      </c>
      <c r="AK546">
        <v>1376457</v>
      </c>
      <c r="AL546">
        <v>1157789</v>
      </c>
    </row>
    <row r="547" spans="1:38">
      <c r="A547" t="s">
        <v>73</v>
      </c>
      <c r="B547" t="s">
        <v>109</v>
      </c>
      <c r="C547" t="s">
        <v>118</v>
      </c>
      <c r="D547" t="s">
        <v>74</v>
      </c>
      <c r="E547" t="s">
        <v>30</v>
      </c>
      <c r="F547" t="s">
        <v>63</v>
      </c>
      <c r="G547" t="s">
        <v>10</v>
      </c>
      <c r="H547" t="s">
        <v>11</v>
      </c>
      <c r="I547">
        <v>0.41199999999999998</v>
      </c>
      <c r="J547">
        <v>1.7999999999999999E-2</v>
      </c>
      <c r="K547">
        <v>1.0999999999999999E-2</v>
      </c>
      <c r="L547">
        <v>9.2999999999999999E-2</v>
      </c>
      <c r="M547">
        <v>0.107</v>
      </c>
      <c r="N547">
        <v>0.17799999999999999</v>
      </c>
      <c r="O547">
        <v>0.13</v>
      </c>
      <c r="P547">
        <v>0.24199999999999999</v>
      </c>
      <c r="Q547">
        <v>0.37</v>
      </c>
      <c r="R547">
        <v>0.32500000000000001</v>
      </c>
      <c r="S547">
        <v>6.0000000000000002E-5</v>
      </c>
      <c r="T547">
        <v>0</v>
      </c>
      <c r="U547">
        <v>0</v>
      </c>
      <c r="V547">
        <v>2.0000000000000002E-5</v>
      </c>
      <c r="W547">
        <v>2.0000000000000002E-5</v>
      </c>
      <c r="X547">
        <v>3.0000000000000001E-5</v>
      </c>
      <c r="Y547">
        <v>3.0000000000000001E-5</v>
      </c>
      <c r="Z547">
        <v>4.0000000000000003E-5</v>
      </c>
      <c r="AA547">
        <v>2.0000000000000002E-5</v>
      </c>
      <c r="AB547">
        <v>2.0000000000000002E-5</v>
      </c>
      <c r="AC547">
        <v>1235488</v>
      </c>
      <c r="AD547">
        <v>1275515</v>
      </c>
      <c r="AE547">
        <v>1307748</v>
      </c>
      <c r="AF547">
        <v>1120401</v>
      </c>
      <c r="AG547">
        <v>1177045</v>
      </c>
      <c r="AH547">
        <v>1286565</v>
      </c>
      <c r="AI547">
        <v>1351945</v>
      </c>
      <c r="AJ547">
        <v>1382329</v>
      </c>
      <c r="AK547">
        <v>1376457</v>
      </c>
      <c r="AL547">
        <v>1157789</v>
      </c>
    </row>
    <row r="548" spans="1:38">
      <c r="A548" t="s">
        <v>73</v>
      </c>
      <c r="B548" t="s">
        <v>109</v>
      </c>
      <c r="C548" t="s">
        <v>118</v>
      </c>
      <c r="D548" t="s">
        <v>74</v>
      </c>
      <c r="E548" t="s">
        <v>30</v>
      </c>
      <c r="F548" t="s">
        <v>17</v>
      </c>
      <c r="G548" t="s">
        <v>10</v>
      </c>
      <c r="H548" t="s">
        <v>111</v>
      </c>
      <c r="I548">
        <v>40.808999999999997</v>
      </c>
      <c r="J548">
        <v>26.984000000000002</v>
      </c>
      <c r="K548">
        <v>22.295000000000002</v>
      </c>
      <c r="L548">
        <v>33.43</v>
      </c>
      <c r="M548">
        <v>22.876000000000001</v>
      </c>
      <c r="N548">
        <v>27.349</v>
      </c>
      <c r="O548">
        <v>35.738</v>
      </c>
      <c r="P548">
        <v>29.085000000000001</v>
      </c>
      <c r="Q548">
        <v>54.546999999999997</v>
      </c>
      <c r="R548">
        <v>116.06</v>
      </c>
      <c r="S548">
        <v>5.8199999999999997E-3</v>
      </c>
      <c r="T548">
        <v>6.7799999999999996E-3</v>
      </c>
      <c r="U548">
        <v>6.9800000000000001E-3</v>
      </c>
      <c r="V548">
        <v>7.0800000000000004E-3</v>
      </c>
      <c r="W548">
        <v>3.82E-3</v>
      </c>
      <c r="X548">
        <v>5.0000000000000001E-3</v>
      </c>
      <c r="Y548">
        <v>7.8899999999999994E-3</v>
      </c>
      <c r="Z548">
        <v>4.3600000000000002E-3</v>
      </c>
      <c r="AA548">
        <v>2.81E-3</v>
      </c>
      <c r="AB548">
        <v>6.4000000000000003E-3</v>
      </c>
      <c r="AC548">
        <v>2435406</v>
      </c>
      <c r="AD548">
        <v>2261954</v>
      </c>
      <c r="AE548">
        <v>1804168</v>
      </c>
      <c r="AF548">
        <v>2227366</v>
      </c>
      <c r="AG548">
        <v>2304849</v>
      </c>
      <c r="AH548">
        <v>1669349</v>
      </c>
      <c r="AI548">
        <v>1368822</v>
      </c>
      <c r="AJ548">
        <v>1541253</v>
      </c>
      <c r="AK548">
        <v>2080247</v>
      </c>
      <c r="AL548">
        <v>1393333</v>
      </c>
    </row>
    <row r="549" spans="1:38">
      <c r="A549" t="s">
        <v>73</v>
      </c>
      <c r="B549" t="s">
        <v>109</v>
      </c>
      <c r="C549" t="s">
        <v>118</v>
      </c>
      <c r="D549" t="s">
        <v>74</v>
      </c>
      <c r="E549" t="s">
        <v>30</v>
      </c>
      <c r="F549" t="s">
        <v>17</v>
      </c>
      <c r="G549" t="s">
        <v>10</v>
      </c>
      <c r="H549" t="s">
        <v>12</v>
      </c>
      <c r="I549">
        <v>0</v>
      </c>
      <c r="J549">
        <v>0</v>
      </c>
      <c r="K549">
        <v>1</v>
      </c>
      <c r="L549">
        <v>1</v>
      </c>
      <c r="M549">
        <v>1</v>
      </c>
      <c r="N549">
        <v>0</v>
      </c>
      <c r="O549">
        <v>19</v>
      </c>
      <c r="P549">
        <v>5</v>
      </c>
      <c r="Q549">
        <v>10.949</v>
      </c>
      <c r="R549">
        <v>31.472999999999999</v>
      </c>
      <c r="S549">
        <v>0</v>
      </c>
      <c r="T549">
        <v>0</v>
      </c>
      <c r="U549">
        <v>3.1E-4</v>
      </c>
      <c r="V549">
        <v>2.1000000000000001E-4</v>
      </c>
      <c r="W549">
        <v>1.7000000000000001E-4</v>
      </c>
      <c r="X549">
        <v>0</v>
      </c>
      <c r="Y549">
        <v>4.1999999999999997E-3</v>
      </c>
      <c r="Z549">
        <v>7.5000000000000002E-4</v>
      </c>
      <c r="AA549">
        <v>5.5999999999999995E-4</v>
      </c>
      <c r="AB549">
        <v>1.73E-3</v>
      </c>
      <c r="AC549">
        <v>2435406</v>
      </c>
      <c r="AD549">
        <v>2261954</v>
      </c>
      <c r="AE549">
        <v>1804168</v>
      </c>
      <c r="AF549">
        <v>2227366</v>
      </c>
      <c r="AG549">
        <v>2304849</v>
      </c>
      <c r="AH549">
        <v>1669349</v>
      </c>
      <c r="AI549">
        <v>1368822</v>
      </c>
      <c r="AJ549">
        <v>1541253</v>
      </c>
      <c r="AK549">
        <v>2080247</v>
      </c>
      <c r="AL549">
        <v>1393333</v>
      </c>
    </row>
    <row r="550" spans="1:38">
      <c r="A550" t="s">
        <v>73</v>
      </c>
      <c r="B550" t="s">
        <v>109</v>
      </c>
      <c r="C550" t="s">
        <v>118</v>
      </c>
      <c r="D550" t="s">
        <v>74</v>
      </c>
      <c r="E550" t="s">
        <v>30</v>
      </c>
      <c r="F550" t="s">
        <v>17</v>
      </c>
      <c r="G550" t="s">
        <v>10</v>
      </c>
      <c r="H550" t="s">
        <v>11</v>
      </c>
      <c r="I550">
        <v>40.808999999999997</v>
      </c>
      <c r="J550">
        <v>26.984000000000002</v>
      </c>
      <c r="K550">
        <v>21.295000000000002</v>
      </c>
      <c r="L550">
        <v>32.43</v>
      </c>
      <c r="M550">
        <v>21.876000000000001</v>
      </c>
      <c r="N550">
        <v>27.349</v>
      </c>
      <c r="O550">
        <v>16.738</v>
      </c>
      <c r="P550">
        <v>24.085000000000001</v>
      </c>
      <c r="Q550">
        <v>43.597999999999999</v>
      </c>
      <c r="R550">
        <v>84.587000000000003</v>
      </c>
      <c r="S550">
        <v>5.8199999999999997E-3</v>
      </c>
      <c r="T550">
        <v>6.7799999999999996E-3</v>
      </c>
      <c r="U550">
        <v>6.6600000000000001E-3</v>
      </c>
      <c r="V550">
        <v>6.8700000000000002E-3</v>
      </c>
      <c r="W550">
        <v>3.65E-3</v>
      </c>
      <c r="X550">
        <v>5.0000000000000001E-3</v>
      </c>
      <c r="Y550">
        <v>3.7000000000000002E-3</v>
      </c>
      <c r="Z550">
        <v>3.6099999999999999E-3</v>
      </c>
      <c r="AA550">
        <v>2.2499999999999998E-3</v>
      </c>
      <c r="AB550">
        <v>4.6600000000000001E-3</v>
      </c>
      <c r="AC550">
        <v>2435406</v>
      </c>
      <c r="AD550">
        <v>2261954</v>
      </c>
      <c r="AE550">
        <v>1804168</v>
      </c>
      <c r="AF550">
        <v>2227366</v>
      </c>
      <c r="AG550">
        <v>2304849</v>
      </c>
      <c r="AH550">
        <v>1669349</v>
      </c>
      <c r="AI550">
        <v>1368822</v>
      </c>
      <c r="AJ550">
        <v>1541253</v>
      </c>
      <c r="AK550">
        <v>2080247</v>
      </c>
      <c r="AL550">
        <v>1393333</v>
      </c>
    </row>
    <row r="551" spans="1:38">
      <c r="A551" t="s">
        <v>73</v>
      </c>
      <c r="B551" t="s">
        <v>109</v>
      </c>
      <c r="C551" t="s">
        <v>118</v>
      </c>
      <c r="D551" t="s">
        <v>74</v>
      </c>
      <c r="E551" t="s">
        <v>30</v>
      </c>
      <c r="F551" t="s">
        <v>18</v>
      </c>
      <c r="G551" t="s">
        <v>10</v>
      </c>
      <c r="H551" t="s">
        <v>111</v>
      </c>
      <c r="I551">
        <v>66.596000000000004</v>
      </c>
      <c r="J551">
        <v>41.502000000000002</v>
      </c>
      <c r="K551">
        <v>79.635000000000005</v>
      </c>
      <c r="L551">
        <v>62.06</v>
      </c>
      <c r="M551">
        <v>99.701999999999998</v>
      </c>
      <c r="N551">
        <v>61.177999999999997</v>
      </c>
      <c r="O551">
        <v>50.170999999999999</v>
      </c>
      <c r="P551">
        <v>92.388000000000005</v>
      </c>
      <c r="Q551">
        <v>60.4</v>
      </c>
      <c r="R551">
        <v>60.726999999999997</v>
      </c>
      <c r="S551">
        <v>9.4900000000000002E-3</v>
      </c>
      <c r="T551">
        <v>1.042E-2</v>
      </c>
      <c r="U551">
        <v>2.4920000000000001E-2</v>
      </c>
      <c r="V551">
        <v>1.315E-2</v>
      </c>
      <c r="W551">
        <v>1.6639999999999999E-2</v>
      </c>
      <c r="X551">
        <v>1.1180000000000001E-2</v>
      </c>
      <c r="Y551">
        <v>1.108E-2</v>
      </c>
      <c r="Z551">
        <v>1.3849999999999999E-2</v>
      </c>
      <c r="AA551">
        <v>3.1099999999999999E-3</v>
      </c>
      <c r="AB551">
        <v>3.3500000000000001E-3</v>
      </c>
      <c r="AC551">
        <v>2177819</v>
      </c>
      <c r="AD551">
        <v>2259084</v>
      </c>
      <c r="AE551">
        <v>2182086</v>
      </c>
      <c r="AF551">
        <v>2026476</v>
      </c>
      <c r="AG551">
        <v>2064267</v>
      </c>
      <c r="AH551">
        <v>1676522</v>
      </c>
      <c r="AI551">
        <v>1728330</v>
      </c>
      <c r="AJ551">
        <v>1688245</v>
      </c>
      <c r="AK551">
        <v>1349178</v>
      </c>
      <c r="AL551">
        <v>1316914</v>
      </c>
    </row>
    <row r="552" spans="1:38">
      <c r="A552" t="s">
        <v>73</v>
      </c>
      <c r="B552" t="s">
        <v>109</v>
      </c>
      <c r="C552" t="s">
        <v>118</v>
      </c>
      <c r="D552" t="s">
        <v>74</v>
      </c>
      <c r="E552" t="s">
        <v>30</v>
      </c>
      <c r="F552" t="s">
        <v>18</v>
      </c>
      <c r="G552" t="s">
        <v>10</v>
      </c>
      <c r="H552" t="s">
        <v>12</v>
      </c>
      <c r="I552">
        <v>2</v>
      </c>
      <c r="J552">
        <v>1</v>
      </c>
      <c r="K552">
        <v>31</v>
      </c>
      <c r="L552">
        <v>9</v>
      </c>
      <c r="M552">
        <v>20</v>
      </c>
      <c r="N552">
        <v>1</v>
      </c>
      <c r="O552">
        <v>11.115</v>
      </c>
      <c r="P552">
        <v>38.795999999999999</v>
      </c>
      <c r="Q552">
        <v>18.827999999999999</v>
      </c>
      <c r="R552">
        <v>14.085000000000001</v>
      </c>
      <c r="S552">
        <v>2.9E-4</v>
      </c>
      <c r="T552">
        <v>2.5000000000000001E-4</v>
      </c>
      <c r="U552">
        <v>9.7000000000000003E-3</v>
      </c>
      <c r="V552">
        <v>1.91E-3</v>
      </c>
      <c r="W552">
        <v>3.3400000000000001E-3</v>
      </c>
      <c r="X552">
        <v>1.8000000000000001E-4</v>
      </c>
      <c r="Y552">
        <v>2.4499999999999999E-3</v>
      </c>
      <c r="Z552">
        <v>5.8199999999999997E-3</v>
      </c>
      <c r="AA552">
        <v>9.7000000000000005E-4</v>
      </c>
      <c r="AB552">
        <v>7.7999999999999999E-4</v>
      </c>
      <c r="AC552">
        <v>2177819</v>
      </c>
      <c r="AD552">
        <v>2259084</v>
      </c>
      <c r="AE552">
        <v>2182086</v>
      </c>
      <c r="AF552">
        <v>2026476</v>
      </c>
      <c r="AG552">
        <v>2064267</v>
      </c>
      <c r="AH552">
        <v>1676522</v>
      </c>
      <c r="AI552">
        <v>1728330</v>
      </c>
      <c r="AJ552">
        <v>1688245</v>
      </c>
      <c r="AK552">
        <v>1349178</v>
      </c>
      <c r="AL552">
        <v>1316914</v>
      </c>
    </row>
    <row r="553" spans="1:38">
      <c r="A553" t="s">
        <v>73</v>
      </c>
      <c r="B553" t="s">
        <v>109</v>
      </c>
      <c r="C553" t="s">
        <v>118</v>
      </c>
      <c r="D553" t="s">
        <v>74</v>
      </c>
      <c r="E553" t="s">
        <v>30</v>
      </c>
      <c r="F553" t="s">
        <v>18</v>
      </c>
      <c r="G553" t="s">
        <v>10</v>
      </c>
      <c r="H553" t="s">
        <v>11</v>
      </c>
      <c r="I553">
        <v>64.596000000000004</v>
      </c>
      <c r="J553">
        <v>40.502000000000002</v>
      </c>
      <c r="K553">
        <v>48.634999999999998</v>
      </c>
      <c r="L553">
        <v>53.06</v>
      </c>
      <c r="M553">
        <v>79.701999999999998</v>
      </c>
      <c r="N553">
        <v>60.177999999999997</v>
      </c>
      <c r="O553">
        <v>39.055999999999997</v>
      </c>
      <c r="P553">
        <v>53.591999999999999</v>
      </c>
      <c r="Q553">
        <v>41.572000000000003</v>
      </c>
      <c r="R553">
        <v>46.642000000000003</v>
      </c>
      <c r="S553">
        <v>9.2099999999999994E-3</v>
      </c>
      <c r="T553">
        <v>1.017E-2</v>
      </c>
      <c r="U553">
        <v>1.5219999999999999E-2</v>
      </c>
      <c r="V553">
        <v>1.124E-2</v>
      </c>
      <c r="W553">
        <v>1.3299999999999999E-2</v>
      </c>
      <c r="X553">
        <v>1.0999999999999999E-2</v>
      </c>
      <c r="Y553">
        <v>8.6300000000000005E-3</v>
      </c>
      <c r="Z553">
        <v>8.0300000000000007E-3</v>
      </c>
      <c r="AA553">
        <v>2.14E-3</v>
      </c>
      <c r="AB553">
        <v>2.5699999999999998E-3</v>
      </c>
      <c r="AC553">
        <v>2177819</v>
      </c>
      <c r="AD553">
        <v>2259084</v>
      </c>
      <c r="AE553">
        <v>2182086</v>
      </c>
      <c r="AF553">
        <v>2026476</v>
      </c>
      <c r="AG553">
        <v>2064267</v>
      </c>
      <c r="AH553">
        <v>1676522</v>
      </c>
      <c r="AI553">
        <v>1728330</v>
      </c>
      <c r="AJ553">
        <v>1688245</v>
      </c>
      <c r="AK553">
        <v>1349178</v>
      </c>
      <c r="AL553">
        <v>1316914</v>
      </c>
    </row>
    <row r="554" spans="1:38">
      <c r="A554" t="s">
        <v>73</v>
      </c>
      <c r="B554" t="s">
        <v>109</v>
      </c>
      <c r="C554" t="s">
        <v>118</v>
      </c>
      <c r="D554" t="s">
        <v>74</v>
      </c>
      <c r="E554" t="s">
        <v>30</v>
      </c>
      <c r="F554" t="s">
        <v>19</v>
      </c>
      <c r="G554" t="s">
        <v>10</v>
      </c>
      <c r="H554" t="s">
        <v>111</v>
      </c>
      <c r="I554">
        <v>5.0000000000000001E-3</v>
      </c>
      <c r="K554">
        <v>0.23300000000000001</v>
      </c>
      <c r="N554">
        <v>1.0999999999999999E-2</v>
      </c>
      <c r="O554">
        <v>3.5999999999999997E-2</v>
      </c>
      <c r="S554">
        <v>0</v>
      </c>
      <c r="U554">
        <v>6.9999999999999994E-5</v>
      </c>
      <c r="X554">
        <v>0</v>
      </c>
      <c r="Y554">
        <v>1.0000000000000001E-5</v>
      </c>
      <c r="AC554">
        <v>6269</v>
      </c>
      <c r="AD554">
        <v>991</v>
      </c>
      <c r="AE554">
        <v>3204</v>
      </c>
      <c r="AF554">
        <v>1505</v>
      </c>
      <c r="AG554">
        <v>5646</v>
      </c>
      <c r="AH554">
        <v>7952</v>
      </c>
      <c r="AI554">
        <v>10318</v>
      </c>
      <c r="AJ554">
        <v>2204</v>
      </c>
      <c r="AK554">
        <v>4242</v>
      </c>
      <c r="AL554">
        <v>13828</v>
      </c>
    </row>
    <row r="555" spans="1:38">
      <c r="A555" t="s">
        <v>73</v>
      </c>
      <c r="B555" t="s">
        <v>109</v>
      </c>
      <c r="C555" t="s">
        <v>118</v>
      </c>
      <c r="D555" t="s">
        <v>74</v>
      </c>
      <c r="E555" t="s">
        <v>30</v>
      </c>
      <c r="F555" t="s">
        <v>19</v>
      </c>
      <c r="G555" t="s">
        <v>10</v>
      </c>
      <c r="H555" t="s">
        <v>12</v>
      </c>
      <c r="I555">
        <v>0</v>
      </c>
      <c r="K555">
        <v>0</v>
      </c>
      <c r="N555">
        <v>0</v>
      </c>
      <c r="O555">
        <v>0</v>
      </c>
      <c r="S555">
        <v>0</v>
      </c>
      <c r="U555">
        <v>0</v>
      </c>
      <c r="X555">
        <v>0</v>
      </c>
      <c r="Y555">
        <v>0</v>
      </c>
      <c r="AC555">
        <v>6269</v>
      </c>
      <c r="AD555">
        <v>991</v>
      </c>
      <c r="AE555">
        <v>3204</v>
      </c>
      <c r="AF555">
        <v>1505</v>
      </c>
      <c r="AG555">
        <v>5646</v>
      </c>
      <c r="AH555">
        <v>7952</v>
      </c>
      <c r="AI555">
        <v>10318</v>
      </c>
      <c r="AJ555">
        <v>2204</v>
      </c>
      <c r="AK555">
        <v>4242</v>
      </c>
      <c r="AL555">
        <v>13828</v>
      </c>
    </row>
    <row r="556" spans="1:38">
      <c r="A556" t="s">
        <v>73</v>
      </c>
      <c r="B556" t="s">
        <v>109</v>
      </c>
      <c r="C556" t="s">
        <v>118</v>
      </c>
      <c r="D556" t="s">
        <v>74</v>
      </c>
      <c r="E556" t="s">
        <v>30</v>
      </c>
      <c r="F556" t="s">
        <v>19</v>
      </c>
      <c r="G556" t="s">
        <v>10</v>
      </c>
      <c r="H556" t="s">
        <v>11</v>
      </c>
      <c r="I556">
        <v>5.0000000000000001E-3</v>
      </c>
      <c r="K556">
        <v>0.23300000000000001</v>
      </c>
      <c r="N556">
        <v>1.0999999999999999E-2</v>
      </c>
      <c r="O556">
        <v>3.5999999999999997E-2</v>
      </c>
      <c r="S556">
        <v>0</v>
      </c>
      <c r="U556">
        <v>6.9999999999999994E-5</v>
      </c>
      <c r="X556">
        <v>0</v>
      </c>
      <c r="Y556">
        <v>1.0000000000000001E-5</v>
      </c>
      <c r="AC556">
        <v>6269</v>
      </c>
      <c r="AD556">
        <v>991</v>
      </c>
      <c r="AE556">
        <v>3204</v>
      </c>
      <c r="AF556">
        <v>1505</v>
      </c>
      <c r="AG556">
        <v>5646</v>
      </c>
      <c r="AH556">
        <v>7952</v>
      </c>
      <c r="AI556">
        <v>10318</v>
      </c>
      <c r="AJ556">
        <v>2204</v>
      </c>
      <c r="AK556">
        <v>4242</v>
      </c>
      <c r="AL556">
        <v>13828</v>
      </c>
    </row>
    <row r="557" spans="1:38">
      <c r="A557" t="s">
        <v>73</v>
      </c>
      <c r="B557" t="s">
        <v>109</v>
      </c>
      <c r="C557" t="s">
        <v>118</v>
      </c>
      <c r="D557" t="s">
        <v>74</v>
      </c>
      <c r="E557" t="s">
        <v>22</v>
      </c>
      <c r="F557" t="s">
        <v>59</v>
      </c>
      <c r="G557" t="s">
        <v>10</v>
      </c>
      <c r="H557" t="s">
        <v>111</v>
      </c>
      <c r="K557">
        <v>2E-3</v>
      </c>
      <c r="U557">
        <v>0</v>
      </c>
      <c r="AC557">
        <v>2420</v>
      </c>
      <c r="AD557">
        <v>5940</v>
      </c>
      <c r="AE557">
        <v>52646</v>
      </c>
      <c r="AF557">
        <v>1776</v>
      </c>
      <c r="AJ557">
        <v>1461</v>
      </c>
      <c r="AK557">
        <v>441</v>
      </c>
      <c r="AL557">
        <v>221</v>
      </c>
    </row>
    <row r="558" spans="1:38">
      <c r="A558" t="s">
        <v>73</v>
      </c>
      <c r="B558" t="s">
        <v>109</v>
      </c>
      <c r="C558" t="s">
        <v>118</v>
      </c>
      <c r="D558" t="s">
        <v>74</v>
      </c>
      <c r="E558" t="s">
        <v>22</v>
      </c>
      <c r="F558" t="s">
        <v>59</v>
      </c>
      <c r="G558" t="s">
        <v>10</v>
      </c>
      <c r="H558" t="s">
        <v>12</v>
      </c>
      <c r="K558">
        <v>0</v>
      </c>
      <c r="U558">
        <v>0</v>
      </c>
      <c r="AC558">
        <v>2420</v>
      </c>
      <c r="AD558">
        <v>5940</v>
      </c>
      <c r="AE558">
        <v>52646</v>
      </c>
      <c r="AF558">
        <v>1776</v>
      </c>
      <c r="AJ558">
        <v>1461</v>
      </c>
      <c r="AK558">
        <v>441</v>
      </c>
      <c r="AL558">
        <v>221</v>
      </c>
    </row>
    <row r="559" spans="1:38">
      <c r="A559" t="s">
        <v>73</v>
      </c>
      <c r="B559" t="s">
        <v>109</v>
      </c>
      <c r="C559" t="s">
        <v>118</v>
      </c>
      <c r="D559" t="s">
        <v>74</v>
      </c>
      <c r="E559" t="s">
        <v>22</v>
      </c>
      <c r="F559" t="s">
        <v>59</v>
      </c>
      <c r="G559" t="s">
        <v>10</v>
      </c>
      <c r="H559" t="s">
        <v>11</v>
      </c>
      <c r="K559">
        <v>2E-3</v>
      </c>
      <c r="U559">
        <v>0</v>
      </c>
      <c r="AC559">
        <v>2420</v>
      </c>
      <c r="AD559">
        <v>5940</v>
      </c>
      <c r="AE559">
        <v>52646</v>
      </c>
      <c r="AF559">
        <v>1776</v>
      </c>
      <c r="AJ559">
        <v>1461</v>
      </c>
      <c r="AK559">
        <v>441</v>
      </c>
      <c r="AL559">
        <v>221</v>
      </c>
    </row>
    <row r="560" spans="1:38">
      <c r="A560" t="s">
        <v>73</v>
      </c>
      <c r="B560" t="s">
        <v>109</v>
      </c>
      <c r="C560" t="s">
        <v>118</v>
      </c>
      <c r="D560" t="s">
        <v>74</v>
      </c>
      <c r="E560" t="s">
        <v>22</v>
      </c>
      <c r="F560" t="s">
        <v>13</v>
      </c>
      <c r="G560" t="s">
        <v>10</v>
      </c>
      <c r="H560" t="s">
        <v>111</v>
      </c>
      <c r="I560">
        <v>2E-3</v>
      </c>
      <c r="J560">
        <v>0.88500000000000001</v>
      </c>
      <c r="K560">
        <v>2.8000000000000001E-2</v>
      </c>
      <c r="L560">
        <v>2.9740000000000002</v>
      </c>
      <c r="M560">
        <v>0.10199999999999999</v>
      </c>
      <c r="N560">
        <v>2.1000000000000001E-2</v>
      </c>
      <c r="O560">
        <v>2.1000000000000001E-2</v>
      </c>
      <c r="P560">
        <v>0.54400000000000004</v>
      </c>
      <c r="Q560">
        <v>0.312</v>
      </c>
      <c r="R560">
        <v>2.9000000000000001E-2</v>
      </c>
      <c r="S560">
        <v>0</v>
      </c>
      <c r="T560">
        <v>2.2000000000000001E-4</v>
      </c>
      <c r="U560">
        <v>1.0000000000000001E-5</v>
      </c>
      <c r="V560">
        <v>6.3000000000000003E-4</v>
      </c>
      <c r="W560">
        <v>2.0000000000000002E-5</v>
      </c>
      <c r="X560">
        <v>0</v>
      </c>
      <c r="Y560">
        <v>0</v>
      </c>
      <c r="Z560">
        <v>8.0000000000000007E-5</v>
      </c>
      <c r="AA560">
        <v>2.0000000000000002E-5</v>
      </c>
      <c r="AB560">
        <v>0</v>
      </c>
      <c r="AC560">
        <v>45086</v>
      </c>
      <c r="AD560">
        <v>317773</v>
      </c>
      <c r="AE560">
        <v>263900</v>
      </c>
      <c r="AF560">
        <v>305832</v>
      </c>
      <c r="AG560">
        <v>320576</v>
      </c>
      <c r="AH560">
        <v>146443</v>
      </c>
      <c r="AI560">
        <v>138669</v>
      </c>
      <c r="AJ560">
        <v>306957</v>
      </c>
      <c r="AK560">
        <v>205105</v>
      </c>
      <c r="AL560">
        <v>131553</v>
      </c>
    </row>
    <row r="561" spans="1:38">
      <c r="A561" t="s">
        <v>73</v>
      </c>
      <c r="B561" t="s">
        <v>109</v>
      </c>
      <c r="C561" t="s">
        <v>118</v>
      </c>
      <c r="D561" t="s">
        <v>74</v>
      </c>
      <c r="E561" t="s">
        <v>22</v>
      </c>
      <c r="F561" t="s">
        <v>13</v>
      </c>
      <c r="G561" t="s">
        <v>10</v>
      </c>
      <c r="H561" t="s">
        <v>12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45086</v>
      </c>
      <c r="AD561">
        <v>317773</v>
      </c>
      <c r="AE561">
        <v>263900</v>
      </c>
      <c r="AF561">
        <v>305832</v>
      </c>
      <c r="AG561">
        <v>320576</v>
      </c>
      <c r="AH561">
        <v>146443</v>
      </c>
      <c r="AI561">
        <v>138669</v>
      </c>
      <c r="AJ561">
        <v>306957</v>
      </c>
      <c r="AK561">
        <v>205105</v>
      </c>
      <c r="AL561">
        <v>131553</v>
      </c>
    </row>
    <row r="562" spans="1:38">
      <c r="A562" t="s">
        <v>73</v>
      </c>
      <c r="B562" t="s">
        <v>109</v>
      </c>
      <c r="C562" t="s">
        <v>118</v>
      </c>
      <c r="D562" t="s">
        <v>74</v>
      </c>
      <c r="E562" t="s">
        <v>22</v>
      </c>
      <c r="F562" t="s">
        <v>13</v>
      </c>
      <c r="G562" t="s">
        <v>10</v>
      </c>
      <c r="H562" t="s">
        <v>11</v>
      </c>
      <c r="I562">
        <v>2E-3</v>
      </c>
      <c r="J562">
        <v>0.88500000000000001</v>
      </c>
      <c r="K562">
        <v>2.8000000000000001E-2</v>
      </c>
      <c r="L562">
        <v>2.9740000000000002</v>
      </c>
      <c r="M562">
        <v>0.10199999999999999</v>
      </c>
      <c r="N562">
        <v>2.1000000000000001E-2</v>
      </c>
      <c r="O562">
        <v>2.1000000000000001E-2</v>
      </c>
      <c r="P562">
        <v>0.54400000000000004</v>
      </c>
      <c r="Q562">
        <v>0.312</v>
      </c>
      <c r="R562">
        <v>2.9000000000000001E-2</v>
      </c>
      <c r="S562">
        <v>0</v>
      </c>
      <c r="T562">
        <v>2.2000000000000001E-4</v>
      </c>
      <c r="U562">
        <v>1.0000000000000001E-5</v>
      </c>
      <c r="V562">
        <v>6.3000000000000003E-4</v>
      </c>
      <c r="W562">
        <v>2.0000000000000002E-5</v>
      </c>
      <c r="X562">
        <v>0</v>
      </c>
      <c r="Y562">
        <v>0</v>
      </c>
      <c r="Z562">
        <v>8.0000000000000007E-5</v>
      </c>
      <c r="AA562">
        <v>2.0000000000000002E-5</v>
      </c>
      <c r="AB562">
        <v>0</v>
      </c>
      <c r="AC562">
        <v>45086</v>
      </c>
      <c r="AD562">
        <v>317773</v>
      </c>
      <c r="AE562">
        <v>263900</v>
      </c>
      <c r="AF562">
        <v>305832</v>
      </c>
      <c r="AG562">
        <v>320576</v>
      </c>
      <c r="AH562">
        <v>146443</v>
      </c>
      <c r="AI562">
        <v>138669</v>
      </c>
      <c r="AJ562">
        <v>306957</v>
      </c>
      <c r="AK562">
        <v>205105</v>
      </c>
      <c r="AL562">
        <v>131553</v>
      </c>
    </row>
    <row r="563" spans="1:38">
      <c r="A563" t="s">
        <v>73</v>
      </c>
      <c r="B563" t="s">
        <v>109</v>
      </c>
      <c r="C563" t="s">
        <v>118</v>
      </c>
      <c r="D563" t="s">
        <v>74</v>
      </c>
      <c r="E563" t="s">
        <v>22</v>
      </c>
      <c r="F563" t="s">
        <v>66</v>
      </c>
      <c r="G563" t="s">
        <v>10</v>
      </c>
      <c r="H563" t="s">
        <v>111</v>
      </c>
      <c r="I563">
        <v>0.28799999999999998</v>
      </c>
      <c r="J563">
        <v>3.4000000000000002E-2</v>
      </c>
      <c r="K563">
        <v>3.6999999999999998E-2</v>
      </c>
      <c r="L563">
        <v>0.06</v>
      </c>
      <c r="M563">
        <v>1.075</v>
      </c>
      <c r="N563">
        <v>1.752</v>
      </c>
      <c r="O563">
        <v>1.752</v>
      </c>
      <c r="P563">
        <v>5.327</v>
      </c>
      <c r="Q563">
        <v>0.32900000000000001</v>
      </c>
      <c r="R563">
        <v>0.125</v>
      </c>
      <c r="S563">
        <v>4.0000000000000003E-5</v>
      </c>
      <c r="T563">
        <v>1.0000000000000001E-5</v>
      </c>
      <c r="U563">
        <v>1.0000000000000001E-5</v>
      </c>
      <c r="V563">
        <v>1.0000000000000001E-5</v>
      </c>
      <c r="W563">
        <v>1.8000000000000001E-4</v>
      </c>
      <c r="X563">
        <v>3.2000000000000003E-4</v>
      </c>
      <c r="Y563">
        <v>3.8999999999999999E-4</v>
      </c>
      <c r="Z563">
        <v>8.0000000000000004E-4</v>
      </c>
      <c r="AA563">
        <v>2.0000000000000002E-5</v>
      </c>
      <c r="AB563">
        <v>1.0000000000000001E-5</v>
      </c>
      <c r="AC563">
        <v>2952607</v>
      </c>
      <c r="AD563">
        <v>3858636</v>
      </c>
      <c r="AE563">
        <v>3399410</v>
      </c>
      <c r="AF563">
        <v>3999549</v>
      </c>
      <c r="AG563">
        <v>4183237</v>
      </c>
      <c r="AH563">
        <v>3306267</v>
      </c>
      <c r="AI563">
        <v>3267207</v>
      </c>
      <c r="AJ563">
        <v>2344999</v>
      </c>
      <c r="AK563">
        <v>2216237</v>
      </c>
      <c r="AL563">
        <v>2083753</v>
      </c>
    </row>
    <row r="564" spans="1:38">
      <c r="A564" t="s">
        <v>73</v>
      </c>
      <c r="B564" t="s">
        <v>109</v>
      </c>
      <c r="C564" t="s">
        <v>118</v>
      </c>
      <c r="D564" t="s">
        <v>74</v>
      </c>
      <c r="E564" t="s">
        <v>22</v>
      </c>
      <c r="F564" t="s">
        <v>66</v>
      </c>
      <c r="G564" t="s">
        <v>10</v>
      </c>
      <c r="H564" t="s">
        <v>12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2952607</v>
      </c>
      <c r="AD564">
        <v>3858636</v>
      </c>
      <c r="AE564">
        <v>3399410</v>
      </c>
      <c r="AF564">
        <v>3999549</v>
      </c>
      <c r="AG564">
        <v>4183237</v>
      </c>
      <c r="AH564">
        <v>3306267</v>
      </c>
      <c r="AI564">
        <v>3267207</v>
      </c>
      <c r="AJ564">
        <v>2344999</v>
      </c>
      <c r="AK564">
        <v>2216237</v>
      </c>
      <c r="AL564">
        <v>2083753</v>
      </c>
    </row>
    <row r="565" spans="1:38">
      <c r="A565" t="s">
        <v>73</v>
      </c>
      <c r="B565" t="s">
        <v>109</v>
      </c>
      <c r="C565" t="s">
        <v>118</v>
      </c>
      <c r="D565" t="s">
        <v>74</v>
      </c>
      <c r="E565" t="s">
        <v>22</v>
      </c>
      <c r="F565" t="s">
        <v>66</v>
      </c>
      <c r="G565" t="s">
        <v>10</v>
      </c>
      <c r="H565" t="s">
        <v>11</v>
      </c>
      <c r="I565">
        <v>0.28799999999999998</v>
      </c>
      <c r="J565">
        <v>3.4000000000000002E-2</v>
      </c>
      <c r="K565">
        <v>3.6999999999999998E-2</v>
      </c>
      <c r="L565">
        <v>0.06</v>
      </c>
      <c r="M565">
        <v>1.075</v>
      </c>
      <c r="N565">
        <v>1.752</v>
      </c>
      <c r="O565">
        <v>1.752</v>
      </c>
      <c r="P565">
        <v>5.327</v>
      </c>
      <c r="Q565">
        <v>0.32900000000000001</v>
      </c>
      <c r="R565">
        <v>0.125</v>
      </c>
      <c r="S565">
        <v>4.0000000000000003E-5</v>
      </c>
      <c r="T565">
        <v>1.0000000000000001E-5</v>
      </c>
      <c r="U565">
        <v>1.0000000000000001E-5</v>
      </c>
      <c r="V565">
        <v>1.0000000000000001E-5</v>
      </c>
      <c r="W565">
        <v>1.8000000000000001E-4</v>
      </c>
      <c r="X565">
        <v>3.2000000000000003E-4</v>
      </c>
      <c r="Y565">
        <v>3.8999999999999999E-4</v>
      </c>
      <c r="Z565">
        <v>8.0000000000000004E-4</v>
      </c>
      <c r="AA565">
        <v>2.0000000000000002E-5</v>
      </c>
      <c r="AB565">
        <v>1.0000000000000001E-5</v>
      </c>
      <c r="AC565">
        <v>2952607</v>
      </c>
      <c r="AD565">
        <v>3858636</v>
      </c>
      <c r="AE565">
        <v>3399410</v>
      </c>
      <c r="AF565">
        <v>3999549</v>
      </c>
      <c r="AG565">
        <v>4183237</v>
      </c>
      <c r="AH565">
        <v>3306267</v>
      </c>
      <c r="AI565">
        <v>3267207</v>
      </c>
      <c r="AJ565">
        <v>2344999</v>
      </c>
      <c r="AK565">
        <v>2216237</v>
      </c>
      <c r="AL565">
        <v>2083753</v>
      </c>
    </row>
    <row r="566" spans="1:38">
      <c r="A566" t="s">
        <v>73</v>
      </c>
      <c r="B566" t="s">
        <v>109</v>
      </c>
      <c r="C566" t="s">
        <v>118</v>
      </c>
      <c r="D566" t="s">
        <v>74</v>
      </c>
      <c r="E566" t="s">
        <v>22</v>
      </c>
      <c r="F566" t="s">
        <v>14</v>
      </c>
      <c r="G566" t="s">
        <v>10</v>
      </c>
      <c r="H566" t="s">
        <v>111</v>
      </c>
      <c r="I566">
        <v>11.279</v>
      </c>
      <c r="J566">
        <v>8.4499999999999993</v>
      </c>
      <c r="K566">
        <v>4.9119999999999999</v>
      </c>
      <c r="L566">
        <v>5.4779999999999998</v>
      </c>
      <c r="M566">
        <v>3.9969999999999999</v>
      </c>
      <c r="N566">
        <v>5.1070000000000002</v>
      </c>
      <c r="O566">
        <v>5.1070000000000002</v>
      </c>
      <c r="P566">
        <v>5.9710000000000001</v>
      </c>
      <c r="Q566">
        <v>49.212000000000003</v>
      </c>
      <c r="R566">
        <v>40.26</v>
      </c>
      <c r="S566">
        <v>1.6100000000000001E-3</v>
      </c>
      <c r="T566">
        <v>2.1199999999999999E-3</v>
      </c>
      <c r="U566">
        <v>1.5399999999999999E-3</v>
      </c>
      <c r="V566">
        <v>1.16E-3</v>
      </c>
      <c r="W566">
        <v>6.7000000000000002E-4</v>
      </c>
      <c r="X566">
        <v>9.3000000000000005E-4</v>
      </c>
      <c r="Y566">
        <v>1.1299999999999999E-3</v>
      </c>
      <c r="Z566">
        <v>8.9999999999999998E-4</v>
      </c>
      <c r="AA566">
        <v>2.5300000000000001E-3</v>
      </c>
      <c r="AB566">
        <v>2.2200000000000002E-3</v>
      </c>
      <c r="AC566">
        <v>1783662</v>
      </c>
      <c r="AD566">
        <v>2085242</v>
      </c>
      <c r="AE566">
        <v>2144357</v>
      </c>
      <c r="AF566">
        <v>1947806</v>
      </c>
      <c r="AG566">
        <v>2175901</v>
      </c>
      <c r="AH566">
        <v>2240099</v>
      </c>
      <c r="AI566">
        <v>2239709</v>
      </c>
      <c r="AJ566">
        <v>2233974</v>
      </c>
      <c r="AK566">
        <v>2042906</v>
      </c>
      <c r="AL566">
        <v>2287411</v>
      </c>
    </row>
    <row r="567" spans="1:38">
      <c r="A567" t="s">
        <v>73</v>
      </c>
      <c r="B567" t="s">
        <v>109</v>
      </c>
      <c r="C567" t="s">
        <v>118</v>
      </c>
      <c r="D567" t="s">
        <v>74</v>
      </c>
      <c r="E567" t="s">
        <v>22</v>
      </c>
      <c r="F567" t="s">
        <v>14</v>
      </c>
      <c r="G567" t="s">
        <v>10</v>
      </c>
      <c r="H567" t="s">
        <v>12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16.57</v>
      </c>
      <c r="R567">
        <v>6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8.4999999999999995E-4</v>
      </c>
      <c r="AB567">
        <v>3.3E-4</v>
      </c>
      <c r="AC567">
        <v>1783662</v>
      </c>
      <c r="AD567">
        <v>2085242</v>
      </c>
      <c r="AE567">
        <v>2144357</v>
      </c>
      <c r="AF567">
        <v>1947806</v>
      </c>
      <c r="AG567">
        <v>2175901</v>
      </c>
      <c r="AH567">
        <v>2240099</v>
      </c>
      <c r="AI567">
        <v>2239709</v>
      </c>
      <c r="AJ567">
        <v>2233974</v>
      </c>
      <c r="AK567">
        <v>2042906</v>
      </c>
      <c r="AL567">
        <v>2287411</v>
      </c>
    </row>
    <row r="568" spans="1:38">
      <c r="A568" t="s">
        <v>73</v>
      </c>
      <c r="B568" t="s">
        <v>109</v>
      </c>
      <c r="C568" t="s">
        <v>118</v>
      </c>
      <c r="D568" t="s">
        <v>74</v>
      </c>
      <c r="E568" t="s">
        <v>22</v>
      </c>
      <c r="F568" t="s">
        <v>14</v>
      </c>
      <c r="G568" t="s">
        <v>10</v>
      </c>
      <c r="H568" t="s">
        <v>11</v>
      </c>
      <c r="I568">
        <v>11.279</v>
      </c>
      <c r="J568">
        <v>8.4499999999999993</v>
      </c>
      <c r="K568">
        <v>4.9119999999999999</v>
      </c>
      <c r="L568">
        <v>5.4779999999999998</v>
      </c>
      <c r="M568">
        <v>3.9969999999999999</v>
      </c>
      <c r="N568">
        <v>5.1070000000000002</v>
      </c>
      <c r="O568">
        <v>5.1070000000000002</v>
      </c>
      <c r="P568">
        <v>5.9710000000000001</v>
      </c>
      <c r="Q568">
        <v>32.642000000000003</v>
      </c>
      <c r="R568">
        <v>34.26</v>
      </c>
      <c r="S568">
        <v>1.6100000000000001E-3</v>
      </c>
      <c r="T568">
        <v>2.1199999999999999E-3</v>
      </c>
      <c r="U568">
        <v>1.5399999999999999E-3</v>
      </c>
      <c r="V568">
        <v>1.16E-3</v>
      </c>
      <c r="W568">
        <v>6.7000000000000002E-4</v>
      </c>
      <c r="X568">
        <v>9.3000000000000005E-4</v>
      </c>
      <c r="Y568">
        <v>1.1299999999999999E-3</v>
      </c>
      <c r="Z568">
        <v>8.9999999999999998E-4</v>
      </c>
      <c r="AA568">
        <v>1.6800000000000001E-3</v>
      </c>
      <c r="AB568">
        <v>1.89E-3</v>
      </c>
      <c r="AC568">
        <v>1783662</v>
      </c>
      <c r="AD568">
        <v>2085242</v>
      </c>
      <c r="AE568">
        <v>2144357</v>
      </c>
      <c r="AF568">
        <v>1947806</v>
      </c>
      <c r="AG568">
        <v>2175901</v>
      </c>
      <c r="AH568">
        <v>2240099</v>
      </c>
      <c r="AI568">
        <v>2239709</v>
      </c>
      <c r="AJ568">
        <v>2233974</v>
      </c>
      <c r="AK568">
        <v>2042906</v>
      </c>
      <c r="AL568">
        <v>2287411</v>
      </c>
    </row>
    <row r="569" spans="1:38">
      <c r="A569" t="s">
        <v>73</v>
      </c>
      <c r="B569" t="s">
        <v>109</v>
      </c>
      <c r="C569" t="s">
        <v>118</v>
      </c>
      <c r="D569" t="s">
        <v>74</v>
      </c>
      <c r="E569" t="s">
        <v>22</v>
      </c>
      <c r="F569" t="s">
        <v>15</v>
      </c>
      <c r="G569" t="s">
        <v>10</v>
      </c>
      <c r="H569" t="s">
        <v>111</v>
      </c>
      <c r="I569">
        <v>13.603</v>
      </c>
      <c r="J569">
        <v>9.2149999999999999</v>
      </c>
      <c r="K569">
        <v>11.227</v>
      </c>
      <c r="L569">
        <v>5.8659999999999997</v>
      </c>
      <c r="M569">
        <v>8.4480000000000004</v>
      </c>
      <c r="N569">
        <v>10.63</v>
      </c>
      <c r="O569">
        <v>10.63</v>
      </c>
      <c r="P569">
        <v>111.164</v>
      </c>
      <c r="Q569">
        <v>55.573</v>
      </c>
      <c r="R569">
        <v>162.84200000000001</v>
      </c>
      <c r="S569">
        <v>1.9400000000000001E-3</v>
      </c>
      <c r="T569">
        <v>2.31E-3</v>
      </c>
      <c r="U569">
        <v>3.5100000000000001E-3</v>
      </c>
      <c r="V569">
        <v>1.24E-3</v>
      </c>
      <c r="W569">
        <v>1.41E-3</v>
      </c>
      <c r="X569">
        <v>1.9400000000000001E-3</v>
      </c>
      <c r="Y569">
        <v>2.3500000000000001E-3</v>
      </c>
      <c r="Z569">
        <v>1.6660000000000001E-2</v>
      </c>
      <c r="AA569">
        <v>2.8600000000000001E-3</v>
      </c>
      <c r="AB569">
        <v>8.9800000000000001E-3</v>
      </c>
      <c r="AC569">
        <v>762235</v>
      </c>
      <c r="AD569">
        <v>971823</v>
      </c>
      <c r="AE569">
        <v>1201844</v>
      </c>
      <c r="AF569">
        <v>1371988</v>
      </c>
      <c r="AG569">
        <v>1529613</v>
      </c>
      <c r="AH569">
        <v>1043635</v>
      </c>
      <c r="AI569">
        <v>1043484</v>
      </c>
      <c r="AJ569">
        <v>992674</v>
      </c>
      <c r="AK569">
        <v>999986</v>
      </c>
      <c r="AL569">
        <v>936777</v>
      </c>
    </row>
    <row r="570" spans="1:38">
      <c r="A570" t="s">
        <v>73</v>
      </c>
      <c r="B570" t="s">
        <v>109</v>
      </c>
      <c r="C570" t="s">
        <v>118</v>
      </c>
      <c r="D570" t="s">
        <v>74</v>
      </c>
      <c r="E570" t="s">
        <v>22</v>
      </c>
      <c r="F570" t="s">
        <v>15</v>
      </c>
      <c r="G570" t="s">
        <v>10</v>
      </c>
      <c r="H570" t="s">
        <v>12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89.86</v>
      </c>
      <c r="Q570">
        <v>19.82</v>
      </c>
      <c r="R570">
        <v>110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1.3469999999999999E-2</v>
      </c>
      <c r="AA570">
        <v>1.0200000000000001E-3</v>
      </c>
      <c r="AB570">
        <v>6.0600000000000003E-3</v>
      </c>
      <c r="AC570">
        <v>762235</v>
      </c>
      <c r="AD570">
        <v>971823</v>
      </c>
      <c r="AE570">
        <v>1201844</v>
      </c>
      <c r="AF570">
        <v>1371988</v>
      </c>
      <c r="AG570">
        <v>1529613</v>
      </c>
      <c r="AH570">
        <v>1043635</v>
      </c>
      <c r="AI570">
        <v>1043484</v>
      </c>
      <c r="AJ570">
        <v>992674</v>
      </c>
      <c r="AK570">
        <v>999986</v>
      </c>
      <c r="AL570">
        <v>936777</v>
      </c>
    </row>
    <row r="571" spans="1:38">
      <c r="A571" t="s">
        <v>73</v>
      </c>
      <c r="B571" t="s">
        <v>109</v>
      </c>
      <c r="C571" t="s">
        <v>118</v>
      </c>
      <c r="D571" t="s">
        <v>74</v>
      </c>
      <c r="E571" t="s">
        <v>22</v>
      </c>
      <c r="F571" t="s">
        <v>15</v>
      </c>
      <c r="G571" t="s">
        <v>10</v>
      </c>
      <c r="H571" t="s">
        <v>11</v>
      </c>
      <c r="I571">
        <v>13.603</v>
      </c>
      <c r="J571">
        <v>9.2149999999999999</v>
      </c>
      <c r="K571">
        <v>11.227</v>
      </c>
      <c r="L571">
        <v>5.8659999999999997</v>
      </c>
      <c r="M571">
        <v>8.4480000000000004</v>
      </c>
      <c r="N571">
        <v>10.63</v>
      </c>
      <c r="O571">
        <v>10.63</v>
      </c>
      <c r="P571">
        <v>21.303999999999998</v>
      </c>
      <c r="Q571">
        <v>35.753</v>
      </c>
      <c r="R571">
        <v>52.841999999999999</v>
      </c>
      <c r="S571">
        <v>1.9400000000000001E-3</v>
      </c>
      <c r="T571">
        <v>2.31E-3</v>
      </c>
      <c r="U571">
        <v>3.5100000000000001E-3</v>
      </c>
      <c r="V571">
        <v>1.24E-3</v>
      </c>
      <c r="W571">
        <v>1.41E-3</v>
      </c>
      <c r="X571">
        <v>1.9400000000000001E-3</v>
      </c>
      <c r="Y571">
        <v>2.3500000000000001E-3</v>
      </c>
      <c r="Z571">
        <v>3.1900000000000001E-3</v>
      </c>
      <c r="AA571">
        <v>1.8400000000000001E-3</v>
      </c>
      <c r="AB571">
        <v>2.9099999999999998E-3</v>
      </c>
      <c r="AC571">
        <v>762235</v>
      </c>
      <c r="AD571">
        <v>971823</v>
      </c>
      <c r="AE571">
        <v>1201844</v>
      </c>
      <c r="AF571">
        <v>1371988</v>
      </c>
      <c r="AG571">
        <v>1529613</v>
      </c>
      <c r="AH571">
        <v>1043635</v>
      </c>
      <c r="AI571">
        <v>1043484</v>
      </c>
      <c r="AJ571">
        <v>992674</v>
      </c>
      <c r="AK571">
        <v>999986</v>
      </c>
      <c r="AL571">
        <v>936777</v>
      </c>
    </row>
    <row r="572" spans="1:38">
      <c r="A572" t="s">
        <v>73</v>
      </c>
      <c r="B572" t="s">
        <v>109</v>
      </c>
      <c r="C572" t="s">
        <v>118</v>
      </c>
      <c r="D572" t="s">
        <v>74</v>
      </c>
      <c r="E572" t="s">
        <v>22</v>
      </c>
      <c r="F572" t="s">
        <v>16</v>
      </c>
      <c r="G572" t="s">
        <v>10</v>
      </c>
      <c r="H572" t="s">
        <v>111</v>
      </c>
      <c r="I572">
        <v>8.7560000000000002</v>
      </c>
      <c r="J572">
        <v>4.6550000000000002</v>
      </c>
      <c r="K572">
        <v>0.63300000000000001</v>
      </c>
      <c r="L572">
        <v>16.829000000000001</v>
      </c>
      <c r="M572">
        <v>2.0099999999999998</v>
      </c>
      <c r="N572">
        <v>1.8180000000000001</v>
      </c>
      <c r="O572">
        <v>1.8180000000000001</v>
      </c>
      <c r="P572">
        <v>2.6579999999999999</v>
      </c>
      <c r="Q572">
        <v>8.2609999999999992</v>
      </c>
      <c r="R572">
        <v>5.0860000000000003</v>
      </c>
      <c r="S572">
        <v>1.25E-3</v>
      </c>
      <c r="T572">
        <v>1.17E-3</v>
      </c>
      <c r="U572">
        <v>2.0000000000000001E-4</v>
      </c>
      <c r="V572">
        <v>3.5699999999999998E-3</v>
      </c>
      <c r="W572">
        <v>3.4000000000000002E-4</v>
      </c>
      <c r="X572">
        <v>3.3E-4</v>
      </c>
      <c r="Y572">
        <v>4.0000000000000002E-4</v>
      </c>
      <c r="Z572">
        <v>4.0000000000000002E-4</v>
      </c>
      <c r="AA572">
        <v>4.2999999999999999E-4</v>
      </c>
      <c r="AB572">
        <v>2.7999999999999998E-4</v>
      </c>
      <c r="AC572">
        <v>235082</v>
      </c>
      <c r="AD572">
        <v>338303</v>
      </c>
      <c r="AE572">
        <v>405334</v>
      </c>
      <c r="AF572">
        <v>710618</v>
      </c>
      <c r="AG572">
        <v>724605</v>
      </c>
      <c r="AH572">
        <v>475817</v>
      </c>
      <c r="AI572">
        <v>475817</v>
      </c>
      <c r="AJ572">
        <v>553903</v>
      </c>
      <c r="AK572">
        <v>497021</v>
      </c>
      <c r="AL572">
        <v>755496</v>
      </c>
    </row>
    <row r="573" spans="1:38">
      <c r="A573" t="s">
        <v>73</v>
      </c>
      <c r="B573" t="s">
        <v>109</v>
      </c>
      <c r="C573" t="s">
        <v>118</v>
      </c>
      <c r="D573" t="s">
        <v>74</v>
      </c>
      <c r="E573" t="s">
        <v>22</v>
      </c>
      <c r="F573" t="s">
        <v>16</v>
      </c>
      <c r="G573" t="s">
        <v>10</v>
      </c>
      <c r="H573" t="s">
        <v>12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235082</v>
      </c>
      <c r="AD573">
        <v>338303</v>
      </c>
      <c r="AE573">
        <v>405334</v>
      </c>
      <c r="AF573">
        <v>710618</v>
      </c>
      <c r="AG573">
        <v>724605</v>
      </c>
      <c r="AH573">
        <v>475817</v>
      </c>
      <c r="AI573">
        <v>475817</v>
      </c>
      <c r="AJ573">
        <v>553903</v>
      </c>
      <c r="AK573">
        <v>497021</v>
      </c>
      <c r="AL573">
        <v>755496</v>
      </c>
    </row>
    <row r="574" spans="1:38">
      <c r="A574" t="s">
        <v>73</v>
      </c>
      <c r="B574" t="s">
        <v>109</v>
      </c>
      <c r="C574" t="s">
        <v>118</v>
      </c>
      <c r="D574" t="s">
        <v>74</v>
      </c>
      <c r="E574" t="s">
        <v>22</v>
      </c>
      <c r="F574" t="s">
        <v>16</v>
      </c>
      <c r="G574" t="s">
        <v>10</v>
      </c>
      <c r="H574" t="s">
        <v>11</v>
      </c>
      <c r="I574">
        <v>8.7560000000000002</v>
      </c>
      <c r="J574">
        <v>4.6550000000000002</v>
      </c>
      <c r="K574">
        <v>0.63300000000000001</v>
      </c>
      <c r="L574">
        <v>16.829000000000001</v>
      </c>
      <c r="M574">
        <v>2.0099999999999998</v>
      </c>
      <c r="N574">
        <v>1.8180000000000001</v>
      </c>
      <c r="O574">
        <v>1.8180000000000001</v>
      </c>
      <c r="P574">
        <v>2.6579999999999999</v>
      </c>
      <c r="Q574">
        <v>8.2609999999999992</v>
      </c>
      <c r="R574">
        <v>5.0860000000000003</v>
      </c>
      <c r="S574">
        <v>1.25E-3</v>
      </c>
      <c r="T574">
        <v>1.17E-3</v>
      </c>
      <c r="U574">
        <v>2.0000000000000001E-4</v>
      </c>
      <c r="V574">
        <v>3.5699999999999998E-3</v>
      </c>
      <c r="W574">
        <v>3.4000000000000002E-4</v>
      </c>
      <c r="X574">
        <v>3.3E-4</v>
      </c>
      <c r="Y574">
        <v>4.0000000000000002E-4</v>
      </c>
      <c r="Z574">
        <v>4.0000000000000002E-4</v>
      </c>
      <c r="AA574">
        <v>4.2999999999999999E-4</v>
      </c>
      <c r="AB574">
        <v>2.7999999999999998E-4</v>
      </c>
      <c r="AC574">
        <v>235082</v>
      </c>
      <c r="AD574">
        <v>338303</v>
      </c>
      <c r="AE574">
        <v>405334</v>
      </c>
      <c r="AF574">
        <v>710618</v>
      </c>
      <c r="AG574">
        <v>724605</v>
      </c>
      <c r="AH574">
        <v>475817</v>
      </c>
      <c r="AI574">
        <v>475817</v>
      </c>
      <c r="AJ574">
        <v>553903</v>
      </c>
      <c r="AK574">
        <v>497021</v>
      </c>
      <c r="AL574">
        <v>755496</v>
      </c>
    </row>
    <row r="575" spans="1:38">
      <c r="A575" t="s">
        <v>73</v>
      </c>
      <c r="B575" t="s">
        <v>109</v>
      </c>
      <c r="C575" t="s">
        <v>118</v>
      </c>
      <c r="D575" t="s">
        <v>74</v>
      </c>
      <c r="E575" t="s">
        <v>22</v>
      </c>
      <c r="F575" t="s">
        <v>10</v>
      </c>
      <c r="G575" t="s">
        <v>10</v>
      </c>
      <c r="H575" t="s">
        <v>111</v>
      </c>
      <c r="I575">
        <v>6.0000000000000001E-3</v>
      </c>
      <c r="M575">
        <v>1.2E-2</v>
      </c>
      <c r="Q575">
        <v>1.6040000000000001</v>
      </c>
      <c r="S575">
        <v>0</v>
      </c>
      <c r="W575">
        <v>0</v>
      </c>
      <c r="AA575">
        <v>8.0000000000000007E-5</v>
      </c>
      <c r="AC575">
        <v>31764</v>
      </c>
      <c r="AD575">
        <v>33746</v>
      </c>
      <c r="AE575">
        <v>76723</v>
      </c>
      <c r="AF575">
        <v>42606</v>
      </c>
      <c r="AG575">
        <v>12474</v>
      </c>
      <c r="AH575">
        <v>22633</v>
      </c>
      <c r="AI575">
        <v>22633</v>
      </c>
      <c r="AK575">
        <v>54326</v>
      </c>
    </row>
    <row r="576" spans="1:38">
      <c r="A576" t="s">
        <v>73</v>
      </c>
      <c r="B576" t="s">
        <v>109</v>
      </c>
      <c r="C576" t="s">
        <v>118</v>
      </c>
      <c r="D576" t="s">
        <v>74</v>
      </c>
      <c r="E576" t="s">
        <v>22</v>
      </c>
      <c r="F576" t="s">
        <v>10</v>
      </c>
      <c r="G576" t="s">
        <v>10</v>
      </c>
      <c r="H576" t="s">
        <v>12</v>
      </c>
      <c r="I576">
        <v>0</v>
      </c>
      <c r="M576">
        <v>0</v>
      </c>
      <c r="Q576">
        <v>0</v>
      </c>
      <c r="S576">
        <v>0</v>
      </c>
      <c r="W576">
        <v>0</v>
      </c>
      <c r="AA576">
        <v>0</v>
      </c>
      <c r="AC576">
        <v>31764</v>
      </c>
      <c r="AD576">
        <v>33746</v>
      </c>
      <c r="AE576">
        <v>76723</v>
      </c>
      <c r="AF576">
        <v>42606</v>
      </c>
      <c r="AG576">
        <v>12474</v>
      </c>
      <c r="AH576">
        <v>22633</v>
      </c>
      <c r="AI576">
        <v>22633</v>
      </c>
      <c r="AK576">
        <v>54326</v>
      </c>
    </row>
    <row r="577" spans="1:38">
      <c r="A577" t="s">
        <v>73</v>
      </c>
      <c r="B577" t="s">
        <v>109</v>
      </c>
      <c r="C577" t="s">
        <v>118</v>
      </c>
      <c r="D577" t="s">
        <v>74</v>
      </c>
      <c r="E577" t="s">
        <v>22</v>
      </c>
      <c r="F577" t="s">
        <v>10</v>
      </c>
      <c r="G577" t="s">
        <v>10</v>
      </c>
      <c r="H577" t="s">
        <v>11</v>
      </c>
      <c r="I577">
        <v>6.0000000000000001E-3</v>
      </c>
      <c r="M577">
        <v>1.2E-2</v>
      </c>
      <c r="Q577">
        <v>1.6040000000000001</v>
      </c>
      <c r="S577">
        <v>0</v>
      </c>
      <c r="W577">
        <v>0</v>
      </c>
      <c r="AA577">
        <v>8.0000000000000007E-5</v>
      </c>
      <c r="AC577">
        <v>31764</v>
      </c>
      <c r="AD577">
        <v>33746</v>
      </c>
      <c r="AE577">
        <v>76723</v>
      </c>
      <c r="AF577">
        <v>42606</v>
      </c>
      <c r="AG577">
        <v>12474</v>
      </c>
      <c r="AH577">
        <v>22633</v>
      </c>
      <c r="AI577">
        <v>22633</v>
      </c>
      <c r="AK577">
        <v>54326</v>
      </c>
    </row>
    <row r="578" spans="1:38">
      <c r="A578" t="s">
        <v>73</v>
      </c>
      <c r="B578" t="s">
        <v>109</v>
      </c>
      <c r="C578" t="s">
        <v>118</v>
      </c>
      <c r="D578" t="s">
        <v>74</v>
      </c>
      <c r="E578" t="s">
        <v>22</v>
      </c>
      <c r="F578" t="s">
        <v>61</v>
      </c>
      <c r="G578" t="s">
        <v>10</v>
      </c>
      <c r="H578" t="s">
        <v>111</v>
      </c>
      <c r="I578">
        <v>0.7</v>
      </c>
      <c r="J578">
        <v>2.0720000000000001</v>
      </c>
      <c r="K578">
        <v>0.375</v>
      </c>
      <c r="L578">
        <v>3.1E-2</v>
      </c>
      <c r="M578">
        <v>0.53200000000000003</v>
      </c>
      <c r="N578">
        <v>7.6999999999999999E-2</v>
      </c>
      <c r="O578">
        <v>7.6999999999999999E-2</v>
      </c>
      <c r="P578">
        <v>24.931000000000001</v>
      </c>
      <c r="Q578">
        <v>6.8120000000000003</v>
      </c>
      <c r="R578">
        <v>0.77200000000000002</v>
      </c>
      <c r="S578">
        <v>1E-4</v>
      </c>
      <c r="T578">
        <v>5.1999999999999995E-4</v>
      </c>
      <c r="U578">
        <v>1.2E-4</v>
      </c>
      <c r="V578">
        <v>1.0000000000000001E-5</v>
      </c>
      <c r="W578">
        <v>9.0000000000000006E-5</v>
      </c>
      <c r="X578">
        <v>1.0000000000000001E-5</v>
      </c>
      <c r="Y578">
        <v>2.0000000000000002E-5</v>
      </c>
      <c r="Z578">
        <v>3.7399999999999998E-3</v>
      </c>
      <c r="AA578">
        <v>3.5E-4</v>
      </c>
      <c r="AB578">
        <v>4.0000000000000003E-5</v>
      </c>
      <c r="AC578">
        <v>294181</v>
      </c>
      <c r="AD578">
        <v>365856</v>
      </c>
      <c r="AE578">
        <v>534022</v>
      </c>
      <c r="AF578">
        <v>251752</v>
      </c>
      <c r="AG578">
        <v>254572</v>
      </c>
      <c r="AH578">
        <v>100534</v>
      </c>
      <c r="AI578">
        <v>99778</v>
      </c>
      <c r="AJ578">
        <v>203513</v>
      </c>
      <c r="AK578">
        <v>153636</v>
      </c>
      <c r="AL578">
        <v>103396</v>
      </c>
    </row>
    <row r="579" spans="1:38">
      <c r="A579" t="s">
        <v>73</v>
      </c>
      <c r="B579" t="s">
        <v>109</v>
      </c>
      <c r="C579" t="s">
        <v>118</v>
      </c>
      <c r="D579" t="s">
        <v>74</v>
      </c>
      <c r="E579" t="s">
        <v>22</v>
      </c>
      <c r="F579" t="s">
        <v>61</v>
      </c>
      <c r="G579" t="s">
        <v>10</v>
      </c>
      <c r="H579" t="s">
        <v>12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19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2.8500000000000001E-3</v>
      </c>
      <c r="AA579">
        <v>0</v>
      </c>
      <c r="AB579">
        <v>0</v>
      </c>
      <c r="AC579">
        <v>294181</v>
      </c>
      <c r="AD579">
        <v>365856</v>
      </c>
      <c r="AE579">
        <v>534022</v>
      </c>
      <c r="AF579">
        <v>251752</v>
      </c>
      <c r="AG579">
        <v>254572</v>
      </c>
      <c r="AH579">
        <v>100534</v>
      </c>
      <c r="AI579">
        <v>99778</v>
      </c>
      <c r="AJ579">
        <v>203513</v>
      </c>
      <c r="AK579">
        <v>153636</v>
      </c>
      <c r="AL579">
        <v>103396</v>
      </c>
    </row>
    <row r="580" spans="1:38">
      <c r="A580" t="s">
        <v>73</v>
      </c>
      <c r="B580" t="s">
        <v>109</v>
      </c>
      <c r="C580" t="s">
        <v>118</v>
      </c>
      <c r="D580" t="s">
        <v>74</v>
      </c>
      <c r="E580" t="s">
        <v>22</v>
      </c>
      <c r="F580" t="s">
        <v>61</v>
      </c>
      <c r="G580" t="s">
        <v>10</v>
      </c>
      <c r="H580" t="s">
        <v>11</v>
      </c>
      <c r="I580">
        <v>0.7</v>
      </c>
      <c r="J580">
        <v>2.0720000000000001</v>
      </c>
      <c r="K580">
        <v>0.375</v>
      </c>
      <c r="L580">
        <v>3.1E-2</v>
      </c>
      <c r="M580">
        <v>0.53200000000000003</v>
      </c>
      <c r="N580">
        <v>7.6999999999999999E-2</v>
      </c>
      <c r="O580">
        <v>7.6999999999999999E-2</v>
      </c>
      <c r="P580">
        <v>5.931</v>
      </c>
      <c r="Q580">
        <v>6.8120000000000003</v>
      </c>
      <c r="R580">
        <v>0.77200000000000002</v>
      </c>
      <c r="S580">
        <v>1E-4</v>
      </c>
      <c r="T580">
        <v>5.1999999999999995E-4</v>
      </c>
      <c r="U580">
        <v>1.2E-4</v>
      </c>
      <c r="V580">
        <v>1.0000000000000001E-5</v>
      </c>
      <c r="W580">
        <v>9.0000000000000006E-5</v>
      </c>
      <c r="X580">
        <v>1.0000000000000001E-5</v>
      </c>
      <c r="Y580">
        <v>2.0000000000000002E-5</v>
      </c>
      <c r="Z580">
        <v>8.8999999999999995E-4</v>
      </c>
      <c r="AA580">
        <v>3.5E-4</v>
      </c>
      <c r="AB580">
        <v>4.0000000000000003E-5</v>
      </c>
      <c r="AC580">
        <v>294181</v>
      </c>
      <c r="AD580">
        <v>365856</v>
      </c>
      <c r="AE580">
        <v>534022</v>
      </c>
      <c r="AF580">
        <v>251752</v>
      </c>
      <c r="AG580">
        <v>254572</v>
      </c>
      <c r="AH580">
        <v>100534</v>
      </c>
      <c r="AI580">
        <v>99778</v>
      </c>
      <c r="AJ580">
        <v>203513</v>
      </c>
      <c r="AK580">
        <v>153636</v>
      </c>
      <c r="AL580">
        <v>103396</v>
      </c>
    </row>
    <row r="581" spans="1:38">
      <c r="A581" t="s">
        <v>73</v>
      </c>
      <c r="B581" t="s">
        <v>109</v>
      </c>
      <c r="C581" t="s">
        <v>118</v>
      </c>
      <c r="D581" t="s">
        <v>74</v>
      </c>
      <c r="E581" t="s">
        <v>22</v>
      </c>
      <c r="F581" t="s">
        <v>71</v>
      </c>
      <c r="G581" t="s">
        <v>10</v>
      </c>
      <c r="H581" t="s">
        <v>111</v>
      </c>
      <c r="R581">
        <v>75.338999999999999</v>
      </c>
      <c r="AB581">
        <v>4.15E-3</v>
      </c>
      <c r="AC581">
        <v>218817</v>
      </c>
      <c r="AD581">
        <v>193853</v>
      </c>
      <c r="AE581">
        <v>187419</v>
      </c>
      <c r="AF581">
        <v>298621</v>
      </c>
      <c r="AG581">
        <v>207850</v>
      </c>
      <c r="AH581">
        <v>175282</v>
      </c>
      <c r="AI581">
        <v>174967</v>
      </c>
      <c r="AJ581">
        <v>317923</v>
      </c>
      <c r="AK581">
        <v>342111</v>
      </c>
      <c r="AL581">
        <v>497764</v>
      </c>
    </row>
    <row r="582" spans="1:38">
      <c r="A582" t="s">
        <v>73</v>
      </c>
      <c r="B582" t="s">
        <v>109</v>
      </c>
      <c r="C582" t="s">
        <v>118</v>
      </c>
      <c r="D582" t="s">
        <v>74</v>
      </c>
      <c r="E582" t="s">
        <v>22</v>
      </c>
      <c r="F582" t="s">
        <v>71</v>
      </c>
      <c r="G582" t="s">
        <v>10</v>
      </c>
      <c r="H582" t="s">
        <v>12</v>
      </c>
      <c r="R582">
        <v>0</v>
      </c>
      <c r="AB582">
        <v>0</v>
      </c>
      <c r="AC582">
        <v>218817</v>
      </c>
      <c r="AD582">
        <v>193853</v>
      </c>
      <c r="AE582">
        <v>187419</v>
      </c>
      <c r="AF582">
        <v>298621</v>
      </c>
      <c r="AG582">
        <v>207850</v>
      </c>
      <c r="AH582">
        <v>175282</v>
      </c>
      <c r="AI582">
        <v>174967</v>
      </c>
      <c r="AJ582">
        <v>317923</v>
      </c>
      <c r="AK582">
        <v>342111</v>
      </c>
      <c r="AL582">
        <v>497764</v>
      </c>
    </row>
    <row r="583" spans="1:38">
      <c r="A583" t="s">
        <v>73</v>
      </c>
      <c r="B583" t="s">
        <v>109</v>
      </c>
      <c r="C583" t="s">
        <v>118</v>
      </c>
      <c r="D583" t="s">
        <v>74</v>
      </c>
      <c r="E583" t="s">
        <v>22</v>
      </c>
      <c r="F583" t="s">
        <v>71</v>
      </c>
      <c r="G583" t="s">
        <v>10</v>
      </c>
      <c r="H583" t="s">
        <v>11</v>
      </c>
      <c r="R583">
        <v>75.338999999999999</v>
      </c>
      <c r="AB583">
        <v>4.15E-3</v>
      </c>
      <c r="AC583">
        <v>218817</v>
      </c>
      <c r="AD583">
        <v>193853</v>
      </c>
      <c r="AE583">
        <v>187419</v>
      </c>
      <c r="AF583">
        <v>298621</v>
      </c>
      <c r="AG583">
        <v>207850</v>
      </c>
      <c r="AH583">
        <v>175282</v>
      </c>
      <c r="AI583">
        <v>174967</v>
      </c>
      <c r="AJ583">
        <v>317923</v>
      </c>
      <c r="AK583">
        <v>342111</v>
      </c>
      <c r="AL583">
        <v>497764</v>
      </c>
    </row>
    <row r="584" spans="1:38">
      <c r="A584" t="s">
        <v>73</v>
      </c>
      <c r="B584" t="s">
        <v>109</v>
      </c>
      <c r="C584" t="s">
        <v>118</v>
      </c>
      <c r="D584" t="s">
        <v>74</v>
      </c>
      <c r="E584" t="s">
        <v>22</v>
      </c>
      <c r="F584" t="s">
        <v>62</v>
      </c>
      <c r="G584" t="s">
        <v>10</v>
      </c>
      <c r="H584" t="s">
        <v>111</v>
      </c>
      <c r="I584">
        <v>0.83799999999999997</v>
      </c>
      <c r="J584">
        <v>8.0000000000000002E-3</v>
      </c>
      <c r="K584">
        <v>0.1</v>
      </c>
      <c r="L584">
        <v>0.3</v>
      </c>
      <c r="M584">
        <v>8.7999999999999995E-2</v>
      </c>
      <c r="N584">
        <v>3.0000000000000001E-3</v>
      </c>
      <c r="O584">
        <v>3.0000000000000001E-3</v>
      </c>
      <c r="P584">
        <v>4.93</v>
      </c>
      <c r="Q584">
        <v>2.7639999999999998</v>
      </c>
      <c r="R584">
        <v>21.212</v>
      </c>
      <c r="S584">
        <v>1.2E-4</v>
      </c>
      <c r="T584">
        <v>0</v>
      </c>
      <c r="U584">
        <v>3.0000000000000001E-5</v>
      </c>
      <c r="V584">
        <v>6.0000000000000002E-5</v>
      </c>
      <c r="W584">
        <v>1.0000000000000001E-5</v>
      </c>
      <c r="X584">
        <v>0</v>
      </c>
      <c r="Y584">
        <v>0</v>
      </c>
      <c r="Z584">
        <v>7.3999999999999999E-4</v>
      </c>
      <c r="AA584">
        <v>1.3999999999999999E-4</v>
      </c>
      <c r="AB584">
        <v>1.17E-3</v>
      </c>
      <c r="AC584">
        <v>1658847</v>
      </c>
      <c r="AD584">
        <v>1560711</v>
      </c>
      <c r="AE584">
        <v>1508537</v>
      </c>
      <c r="AF584">
        <v>1496809</v>
      </c>
      <c r="AG584">
        <v>1733968</v>
      </c>
      <c r="AH584">
        <v>879733</v>
      </c>
      <c r="AI584">
        <v>876493</v>
      </c>
      <c r="AJ584">
        <v>1880852</v>
      </c>
      <c r="AK584">
        <v>1462023</v>
      </c>
      <c r="AL584">
        <v>1750798</v>
      </c>
    </row>
    <row r="585" spans="1:38">
      <c r="A585" t="s">
        <v>73</v>
      </c>
      <c r="B585" t="s">
        <v>109</v>
      </c>
      <c r="C585" t="s">
        <v>118</v>
      </c>
      <c r="D585" t="s">
        <v>74</v>
      </c>
      <c r="E585" t="s">
        <v>22</v>
      </c>
      <c r="F585" t="s">
        <v>62</v>
      </c>
      <c r="G585" t="s">
        <v>10</v>
      </c>
      <c r="H585" t="s">
        <v>12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1658847</v>
      </c>
      <c r="AD585">
        <v>1560711</v>
      </c>
      <c r="AE585">
        <v>1508537</v>
      </c>
      <c r="AF585">
        <v>1496809</v>
      </c>
      <c r="AG585">
        <v>1733968</v>
      </c>
      <c r="AH585">
        <v>879733</v>
      </c>
      <c r="AI585">
        <v>876493</v>
      </c>
      <c r="AJ585">
        <v>1880852</v>
      </c>
      <c r="AK585">
        <v>1462023</v>
      </c>
      <c r="AL585">
        <v>1750798</v>
      </c>
    </row>
    <row r="586" spans="1:38">
      <c r="A586" t="s">
        <v>73</v>
      </c>
      <c r="B586" t="s">
        <v>109</v>
      </c>
      <c r="C586" t="s">
        <v>118</v>
      </c>
      <c r="D586" t="s">
        <v>74</v>
      </c>
      <c r="E586" t="s">
        <v>22</v>
      </c>
      <c r="F586" t="s">
        <v>62</v>
      </c>
      <c r="G586" t="s">
        <v>10</v>
      </c>
      <c r="H586" t="s">
        <v>11</v>
      </c>
      <c r="I586">
        <v>0.83799999999999997</v>
      </c>
      <c r="J586">
        <v>8.0000000000000002E-3</v>
      </c>
      <c r="K586">
        <v>0.1</v>
      </c>
      <c r="L586">
        <v>0.3</v>
      </c>
      <c r="M586">
        <v>8.7999999999999995E-2</v>
      </c>
      <c r="N586">
        <v>3.0000000000000001E-3</v>
      </c>
      <c r="O586">
        <v>3.0000000000000001E-3</v>
      </c>
      <c r="P586">
        <v>4.93</v>
      </c>
      <c r="Q586">
        <v>2.7639999999999998</v>
      </c>
      <c r="R586">
        <v>21.212</v>
      </c>
      <c r="S586">
        <v>1.2E-4</v>
      </c>
      <c r="T586">
        <v>0</v>
      </c>
      <c r="U586">
        <v>3.0000000000000001E-5</v>
      </c>
      <c r="V586">
        <v>6.0000000000000002E-5</v>
      </c>
      <c r="W586">
        <v>1.0000000000000001E-5</v>
      </c>
      <c r="X586">
        <v>0</v>
      </c>
      <c r="Y586">
        <v>0</v>
      </c>
      <c r="Z586">
        <v>7.3999999999999999E-4</v>
      </c>
      <c r="AA586">
        <v>1.3999999999999999E-4</v>
      </c>
      <c r="AB586">
        <v>1.17E-3</v>
      </c>
      <c r="AC586">
        <v>1658847</v>
      </c>
      <c r="AD586">
        <v>1560711</v>
      </c>
      <c r="AE586">
        <v>1508537</v>
      </c>
      <c r="AF586">
        <v>1496809</v>
      </c>
      <c r="AG586">
        <v>1733968</v>
      </c>
      <c r="AH586">
        <v>879733</v>
      </c>
      <c r="AI586">
        <v>876493</v>
      </c>
      <c r="AJ586">
        <v>1880852</v>
      </c>
      <c r="AK586">
        <v>1462023</v>
      </c>
      <c r="AL586">
        <v>1750798</v>
      </c>
    </row>
    <row r="587" spans="1:38">
      <c r="A587" t="s">
        <v>73</v>
      </c>
      <c r="B587" t="s">
        <v>109</v>
      </c>
      <c r="C587" t="s">
        <v>118</v>
      </c>
      <c r="D587" t="s">
        <v>74</v>
      </c>
      <c r="E587" t="s">
        <v>22</v>
      </c>
      <c r="F587" t="s">
        <v>63</v>
      </c>
      <c r="G587" t="s">
        <v>10</v>
      </c>
      <c r="H587" t="s">
        <v>111</v>
      </c>
      <c r="J587">
        <v>2E-3</v>
      </c>
      <c r="P587">
        <v>0.40100000000000002</v>
      </c>
      <c r="Q587">
        <v>1</v>
      </c>
      <c r="R587">
        <v>0.22500000000000001</v>
      </c>
      <c r="T587">
        <v>0</v>
      </c>
      <c r="Z587">
        <v>6.0000000000000002E-5</v>
      </c>
      <c r="AA587">
        <v>5.0000000000000002E-5</v>
      </c>
      <c r="AB587">
        <v>1.0000000000000001E-5</v>
      </c>
      <c r="AC587">
        <v>1255149</v>
      </c>
      <c r="AD587">
        <v>2079060</v>
      </c>
      <c r="AE587">
        <v>2083116</v>
      </c>
      <c r="AF587">
        <v>2577408</v>
      </c>
      <c r="AG587">
        <v>2279887</v>
      </c>
      <c r="AH587">
        <v>565233</v>
      </c>
      <c r="AI587">
        <v>565233</v>
      </c>
      <c r="AJ587">
        <v>1406957</v>
      </c>
      <c r="AK587">
        <v>1637407</v>
      </c>
      <c r="AL587">
        <v>1773200</v>
      </c>
    </row>
    <row r="588" spans="1:38">
      <c r="A588" t="s">
        <v>73</v>
      </c>
      <c r="B588" t="s">
        <v>109</v>
      </c>
      <c r="C588" t="s">
        <v>118</v>
      </c>
      <c r="D588" t="s">
        <v>74</v>
      </c>
      <c r="E588" t="s">
        <v>22</v>
      </c>
      <c r="F588" t="s">
        <v>63</v>
      </c>
      <c r="G588" t="s">
        <v>10</v>
      </c>
      <c r="H588" t="s">
        <v>12</v>
      </c>
      <c r="J588">
        <v>0</v>
      </c>
      <c r="P588">
        <v>0</v>
      </c>
      <c r="Q588">
        <v>0</v>
      </c>
      <c r="R588">
        <v>0</v>
      </c>
      <c r="T588">
        <v>0</v>
      </c>
      <c r="Z588">
        <v>0</v>
      </c>
      <c r="AA588">
        <v>0</v>
      </c>
      <c r="AB588">
        <v>0</v>
      </c>
      <c r="AC588">
        <v>1255149</v>
      </c>
      <c r="AD588">
        <v>2079060</v>
      </c>
      <c r="AE588">
        <v>2083116</v>
      </c>
      <c r="AF588">
        <v>2577408</v>
      </c>
      <c r="AG588">
        <v>2279887</v>
      </c>
      <c r="AH588">
        <v>565233</v>
      </c>
      <c r="AI588">
        <v>565233</v>
      </c>
      <c r="AJ588">
        <v>1406957</v>
      </c>
      <c r="AK588">
        <v>1637407</v>
      </c>
      <c r="AL588">
        <v>1773200</v>
      </c>
    </row>
    <row r="589" spans="1:38">
      <c r="A589" t="s">
        <v>73</v>
      </c>
      <c r="B589" t="s">
        <v>109</v>
      </c>
      <c r="C589" t="s">
        <v>118</v>
      </c>
      <c r="D589" t="s">
        <v>74</v>
      </c>
      <c r="E589" t="s">
        <v>22</v>
      </c>
      <c r="F589" t="s">
        <v>63</v>
      </c>
      <c r="G589" t="s">
        <v>10</v>
      </c>
      <c r="H589" t="s">
        <v>11</v>
      </c>
      <c r="J589">
        <v>2E-3</v>
      </c>
      <c r="P589">
        <v>0.40100000000000002</v>
      </c>
      <c r="Q589">
        <v>1</v>
      </c>
      <c r="R589">
        <v>0.22500000000000001</v>
      </c>
      <c r="T589">
        <v>0</v>
      </c>
      <c r="Z589">
        <v>6.0000000000000002E-5</v>
      </c>
      <c r="AA589">
        <v>5.0000000000000002E-5</v>
      </c>
      <c r="AB589">
        <v>1.0000000000000001E-5</v>
      </c>
      <c r="AC589">
        <v>1255149</v>
      </c>
      <c r="AD589">
        <v>2079060</v>
      </c>
      <c r="AE589">
        <v>2083116</v>
      </c>
      <c r="AF589">
        <v>2577408</v>
      </c>
      <c r="AG589">
        <v>2279887</v>
      </c>
      <c r="AH589">
        <v>565233</v>
      </c>
      <c r="AI589">
        <v>565233</v>
      </c>
      <c r="AJ589">
        <v>1406957</v>
      </c>
      <c r="AK589">
        <v>1637407</v>
      </c>
      <c r="AL589">
        <v>1773200</v>
      </c>
    </row>
    <row r="590" spans="1:38">
      <c r="A590" t="s">
        <v>73</v>
      </c>
      <c r="B590" t="s">
        <v>109</v>
      </c>
      <c r="C590" t="s">
        <v>118</v>
      </c>
      <c r="D590" t="s">
        <v>74</v>
      </c>
      <c r="E590" t="s">
        <v>22</v>
      </c>
      <c r="F590" t="s">
        <v>17</v>
      </c>
      <c r="G590" t="s">
        <v>10</v>
      </c>
      <c r="H590" t="s">
        <v>111</v>
      </c>
      <c r="I590">
        <v>2396.2570000000001</v>
      </c>
      <c r="J590">
        <v>1118.1880000000001</v>
      </c>
      <c r="K590">
        <v>631.91399999999999</v>
      </c>
      <c r="L590">
        <v>676.27700000000004</v>
      </c>
      <c r="M590">
        <v>800.63300000000004</v>
      </c>
      <c r="N590">
        <v>668.85</v>
      </c>
      <c r="O590">
        <v>1449.402</v>
      </c>
      <c r="P590">
        <v>1123.425</v>
      </c>
      <c r="Q590">
        <v>2856.377</v>
      </c>
      <c r="R590">
        <v>6259.2</v>
      </c>
      <c r="S590">
        <v>0.34151999999999999</v>
      </c>
      <c r="T590">
        <v>0.28077000000000002</v>
      </c>
      <c r="U590">
        <v>0.19771</v>
      </c>
      <c r="V590">
        <v>0.14327999999999999</v>
      </c>
      <c r="W590">
        <v>0.1336</v>
      </c>
      <c r="X590">
        <v>0.12225</v>
      </c>
      <c r="Y590">
        <v>0.32007999999999998</v>
      </c>
      <c r="Z590">
        <v>0.16839000000000001</v>
      </c>
      <c r="AA590">
        <v>0.14713000000000001</v>
      </c>
      <c r="AB590">
        <v>0.34501999999999999</v>
      </c>
      <c r="AC590">
        <v>7734607</v>
      </c>
      <c r="AD590">
        <v>7788841</v>
      </c>
      <c r="AE590">
        <v>7366673</v>
      </c>
      <c r="AF590">
        <v>7881085</v>
      </c>
      <c r="AG590">
        <v>7420257</v>
      </c>
      <c r="AH590">
        <v>6314288</v>
      </c>
      <c r="AI590">
        <v>6290496</v>
      </c>
      <c r="AJ590">
        <v>9431237</v>
      </c>
      <c r="AK590">
        <v>10053439</v>
      </c>
      <c r="AL590">
        <v>9930243</v>
      </c>
    </row>
    <row r="591" spans="1:38">
      <c r="A591" t="s">
        <v>73</v>
      </c>
      <c r="B591" t="s">
        <v>109</v>
      </c>
      <c r="C591" t="s">
        <v>118</v>
      </c>
      <c r="D591" t="s">
        <v>74</v>
      </c>
      <c r="E591" t="s">
        <v>22</v>
      </c>
      <c r="F591" t="s">
        <v>17</v>
      </c>
      <c r="G591" t="s">
        <v>10</v>
      </c>
      <c r="H591" t="s">
        <v>12</v>
      </c>
      <c r="I591">
        <v>0</v>
      </c>
      <c r="J591">
        <v>0</v>
      </c>
      <c r="K591">
        <v>9</v>
      </c>
      <c r="L591">
        <v>3</v>
      </c>
      <c r="M591">
        <v>10</v>
      </c>
      <c r="N591">
        <v>3</v>
      </c>
      <c r="O591">
        <v>785</v>
      </c>
      <c r="P591">
        <v>92.63</v>
      </c>
      <c r="Q591">
        <v>388.74</v>
      </c>
      <c r="R591">
        <v>2557</v>
      </c>
      <c r="S591">
        <v>0</v>
      </c>
      <c r="T591">
        <v>0</v>
      </c>
      <c r="U591">
        <v>2.82E-3</v>
      </c>
      <c r="V591">
        <v>6.4000000000000005E-4</v>
      </c>
      <c r="W591">
        <v>1.67E-3</v>
      </c>
      <c r="X591">
        <v>5.5000000000000003E-4</v>
      </c>
      <c r="Y591">
        <v>0.17335999999999999</v>
      </c>
      <c r="Z591">
        <v>1.388E-2</v>
      </c>
      <c r="AA591">
        <v>2.002E-2</v>
      </c>
      <c r="AB591">
        <v>0.14094999999999999</v>
      </c>
      <c r="AC591">
        <v>7734607</v>
      </c>
      <c r="AD591">
        <v>7788841</v>
      </c>
      <c r="AE591">
        <v>7366673</v>
      </c>
      <c r="AF591">
        <v>7881085</v>
      </c>
      <c r="AG591">
        <v>7420257</v>
      </c>
      <c r="AH591">
        <v>6314288</v>
      </c>
      <c r="AI591">
        <v>6290496</v>
      </c>
      <c r="AJ591">
        <v>9431237</v>
      </c>
      <c r="AK591">
        <v>10053439</v>
      </c>
      <c r="AL591">
        <v>9930243</v>
      </c>
    </row>
    <row r="592" spans="1:38">
      <c r="A592" t="s">
        <v>73</v>
      </c>
      <c r="B592" t="s">
        <v>109</v>
      </c>
      <c r="C592" t="s">
        <v>118</v>
      </c>
      <c r="D592" t="s">
        <v>74</v>
      </c>
      <c r="E592" t="s">
        <v>22</v>
      </c>
      <c r="F592" t="s">
        <v>17</v>
      </c>
      <c r="G592" t="s">
        <v>10</v>
      </c>
      <c r="H592" t="s">
        <v>11</v>
      </c>
      <c r="I592">
        <v>2396.2570000000001</v>
      </c>
      <c r="J592">
        <v>1118.1880000000001</v>
      </c>
      <c r="K592">
        <v>622.91399999999999</v>
      </c>
      <c r="L592">
        <v>673.27700000000004</v>
      </c>
      <c r="M592">
        <v>790.63300000000004</v>
      </c>
      <c r="N592">
        <v>665.85</v>
      </c>
      <c r="O592">
        <v>664.40200000000004</v>
      </c>
      <c r="P592">
        <v>1030.7950000000001</v>
      </c>
      <c r="Q592">
        <v>2467.6370000000002</v>
      </c>
      <c r="R592">
        <v>3702.2</v>
      </c>
      <c r="S592">
        <v>0.34151999999999999</v>
      </c>
      <c r="T592">
        <v>0.28077000000000002</v>
      </c>
      <c r="U592">
        <v>0.19489000000000001</v>
      </c>
      <c r="V592">
        <v>0.14263999999999999</v>
      </c>
      <c r="W592">
        <v>0.13194</v>
      </c>
      <c r="X592">
        <v>0.12171</v>
      </c>
      <c r="Y592">
        <v>0.14673</v>
      </c>
      <c r="Z592">
        <v>0.15451000000000001</v>
      </c>
      <c r="AA592">
        <v>0.12709999999999999</v>
      </c>
      <c r="AB592">
        <v>0.20407</v>
      </c>
      <c r="AC592">
        <v>7734607</v>
      </c>
      <c r="AD592">
        <v>7788841</v>
      </c>
      <c r="AE592">
        <v>7366673</v>
      </c>
      <c r="AF592">
        <v>7881085</v>
      </c>
      <c r="AG592">
        <v>7420257</v>
      </c>
      <c r="AH592">
        <v>6314288</v>
      </c>
      <c r="AI592">
        <v>6290496</v>
      </c>
      <c r="AJ592">
        <v>9431237</v>
      </c>
      <c r="AK592">
        <v>10053439</v>
      </c>
      <c r="AL592">
        <v>9930243</v>
      </c>
    </row>
    <row r="593" spans="1:38">
      <c r="A593" t="s">
        <v>73</v>
      </c>
      <c r="B593" t="s">
        <v>109</v>
      </c>
      <c r="C593" t="s">
        <v>118</v>
      </c>
      <c r="D593" t="s">
        <v>74</v>
      </c>
      <c r="E593" t="s">
        <v>22</v>
      </c>
      <c r="F593" t="s">
        <v>18</v>
      </c>
      <c r="G593" t="s">
        <v>10</v>
      </c>
      <c r="H593" t="s">
        <v>111</v>
      </c>
      <c r="I593">
        <v>816.60199999999998</v>
      </c>
      <c r="J593">
        <v>302.15800000000002</v>
      </c>
      <c r="K593">
        <v>567.33500000000004</v>
      </c>
      <c r="L593">
        <v>482.73099999999999</v>
      </c>
      <c r="M593">
        <v>866.72900000000004</v>
      </c>
      <c r="N593">
        <v>392.22300000000001</v>
      </c>
      <c r="O593">
        <v>577.78899999999999</v>
      </c>
      <c r="P593">
        <v>536.73299999999995</v>
      </c>
      <c r="Q593">
        <v>1280.644</v>
      </c>
      <c r="R593">
        <v>736.22299999999996</v>
      </c>
      <c r="S593">
        <v>0.11638</v>
      </c>
      <c r="T593">
        <v>7.5870000000000007E-2</v>
      </c>
      <c r="U593">
        <v>0.17749999999999999</v>
      </c>
      <c r="V593">
        <v>0.10227</v>
      </c>
      <c r="W593">
        <v>0.14463000000000001</v>
      </c>
      <c r="X593">
        <v>7.1690000000000004E-2</v>
      </c>
      <c r="Y593">
        <v>0.12759999999999999</v>
      </c>
      <c r="Z593">
        <v>8.0449999999999994E-2</v>
      </c>
      <c r="AA593">
        <v>6.5960000000000005E-2</v>
      </c>
      <c r="AB593">
        <v>4.0579999999999998E-2</v>
      </c>
      <c r="AC593">
        <v>10516376</v>
      </c>
      <c r="AD593">
        <v>10920284</v>
      </c>
      <c r="AE593">
        <v>11540724</v>
      </c>
      <c r="AF593">
        <v>10898037</v>
      </c>
      <c r="AG593">
        <v>10785794</v>
      </c>
      <c r="AH593">
        <v>7338510</v>
      </c>
      <c r="AI593">
        <v>7293644</v>
      </c>
      <c r="AJ593">
        <v>6895363</v>
      </c>
      <c r="AK593">
        <v>6068354</v>
      </c>
      <c r="AL593">
        <v>6018646</v>
      </c>
    </row>
    <row r="594" spans="1:38">
      <c r="A594" t="s">
        <v>73</v>
      </c>
      <c r="B594" t="s">
        <v>109</v>
      </c>
      <c r="C594" t="s">
        <v>118</v>
      </c>
      <c r="D594" t="s">
        <v>74</v>
      </c>
      <c r="E594" t="s">
        <v>22</v>
      </c>
      <c r="F594" t="s">
        <v>18</v>
      </c>
      <c r="G594" t="s">
        <v>10</v>
      </c>
      <c r="H594" t="s">
        <v>12</v>
      </c>
      <c r="I594">
        <v>74</v>
      </c>
      <c r="J594">
        <v>14</v>
      </c>
      <c r="K594">
        <v>214</v>
      </c>
      <c r="L594">
        <v>103</v>
      </c>
      <c r="M594">
        <v>407</v>
      </c>
      <c r="N594">
        <v>33</v>
      </c>
      <c r="O594">
        <v>219</v>
      </c>
      <c r="P594">
        <v>212</v>
      </c>
      <c r="Q594">
        <v>897</v>
      </c>
      <c r="R594">
        <v>377</v>
      </c>
      <c r="S594">
        <v>1.055E-2</v>
      </c>
      <c r="T594">
        <v>3.5200000000000001E-3</v>
      </c>
      <c r="U594">
        <v>6.6949999999999996E-2</v>
      </c>
      <c r="V594">
        <v>2.1819999999999999E-2</v>
      </c>
      <c r="W594">
        <v>6.7919999999999994E-2</v>
      </c>
      <c r="X594">
        <v>6.0299999999999998E-3</v>
      </c>
      <c r="Y594">
        <v>4.836E-2</v>
      </c>
      <c r="Z594">
        <v>3.1780000000000003E-2</v>
      </c>
      <c r="AA594">
        <v>4.6199999999999998E-2</v>
      </c>
      <c r="AB594">
        <v>2.078E-2</v>
      </c>
      <c r="AC594">
        <v>10516376</v>
      </c>
      <c r="AD594">
        <v>10920284</v>
      </c>
      <c r="AE594">
        <v>11540724</v>
      </c>
      <c r="AF594">
        <v>10898037</v>
      </c>
      <c r="AG594">
        <v>10785794</v>
      </c>
      <c r="AH594">
        <v>7338510</v>
      </c>
      <c r="AI594">
        <v>7293644</v>
      </c>
      <c r="AJ594">
        <v>6895363</v>
      </c>
      <c r="AK594">
        <v>6068354</v>
      </c>
      <c r="AL594">
        <v>6018646</v>
      </c>
    </row>
    <row r="595" spans="1:38">
      <c r="A595" t="s">
        <v>73</v>
      </c>
      <c r="B595" t="s">
        <v>109</v>
      </c>
      <c r="C595" t="s">
        <v>118</v>
      </c>
      <c r="D595" t="s">
        <v>74</v>
      </c>
      <c r="E595" t="s">
        <v>22</v>
      </c>
      <c r="F595" t="s">
        <v>18</v>
      </c>
      <c r="G595" t="s">
        <v>10</v>
      </c>
      <c r="H595" t="s">
        <v>11</v>
      </c>
      <c r="I595">
        <v>742.60199999999998</v>
      </c>
      <c r="J595">
        <v>288.15800000000002</v>
      </c>
      <c r="K595">
        <v>353.33499999999998</v>
      </c>
      <c r="L595">
        <v>379.73099999999999</v>
      </c>
      <c r="M595">
        <v>459.72899999999998</v>
      </c>
      <c r="N595">
        <v>359.22300000000001</v>
      </c>
      <c r="O595">
        <v>358.78899999999999</v>
      </c>
      <c r="P595">
        <v>324.733</v>
      </c>
      <c r="Q595">
        <v>383.64400000000001</v>
      </c>
      <c r="R595">
        <v>359.22300000000001</v>
      </c>
      <c r="S595">
        <v>0.10584</v>
      </c>
      <c r="T595">
        <v>7.2349999999999998E-2</v>
      </c>
      <c r="U595">
        <v>0.11055</v>
      </c>
      <c r="V595">
        <v>8.0449999999999994E-2</v>
      </c>
      <c r="W595">
        <v>7.6719999999999997E-2</v>
      </c>
      <c r="X595">
        <v>6.5659999999999996E-2</v>
      </c>
      <c r="Y595">
        <v>7.9229999999999995E-2</v>
      </c>
      <c r="Z595">
        <v>4.8669999999999998E-2</v>
      </c>
      <c r="AA595">
        <v>1.976E-2</v>
      </c>
      <c r="AB595">
        <v>1.9800000000000002E-2</v>
      </c>
      <c r="AC595">
        <v>10516376</v>
      </c>
      <c r="AD595">
        <v>10920284</v>
      </c>
      <c r="AE595">
        <v>11540724</v>
      </c>
      <c r="AF595">
        <v>10898037</v>
      </c>
      <c r="AG595">
        <v>10785794</v>
      </c>
      <c r="AH595">
        <v>7338510</v>
      </c>
      <c r="AI595">
        <v>7293644</v>
      </c>
      <c r="AJ595">
        <v>6895363</v>
      </c>
      <c r="AK595">
        <v>6068354</v>
      </c>
      <c r="AL595">
        <v>6018646</v>
      </c>
    </row>
    <row r="596" spans="1:38">
      <c r="A596" t="s">
        <v>73</v>
      </c>
      <c r="B596" t="s">
        <v>109</v>
      </c>
      <c r="C596" t="s">
        <v>118</v>
      </c>
      <c r="D596" t="s">
        <v>74</v>
      </c>
      <c r="E596" t="s">
        <v>22</v>
      </c>
      <c r="F596" t="s">
        <v>19</v>
      </c>
      <c r="G596" t="s">
        <v>10</v>
      </c>
      <c r="H596" t="s">
        <v>111</v>
      </c>
      <c r="L596">
        <v>4.0000000000000001E-3</v>
      </c>
      <c r="P596">
        <v>3.3530000000000002</v>
      </c>
      <c r="Q596">
        <v>4.6870000000000003</v>
      </c>
      <c r="V596">
        <v>0</v>
      </c>
      <c r="Z596">
        <v>5.0000000000000001E-4</v>
      </c>
      <c r="AA596">
        <v>2.4000000000000001E-4</v>
      </c>
      <c r="AC596">
        <v>5832</v>
      </c>
      <c r="AD596">
        <v>6986</v>
      </c>
      <c r="AE596">
        <v>14923</v>
      </c>
      <c r="AF596">
        <v>21471</v>
      </c>
      <c r="AG596">
        <v>4483</v>
      </c>
      <c r="AH596">
        <v>9527</v>
      </c>
      <c r="AI596">
        <v>9527</v>
      </c>
      <c r="AJ596">
        <v>55029</v>
      </c>
      <c r="AK596">
        <v>54466</v>
      </c>
      <c r="AL596">
        <v>22264</v>
      </c>
    </row>
    <row r="597" spans="1:38">
      <c r="A597" t="s">
        <v>73</v>
      </c>
      <c r="B597" t="s">
        <v>109</v>
      </c>
      <c r="C597" t="s">
        <v>118</v>
      </c>
      <c r="D597" t="s">
        <v>74</v>
      </c>
      <c r="E597" t="s">
        <v>22</v>
      </c>
      <c r="F597" t="s">
        <v>19</v>
      </c>
      <c r="G597" t="s">
        <v>10</v>
      </c>
      <c r="H597" t="s">
        <v>12</v>
      </c>
      <c r="L597">
        <v>0</v>
      </c>
      <c r="P597">
        <v>0</v>
      </c>
      <c r="Q597">
        <v>0</v>
      </c>
      <c r="V597">
        <v>0</v>
      </c>
      <c r="Z597">
        <v>0</v>
      </c>
      <c r="AA597">
        <v>0</v>
      </c>
      <c r="AC597">
        <v>5832</v>
      </c>
      <c r="AD597">
        <v>6986</v>
      </c>
      <c r="AE597">
        <v>14923</v>
      </c>
      <c r="AF597">
        <v>21471</v>
      </c>
      <c r="AG597">
        <v>4483</v>
      </c>
      <c r="AH597">
        <v>9527</v>
      </c>
      <c r="AI597">
        <v>9527</v>
      </c>
      <c r="AJ597">
        <v>55029</v>
      </c>
      <c r="AK597">
        <v>54466</v>
      </c>
      <c r="AL597">
        <v>22264</v>
      </c>
    </row>
    <row r="598" spans="1:38">
      <c r="A598" t="s">
        <v>73</v>
      </c>
      <c r="B598" t="s">
        <v>109</v>
      </c>
      <c r="C598" t="s">
        <v>118</v>
      </c>
      <c r="D598" t="s">
        <v>74</v>
      </c>
      <c r="E598" t="s">
        <v>22</v>
      </c>
      <c r="F598" t="s">
        <v>19</v>
      </c>
      <c r="G598" t="s">
        <v>10</v>
      </c>
      <c r="H598" t="s">
        <v>11</v>
      </c>
      <c r="L598">
        <v>4.0000000000000001E-3</v>
      </c>
      <c r="P598">
        <v>3.3530000000000002</v>
      </c>
      <c r="Q598">
        <v>4.6870000000000003</v>
      </c>
      <c r="V598">
        <v>0</v>
      </c>
      <c r="Z598">
        <v>5.0000000000000001E-4</v>
      </c>
      <c r="AA598">
        <v>2.4000000000000001E-4</v>
      </c>
      <c r="AC598">
        <v>5832</v>
      </c>
      <c r="AD598">
        <v>6986</v>
      </c>
      <c r="AE598">
        <v>14923</v>
      </c>
      <c r="AF598">
        <v>21471</v>
      </c>
      <c r="AG598">
        <v>4483</v>
      </c>
      <c r="AH598">
        <v>9527</v>
      </c>
      <c r="AI598">
        <v>9527</v>
      </c>
      <c r="AJ598">
        <v>55029</v>
      </c>
      <c r="AK598">
        <v>54466</v>
      </c>
      <c r="AL598">
        <v>22264</v>
      </c>
    </row>
    <row r="599" spans="1:38">
      <c r="A599" t="s">
        <v>73</v>
      </c>
      <c r="B599" t="s">
        <v>109</v>
      </c>
      <c r="C599" t="s">
        <v>118</v>
      </c>
      <c r="D599" t="s">
        <v>74</v>
      </c>
      <c r="E599" t="s">
        <v>75</v>
      </c>
      <c r="F599" t="s">
        <v>18</v>
      </c>
      <c r="G599" t="s">
        <v>10</v>
      </c>
      <c r="H599" t="s">
        <v>111</v>
      </c>
      <c r="L599">
        <v>3.5000000000000003E-2</v>
      </c>
      <c r="M599">
        <v>1.7000000000000001E-2</v>
      </c>
      <c r="N599">
        <v>1.2999999999999999E-2</v>
      </c>
      <c r="P599">
        <v>2.4E-2</v>
      </c>
      <c r="Q599">
        <v>2E-3</v>
      </c>
      <c r="R599">
        <v>9.0999999999999998E-2</v>
      </c>
      <c r="V599">
        <v>1.0000000000000001E-5</v>
      </c>
      <c r="W599">
        <v>0</v>
      </c>
      <c r="X599">
        <v>0</v>
      </c>
      <c r="Z599">
        <v>0</v>
      </c>
      <c r="AA599">
        <v>0</v>
      </c>
      <c r="AB599">
        <v>1.0000000000000001E-5</v>
      </c>
      <c r="AE599">
        <v>730</v>
      </c>
      <c r="AF599">
        <v>6378</v>
      </c>
      <c r="AG599">
        <v>11065</v>
      </c>
      <c r="AH599">
        <v>5203</v>
      </c>
      <c r="AI599">
        <v>3090</v>
      </c>
      <c r="AJ599">
        <v>7854</v>
      </c>
      <c r="AK599">
        <v>2298</v>
      </c>
      <c r="AL599">
        <v>11868</v>
      </c>
    </row>
    <row r="600" spans="1:38">
      <c r="A600" t="s">
        <v>73</v>
      </c>
      <c r="B600" t="s">
        <v>109</v>
      </c>
      <c r="C600" t="s">
        <v>118</v>
      </c>
      <c r="D600" t="s">
        <v>74</v>
      </c>
      <c r="E600" t="s">
        <v>75</v>
      </c>
      <c r="F600" t="s">
        <v>18</v>
      </c>
      <c r="G600" t="s">
        <v>10</v>
      </c>
      <c r="H600" t="s">
        <v>12</v>
      </c>
      <c r="L600">
        <v>0</v>
      </c>
      <c r="M600">
        <v>0</v>
      </c>
      <c r="N600">
        <v>0</v>
      </c>
      <c r="P600">
        <v>0</v>
      </c>
      <c r="Q600">
        <v>0</v>
      </c>
      <c r="R600">
        <v>0</v>
      </c>
      <c r="V600">
        <v>0</v>
      </c>
      <c r="W600">
        <v>0</v>
      </c>
      <c r="X600">
        <v>0</v>
      </c>
      <c r="Z600">
        <v>0</v>
      </c>
      <c r="AA600">
        <v>0</v>
      </c>
      <c r="AB600">
        <v>0</v>
      </c>
      <c r="AE600">
        <v>730</v>
      </c>
      <c r="AF600">
        <v>6378</v>
      </c>
      <c r="AG600">
        <v>11065</v>
      </c>
      <c r="AH600">
        <v>5203</v>
      </c>
      <c r="AI600">
        <v>3090</v>
      </c>
      <c r="AJ600">
        <v>7854</v>
      </c>
      <c r="AK600">
        <v>2298</v>
      </c>
      <c r="AL600">
        <v>11868</v>
      </c>
    </row>
    <row r="601" spans="1:38">
      <c r="A601" t="s">
        <v>73</v>
      </c>
      <c r="B601" t="s">
        <v>109</v>
      </c>
      <c r="C601" t="s">
        <v>118</v>
      </c>
      <c r="D601" t="s">
        <v>74</v>
      </c>
      <c r="E601" t="s">
        <v>75</v>
      </c>
      <c r="F601" t="s">
        <v>18</v>
      </c>
      <c r="G601" t="s">
        <v>10</v>
      </c>
      <c r="H601" t="s">
        <v>11</v>
      </c>
      <c r="L601">
        <v>3.5000000000000003E-2</v>
      </c>
      <c r="M601">
        <v>1.7000000000000001E-2</v>
      </c>
      <c r="N601">
        <v>1.2999999999999999E-2</v>
      </c>
      <c r="P601">
        <v>2.4E-2</v>
      </c>
      <c r="Q601">
        <v>2E-3</v>
      </c>
      <c r="R601">
        <v>9.0999999999999998E-2</v>
      </c>
      <c r="V601">
        <v>1.0000000000000001E-5</v>
      </c>
      <c r="W601">
        <v>0</v>
      </c>
      <c r="X601">
        <v>0</v>
      </c>
      <c r="Z601">
        <v>0</v>
      </c>
      <c r="AA601">
        <v>0</v>
      </c>
      <c r="AB601">
        <v>1.0000000000000001E-5</v>
      </c>
      <c r="AE601">
        <v>730</v>
      </c>
      <c r="AF601">
        <v>6378</v>
      </c>
      <c r="AG601">
        <v>11065</v>
      </c>
      <c r="AH601">
        <v>5203</v>
      </c>
      <c r="AI601">
        <v>3090</v>
      </c>
      <c r="AJ601">
        <v>7854</v>
      </c>
      <c r="AK601">
        <v>2298</v>
      </c>
      <c r="AL601">
        <v>11868</v>
      </c>
    </row>
    <row r="602" spans="1:38">
      <c r="A602" t="s">
        <v>73</v>
      </c>
      <c r="B602" t="s">
        <v>109</v>
      </c>
      <c r="C602" t="s">
        <v>118</v>
      </c>
      <c r="D602" t="s">
        <v>74</v>
      </c>
      <c r="E602" t="s">
        <v>31</v>
      </c>
      <c r="F602" t="s">
        <v>59</v>
      </c>
      <c r="G602" t="s">
        <v>10</v>
      </c>
      <c r="H602" t="s">
        <v>111</v>
      </c>
      <c r="J602">
        <v>4.5999999999999999E-2</v>
      </c>
      <c r="T602">
        <v>1.0000000000000001E-5</v>
      </c>
      <c r="AD602">
        <v>1476</v>
      </c>
    </row>
    <row r="603" spans="1:38">
      <c r="A603" t="s">
        <v>73</v>
      </c>
      <c r="B603" t="s">
        <v>109</v>
      </c>
      <c r="C603" t="s">
        <v>118</v>
      </c>
      <c r="D603" t="s">
        <v>74</v>
      </c>
      <c r="E603" t="s">
        <v>31</v>
      </c>
      <c r="F603" t="s">
        <v>59</v>
      </c>
      <c r="G603" t="s">
        <v>10</v>
      </c>
      <c r="H603" t="s">
        <v>12</v>
      </c>
      <c r="J603">
        <v>0</v>
      </c>
      <c r="T603">
        <v>0</v>
      </c>
      <c r="AD603">
        <v>1476</v>
      </c>
    </row>
    <row r="604" spans="1:38">
      <c r="A604" t="s">
        <v>73</v>
      </c>
      <c r="B604" t="s">
        <v>109</v>
      </c>
      <c r="C604" t="s">
        <v>118</v>
      </c>
      <c r="D604" t="s">
        <v>74</v>
      </c>
      <c r="E604" t="s">
        <v>31</v>
      </c>
      <c r="F604" t="s">
        <v>59</v>
      </c>
      <c r="G604" t="s">
        <v>10</v>
      </c>
      <c r="H604" t="s">
        <v>11</v>
      </c>
      <c r="J604">
        <v>4.5999999999999999E-2</v>
      </c>
      <c r="T604">
        <v>1.0000000000000001E-5</v>
      </c>
      <c r="AD604">
        <v>1476</v>
      </c>
    </row>
    <row r="605" spans="1:38">
      <c r="A605" t="s">
        <v>73</v>
      </c>
      <c r="B605" t="s">
        <v>109</v>
      </c>
      <c r="C605" t="s">
        <v>118</v>
      </c>
      <c r="D605" t="s">
        <v>74</v>
      </c>
      <c r="E605" t="s">
        <v>31</v>
      </c>
      <c r="F605" t="s">
        <v>13</v>
      </c>
      <c r="G605" t="s">
        <v>10</v>
      </c>
      <c r="H605" t="s">
        <v>111</v>
      </c>
      <c r="I605">
        <v>6.4870000000000001</v>
      </c>
      <c r="J605">
        <v>10.573</v>
      </c>
      <c r="K605">
        <v>4.43</v>
      </c>
      <c r="S605">
        <v>9.2000000000000003E-4</v>
      </c>
      <c r="T605">
        <v>2.65E-3</v>
      </c>
      <c r="U605">
        <v>1.39E-3</v>
      </c>
      <c r="AC605">
        <v>284450</v>
      </c>
      <c r="AD605">
        <v>365302</v>
      </c>
      <c r="AE605">
        <v>202229</v>
      </c>
    </row>
    <row r="606" spans="1:38">
      <c r="A606" t="s">
        <v>73</v>
      </c>
      <c r="B606" t="s">
        <v>109</v>
      </c>
      <c r="C606" t="s">
        <v>118</v>
      </c>
      <c r="D606" t="s">
        <v>74</v>
      </c>
      <c r="E606" t="s">
        <v>31</v>
      </c>
      <c r="F606" t="s">
        <v>13</v>
      </c>
      <c r="G606" t="s">
        <v>10</v>
      </c>
      <c r="H606" t="s">
        <v>12</v>
      </c>
      <c r="I606">
        <v>0</v>
      </c>
      <c r="J606">
        <v>0</v>
      </c>
      <c r="K606">
        <v>0</v>
      </c>
      <c r="S606">
        <v>0</v>
      </c>
      <c r="T606">
        <v>0</v>
      </c>
      <c r="U606">
        <v>0</v>
      </c>
      <c r="AC606">
        <v>284450</v>
      </c>
      <c r="AD606">
        <v>365302</v>
      </c>
      <c r="AE606">
        <v>202229</v>
      </c>
    </row>
    <row r="607" spans="1:38">
      <c r="A607" t="s">
        <v>73</v>
      </c>
      <c r="B607" t="s">
        <v>109</v>
      </c>
      <c r="C607" t="s">
        <v>118</v>
      </c>
      <c r="D607" t="s">
        <v>74</v>
      </c>
      <c r="E607" t="s">
        <v>31</v>
      </c>
      <c r="F607" t="s">
        <v>13</v>
      </c>
      <c r="G607" t="s">
        <v>10</v>
      </c>
      <c r="H607" t="s">
        <v>11</v>
      </c>
      <c r="I607">
        <v>6.4870000000000001</v>
      </c>
      <c r="J607">
        <v>10.573</v>
      </c>
      <c r="K607">
        <v>4.43</v>
      </c>
      <c r="S607">
        <v>9.2000000000000003E-4</v>
      </c>
      <c r="T607">
        <v>2.65E-3</v>
      </c>
      <c r="U607">
        <v>1.39E-3</v>
      </c>
      <c r="AC607">
        <v>284450</v>
      </c>
      <c r="AD607">
        <v>365302</v>
      </c>
      <c r="AE607">
        <v>202229</v>
      </c>
    </row>
    <row r="608" spans="1:38">
      <c r="A608" t="s">
        <v>73</v>
      </c>
      <c r="B608" t="s">
        <v>109</v>
      </c>
      <c r="C608" t="s">
        <v>118</v>
      </c>
      <c r="D608" t="s">
        <v>74</v>
      </c>
      <c r="E608" t="s">
        <v>31</v>
      </c>
      <c r="F608" t="s">
        <v>18</v>
      </c>
      <c r="G608" t="s">
        <v>10</v>
      </c>
      <c r="H608" t="s">
        <v>111</v>
      </c>
      <c r="I608">
        <v>4.0000000000000001E-3</v>
      </c>
      <c r="L608">
        <v>1.0999999999999999E-2</v>
      </c>
      <c r="M608">
        <v>0.104</v>
      </c>
      <c r="N608">
        <v>0.08</v>
      </c>
      <c r="O608">
        <v>2.8000000000000001E-2</v>
      </c>
      <c r="P608">
        <v>9.1999999999999998E-2</v>
      </c>
      <c r="Q608">
        <v>0.17</v>
      </c>
      <c r="R608">
        <v>2.5000000000000001E-2</v>
      </c>
      <c r="S608">
        <v>0</v>
      </c>
      <c r="V608">
        <v>0</v>
      </c>
      <c r="W608">
        <v>2.0000000000000002E-5</v>
      </c>
      <c r="X608">
        <v>1.0000000000000001E-5</v>
      </c>
      <c r="Y608">
        <v>1.0000000000000001E-5</v>
      </c>
      <c r="Z608">
        <v>1.0000000000000001E-5</v>
      </c>
      <c r="AA608">
        <v>1.0000000000000001E-5</v>
      </c>
      <c r="AB608">
        <v>0</v>
      </c>
      <c r="AC608">
        <v>3557</v>
      </c>
      <c r="AE608">
        <v>6745</v>
      </c>
      <c r="AF608">
        <v>19360</v>
      </c>
      <c r="AG608">
        <v>30580</v>
      </c>
      <c r="AH608">
        <v>25740</v>
      </c>
      <c r="AI608">
        <v>31020</v>
      </c>
      <c r="AJ608">
        <v>37620</v>
      </c>
      <c r="AK608">
        <v>41195</v>
      </c>
      <c r="AL608">
        <v>12760</v>
      </c>
    </row>
    <row r="609" spans="1:38">
      <c r="A609" t="s">
        <v>73</v>
      </c>
      <c r="B609" t="s">
        <v>109</v>
      </c>
      <c r="C609" t="s">
        <v>118</v>
      </c>
      <c r="D609" t="s">
        <v>74</v>
      </c>
      <c r="E609" t="s">
        <v>31</v>
      </c>
      <c r="F609" t="s">
        <v>18</v>
      </c>
      <c r="G609" t="s">
        <v>10</v>
      </c>
      <c r="H609" t="s">
        <v>12</v>
      </c>
      <c r="I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3557</v>
      </c>
      <c r="AE609">
        <v>6745</v>
      </c>
      <c r="AF609">
        <v>19360</v>
      </c>
      <c r="AG609">
        <v>30580</v>
      </c>
      <c r="AH609">
        <v>25740</v>
      </c>
      <c r="AI609">
        <v>31020</v>
      </c>
      <c r="AJ609">
        <v>37620</v>
      </c>
      <c r="AK609">
        <v>41195</v>
      </c>
      <c r="AL609">
        <v>12760</v>
      </c>
    </row>
    <row r="610" spans="1:38">
      <c r="A610" t="s">
        <v>73</v>
      </c>
      <c r="B610" t="s">
        <v>109</v>
      </c>
      <c r="C610" t="s">
        <v>118</v>
      </c>
      <c r="D610" t="s">
        <v>74</v>
      </c>
      <c r="E610" t="s">
        <v>31</v>
      </c>
      <c r="F610" t="s">
        <v>18</v>
      </c>
      <c r="G610" t="s">
        <v>10</v>
      </c>
      <c r="H610" t="s">
        <v>11</v>
      </c>
      <c r="I610">
        <v>4.0000000000000001E-3</v>
      </c>
      <c r="L610">
        <v>1.0999999999999999E-2</v>
      </c>
      <c r="M610">
        <v>0.104</v>
      </c>
      <c r="N610">
        <v>0.08</v>
      </c>
      <c r="O610">
        <v>2.8000000000000001E-2</v>
      </c>
      <c r="P610">
        <v>9.1999999999999998E-2</v>
      </c>
      <c r="Q610">
        <v>0.17</v>
      </c>
      <c r="R610">
        <v>2.5000000000000001E-2</v>
      </c>
      <c r="S610">
        <v>0</v>
      </c>
      <c r="V610">
        <v>0</v>
      </c>
      <c r="W610">
        <v>2.0000000000000002E-5</v>
      </c>
      <c r="X610">
        <v>1.0000000000000001E-5</v>
      </c>
      <c r="Y610">
        <v>1.0000000000000001E-5</v>
      </c>
      <c r="Z610">
        <v>1.0000000000000001E-5</v>
      </c>
      <c r="AA610">
        <v>1.0000000000000001E-5</v>
      </c>
      <c r="AB610">
        <v>0</v>
      </c>
      <c r="AC610">
        <v>3557</v>
      </c>
      <c r="AE610">
        <v>6745</v>
      </c>
      <c r="AF610">
        <v>19360</v>
      </c>
      <c r="AG610">
        <v>30580</v>
      </c>
      <c r="AH610">
        <v>25740</v>
      </c>
      <c r="AI610">
        <v>31020</v>
      </c>
      <c r="AJ610">
        <v>37620</v>
      </c>
      <c r="AK610">
        <v>41195</v>
      </c>
      <c r="AL610">
        <v>12760</v>
      </c>
    </row>
    <row r="611" spans="1:38">
      <c r="A611" t="s">
        <v>73</v>
      </c>
      <c r="B611" t="s">
        <v>109</v>
      </c>
      <c r="C611" t="s">
        <v>118</v>
      </c>
      <c r="D611" t="s">
        <v>74</v>
      </c>
      <c r="E611" t="s">
        <v>23</v>
      </c>
      <c r="F611" t="s">
        <v>59</v>
      </c>
      <c r="G611" t="s">
        <v>10</v>
      </c>
      <c r="H611" t="s">
        <v>111</v>
      </c>
      <c r="I611">
        <v>4.7</v>
      </c>
      <c r="J611">
        <v>26.25</v>
      </c>
      <c r="K611">
        <v>0.52</v>
      </c>
      <c r="S611">
        <v>6.7000000000000002E-4</v>
      </c>
      <c r="T611">
        <v>6.5900000000000004E-3</v>
      </c>
      <c r="U611">
        <v>1.6000000000000001E-4</v>
      </c>
      <c r="AC611">
        <v>251944</v>
      </c>
      <c r="AD611">
        <v>700722</v>
      </c>
      <c r="AE611">
        <v>5372</v>
      </c>
    </row>
    <row r="612" spans="1:38">
      <c r="A612" t="s">
        <v>73</v>
      </c>
      <c r="B612" t="s">
        <v>109</v>
      </c>
      <c r="C612" t="s">
        <v>118</v>
      </c>
      <c r="D612" t="s">
        <v>74</v>
      </c>
      <c r="E612" t="s">
        <v>23</v>
      </c>
      <c r="F612" t="s">
        <v>59</v>
      </c>
      <c r="G612" t="s">
        <v>10</v>
      </c>
      <c r="H612" t="s">
        <v>12</v>
      </c>
      <c r="I612">
        <v>0</v>
      </c>
      <c r="J612">
        <v>0</v>
      </c>
      <c r="K612">
        <v>0</v>
      </c>
      <c r="S612">
        <v>0</v>
      </c>
      <c r="T612">
        <v>0</v>
      </c>
      <c r="U612">
        <v>0</v>
      </c>
      <c r="AC612">
        <v>251944</v>
      </c>
      <c r="AD612">
        <v>700722</v>
      </c>
      <c r="AE612">
        <v>5372</v>
      </c>
    </row>
    <row r="613" spans="1:38">
      <c r="A613" t="s">
        <v>73</v>
      </c>
      <c r="B613" t="s">
        <v>109</v>
      </c>
      <c r="C613" t="s">
        <v>118</v>
      </c>
      <c r="D613" t="s">
        <v>74</v>
      </c>
      <c r="E613" t="s">
        <v>23</v>
      </c>
      <c r="F613" t="s">
        <v>59</v>
      </c>
      <c r="G613" t="s">
        <v>10</v>
      </c>
      <c r="H613" t="s">
        <v>11</v>
      </c>
      <c r="I613">
        <v>4.7</v>
      </c>
      <c r="J613">
        <v>26.25</v>
      </c>
      <c r="K613">
        <v>0.52</v>
      </c>
      <c r="S613">
        <v>6.7000000000000002E-4</v>
      </c>
      <c r="T613">
        <v>6.5900000000000004E-3</v>
      </c>
      <c r="U613">
        <v>1.6000000000000001E-4</v>
      </c>
      <c r="AC613">
        <v>251944</v>
      </c>
      <c r="AD613">
        <v>700722</v>
      </c>
      <c r="AE613">
        <v>5372</v>
      </c>
    </row>
    <row r="614" spans="1:38">
      <c r="A614" t="s">
        <v>73</v>
      </c>
      <c r="B614" t="s">
        <v>109</v>
      </c>
      <c r="C614" t="s">
        <v>118</v>
      </c>
      <c r="D614" t="s">
        <v>74</v>
      </c>
      <c r="E614" t="s">
        <v>23</v>
      </c>
      <c r="F614" t="s">
        <v>13</v>
      </c>
      <c r="G614" t="s">
        <v>10</v>
      </c>
      <c r="H614" t="s">
        <v>111</v>
      </c>
      <c r="I614">
        <v>68.41</v>
      </c>
      <c r="J614">
        <v>82.18</v>
      </c>
      <c r="K614">
        <v>167.12</v>
      </c>
      <c r="L614">
        <v>165</v>
      </c>
      <c r="M614">
        <v>121.765</v>
      </c>
      <c r="N614">
        <v>128.404</v>
      </c>
      <c r="O614">
        <v>89.119</v>
      </c>
      <c r="P614">
        <v>150.22</v>
      </c>
      <c r="Q614">
        <v>154.72200000000001</v>
      </c>
      <c r="R614">
        <v>160.19800000000001</v>
      </c>
      <c r="S614">
        <v>9.75E-3</v>
      </c>
      <c r="T614">
        <v>2.0629999999999999E-2</v>
      </c>
      <c r="U614">
        <v>5.2290000000000003E-2</v>
      </c>
      <c r="V614">
        <v>3.4959999999999998E-2</v>
      </c>
      <c r="W614">
        <v>2.0320000000000001E-2</v>
      </c>
      <c r="X614">
        <v>2.3470000000000001E-2</v>
      </c>
      <c r="Y614">
        <v>1.968E-2</v>
      </c>
      <c r="Z614">
        <v>2.2519999999999998E-2</v>
      </c>
      <c r="AA614">
        <v>7.9699999999999997E-3</v>
      </c>
      <c r="AB614">
        <v>8.8299999999999993E-3</v>
      </c>
      <c r="AC614">
        <v>3748872</v>
      </c>
      <c r="AD614">
        <v>2331454</v>
      </c>
      <c r="AE614">
        <v>2969538</v>
      </c>
      <c r="AF614">
        <v>2079409</v>
      </c>
      <c r="AG614">
        <v>1767496</v>
      </c>
      <c r="AH614">
        <v>1020052</v>
      </c>
      <c r="AI614">
        <v>916246</v>
      </c>
      <c r="AJ614">
        <v>948287</v>
      </c>
      <c r="AK614">
        <v>879763</v>
      </c>
      <c r="AL614">
        <v>1085019</v>
      </c>
    </row>
    <row r="615" spans="1:38">
      <c r="A615" t="s">
        <v>73</v>
      </c>
      <c r="B615" t="s">
        <v>109</v>
      </c>
      <c r="C615" t="s">
        <v>118</v>
      </c>
      <c r="D615" t="s">
        <v>74</v>
      </c>
      <c r="E615" t="s">
        <v>23</v>
      </c>
      <c r="F615" t="s">
        <v>13</v>
      </c>
      <c r="G615" t="s">
        <v>10</v>
      </c>
      <c r="H615" t="s">
        <v>12</v>
      </c>
      <c r="I615">
        <v>0</v>
      </c>
      <c r="J615">
        <v>0</v>
      </c>
      <c r="K615">
        <v>0</v>
      </c>
      <c r="L615">
        <v>0</v>
      </c>
      <c r="M615">
        <v>3.7650000000000001</v>
      </c>
      <c r="N615">
        <v>34.804000000000002</v>
      </c>
      <c r="O615">
        <v>6.6289999999999996</v>
      </c>
      <c r="P615">
        <v>50</v>
      </c>
      <c r="Q615">
        <v>68.182000000000002</v>
      </c>
      <c r="R615">
        <v>23.178000000000001</v>
      </c>
      <c r="S615">
        <v>0</v>
      </c>
      <c r="T615">
        <v>0</v>
      </c>
      <c r="U615">
        <v>0</v>
      </c>
      <c r="V615">
        <v>0</v>
      </c>
      <c r="W615">
        <v>6.3000000000000003E-4</v>
      </c>
      <c r="X615">
        <v>6.3600000000000002E-3</v>
      </c>
      <c r="Y615">
        <v>1.4599999999999999E-3</v>
      </c>
      <c r="Z615">
        <v>7.4900000000000001E-3</v>
      </c>
      <c r="AA615">
        <v>3.5100000000000001E-3</v>
      </c>
      <c r="AB615">
        <v>1.2800000000000001E-3</v>
      </c>
      <c r="AC615">
        <v>3748872</v>
      </c>
      <c r="AD615">
        <v>2331454</v>
      </c>
      <c r="AE615">
        <v>2969538</v>
      </c>
      <c r="AF615">
        <v>2079409</v>
      </c>
      <c r="AG615">
        <v>1767496</v>
      </c>
      <c r="AH615">
        <v>1020052</v>
      </c>
      <c r="AI615">
        <v>916246</v>
      </c>
      <c r="AJ615">
        <v>948287</v>
      </c>
      <c r="AK615">
        <v>879763</v>
      </c>
      <c r="AL615">
        <v>1085019</v>
      </c>
    </row>
    <row r="616" spans="1:38">
      <c r="A616" t="s">
        <v>73</v>
      </c>
      <c r="B616" t="s">
        <v>109</v>
      </c>
      <c r="C616" t="s">
        <v>118</v>
      </c>
      <c r="D616" t="s">
        <v>74</v>
      </c>
      <c r="E616" t="s">
        <v>23</v>
      </c>
      <c r="F616" t="s">
        <v>13</v>
      </c>
      <c r="G616" t="s">
        <v>10</v>
      </c>
      <c r="H616" t="s">
        <v>11</v>
      </c>
      <c r="I616">
        <v>68.41</v>
      </c>
      <c r="J616">
        <v>82.18</v>
      </c>
      <c r="K616">
        <v>167.12</v>
      </c>
      <c r="L616">
        <v>165</v>
      </c>
      <c r="M616">
        <v>118</v>
      </c>
      <c r="N616">
        <v>93.6</v>
      </c>
      <c r="O616">
        <v>82.49</v>
      </c>
      <c r="P616">
        <v>100.22</v>
      </c>
      <c r="Q616">
        <v>86.54</v>
      </c>
      <c r="R616">
        <v>137.02000000000001</v>
      </c>
      <c r="S616">
        <v>9.75E-3</v>
      </c>
      <c r="T616">
        <v>2.0629999999999999E-2</v>
      </c>
      <c r="U616">
        <v>5.2290000000000003E-2</v>
      </c>
      <c r="V616">
        <v>3.4959999999999998E-2</v>
      </c>
      <c r="W616">
        <v>1.9689999999999999E-2</v>
      </c>
      <c r="X616">
        <v>1.711E-2</v>
      </c>
      <c r="Y616">
        <v>1.822E-2</v>
      </c>
      <c r="Z616">
        <v>1.502E-2</v>
      </c>
      <c r="AA616">
        <v>4.4600000000000004E-3</v>
      </c>
      <c r="AB616">
        <v>7.5500000000000003E-3</v>
      </c>
      <c r="AC616">
        <v>3748872</v>
      </c>
      <c r="AD616">
        <v>2331454</v>
      </c>
      <c r="AE616">
        <v>2969538</v>
      </c>
      <c r="AF616">
        <v>2079409</v>
      </c>
      <c r="AG616">
        <v>1767496</v>
      </c>
      <c r="AH616">
        <v>1020052</v>
      </c>
      <c r="AI616">
        <v>916246</v>
      </c>
      <c r="AJ616">
        <v>948287</v>
      </c>
      <c r="AK616">
        <v>879763</v>
      </c>
      <c r="AL616">
        <v>1085019</v>
      </c>
    </row>
    <row r="617" spans="1:38">
      <c r="A617" t="s">
        <v>73</v>
      </c>
      <c r="B617" t="s">
        <v>109</v>
      </c>
      <c r="C617" t="s">
        <v>118</v>
      </c>
      <c r="D617" t="s">
        <v>74</v>
      </c>
      <c r="E617" t="s">
        <v>23</v>
      </c>
      <c r="F617" t="s">
        <v>65</v>
      </c>
      <c r="G617" t="s">
        <v>10</v>
      </c>
      <c r="H617" t="s">
        <v>111</v>
      </c>
      <c r="I617">
        <v>0.6</v>
      </c>
      <c r="J617">
        <v>5.04</v>
      </c>
      <c r="K617">
        <v>1.35</v>
      </c>
      <c r="S617">
        <v>9.0000000000000006E-5</v>
      </c>
      <c r="T617">
        <v>1.2700000000000001E-3</v>
      </c>
      <c r="U617">
        <v>4.2000000000000002E-4</v>
      </c>
      <c r="AC617">
        <v>50721</v>
      </c>
      <c r="AD617">
        <v>92689</v>
      </c>
      <c r="AE617">
        <v>18279</v>
      </c>
      <c r="AH617">
        <v>20910</v>
      </c>
    </row>
    <row r="618" spans="1:38">
      <c r="A618" t="s">
        <v>73</v>
      </c>
      <c r="B618" t="s">
        <v>109</v>
      </c>
      <c r="C618" t="s">
        <v>118</v>
      </c>
      <c r="D618" t="s">
        <v>74</v>
      </c>
      <c r="E618" t="s">
        <v>23</v>
      </c>
      <c r="F618" t="s">
        <v>65</v>
      </c>
      <c r="G618" t="s">
        <v>10</v>
      </c>
      <c r="H618" t="s">
        <v>12</v>
      </c>
      <c r="I618">
        <v>0</v>
      </c>
      <c r="J618">
        <v>0</v>
      </c>
      <c r="K618">
        <v>0</v>
      </c>
      <c r="S618">
        <v>0</v>
      </c>
      <c r="T618">
        <v>0</v>
      </c>
      <c r="U618">
        <v>0</v>
      </c>
      <c r="AC618">
        <v>50721</v>
      </c>
      <c r="AD618">
        <v>92689</v>
      </c>
      <c r="AE618">
        <v>18279</v>
      </c>
      <c r="AH618">
        <v>20910</v>
      </c>
    </row>
    <row r="619" spans="1:38">
      <c r="A619" t="s">
        <v>73</v>
      </c>
      <c r="B619" t="s">
        <v>109</v>
      </c>
      <c r="C619" t="s">
        <v>118</v>
      </c>
      <c r="D619" t="s">
        <v>74</v>
      </c>
      <c r="E619" t="s">
        <v>23</v>
      </c>
      <c r="F619" t="s">
        <v>65</v>
      </c>
      <c r="G619" t="s">
        <v>10</v>
      </c>
      <c r="H619" t="s">
        <v>11</v>
      </c>
      <c r="I619">
        <v>0.6</v>
      </c>
      <c r="J619">
        <v>5.04</v>
      </c>
      <c r="K619">
        <v>1.35</v>
      </c>
      <c r="S619">
        <v>9.0000000000000006E-5</v>
      </c>
      <c r="T619">
        <v>1.2700000000000001E-3</v>
      </c>
      <c r="U619">
        <v>4.2000000000000002E-4</v>
      </c>
      <c r="AC619">
        <v>50721</v>
      </c>
      <c r="AD619">
        <v>92689</v>
      </c>
      <c r="AE619">
        <v>18279</v>
      </c>
      <c r="AH619">
        <v>20910</v>
      </c>
    </row>
    <row r="620" spans="1:38">
      <c r="A620" t="s">
        <v>73</v>
      </c>
      <c r="B620" t="s">
        <v>109</v>
      </c>
      <c r="C620" t="s">
        <v>118</v>
      </c>
      <c r="D620" t="s">
        <v>74</v>
      </c>
      <c r="E620" t="s">
        <v>23</v>
      </c>
      <c r="F620" t="s">
        <v>66</v>
      </c>
      <c r="G620" t="s">
        <v>10</v>
      </c>
      <c r="H620" t="s">
        <v>111</v>
      </c>
      <c r="I620">
        <v>0.91</v>
      </c>
      <c r="J620">
        <v>1.2</v>
      </c>
      <c r="L620">
        <v>0.14000000000000001</v>
      </c>
      <c r="P620">
        <v>0.43099999999999999</v>
      </c>
      <c r="Q620">
        <v>0</v>
      </c>
      <c r="R620">
        <v>0</v>
      </c>
      <c r="S620">
        <v>1.2999999999999999E-4</v>
      </c>
      <c r="T620">
        <v>2.9999999999999997E-4</v>
      </c>
      <c r="V620">
        <v>3.0000000000000001E-5</v>
      </c>
      <c r="Z620">
        <v>6.0000000000000002E-5</v>
      </c>
      <c r="AA620">
        <v>0</v>
      </c>
      <c r="AB620">
        <v>0</v>
      </c>
      <c r="AC620">
        <v>673285</v>
      </c>
      <c r="AD620">
        <v>791263</v>
      </c>
      <c r="AE620">
        <v>417379</v>
      </c>
      <c r="AF620">
        <v>60978</v>
      </c>
      <c r="AG620">
        <v>141996</v>
      </c>
      <c r="AH620">
        <v>137162</v>
      </c>
      <c r="AI620">
        <v>178634</v>
      </c>
      <c r="AJ620">
        <v>191022</v>
      </c>
      <c r="AK620">
        <v>189358</v>
      </c>
      <c r="AL620">
        <v>185708</v>
      </c>
    </row>
    <row r="621" spans="1:38">
      <c r="A621" t="s">
        <v>73</v>
      </c>
      <c r="B621" t="s">
        <v>109</v>
      </c>
      <c r="C621" t="s">
        <v>118</v>
      </c>
      <c r="D621" t="s">
        <v>74</v>
      </c>
      <c r="E621" t="s">
        <v>23</v>
      </c>
      <c r="F621" t="s">
        <v>66</v>
      </c>
      <c r="G621" t="s">
        <v>10</v>
      </c>
      <c r="H621" t="s">
        <v>12</v>
      </c>
      <c r="I621">
        <v>0</v>
      </c>
      <c r="J621">
        <v>0</v>
      </c>
      <c r="L621">
        <v>0</v>
      </c>
      <c r="P621">
        <v>0.43099999999999999</v>
      </c>
      <c r="Q621">
        <v>0</v>
      </c>
      <c r="R621">
        <v>0</v>
      </c>
      <c r="S621">
        <v>0</v>
      </c>
      <c r="T621">
        <v>0</v>
      </c>
      <c r="V621">
        <v>0</v>
      </c>
      <c r="Z621">
        <v>6.0000000000000002E-5</v>
      </c>
      <c r="AA621">
        <v>0</v>
      </c>
      <c r="AB621">
        <v>0</v>
      </c>
      <c r="AC621">
        <v>673285</v>
      </c>
      <c r="AD621">
        <v>791263</v>
      </c>
      <c r="AE621">
        <v>417379</v>
      </c>
      <c r="AF621">
        <v>60978</v>
      </c>
      <c r="AG621">
        <v>141996</v>
      </c>
      <c r="AH621">
        <v>137162</v>
      </c>
      <c r="AI621">
        <v>178634</v>
      </c>
      <c r="AJ621">
        <v>191022</v>
      </c>
      <c r="AK621">
        <v>189358</v>
      </c>
      <c r="AL621">
        <v>185708</v>
      </c>
    </row>
    <row r="622" spans="1:38">
      <c r="A622" t="s">
        <v>73</v>
      </c>
      <c r="B622" t="s">
        <v>109</v>
      </c>
      <c r="C622" t="s">
        <v>118</v>
      </c>
      <c r="D622" t="s">
        <v>74</v>
      </c>
      <c r="E622" t="s">
        <v>23</v>
      </c>
      <c r="F622" t="s">
        <v>66</v>
      </c>
      <c r="G622" t="s">
        <v>10</v>
      </c>
      <c r="H622" t="s">
        <v>11</v>
      </c>
      <c r="I622">
        <v>0.91</v>
      </c>
      <c r="J622">
        <v>1.2</v>
      </c>
      <c r="L622">
        <v>0.14000000000000001</v>
      </c>
      <c r="P622">
        <v>0</v>
      </c>
      <c r="Q622">
        <v>0</v>
      </c>
      <c r="R622">
        <v>0</v>
      </c>
      <c r="S622">
        <v>1.2999999999999999E-4</v>
      </c>
      <c r="T622">
        <v>2.9999999999999997E-4</v>
      </c>
      <c r="V622">
        <v>3.0000000000000001E-5</v>
      </c>
      <c r="Z622">
        <v>0</v>
      </c>
      <c r="AA622">
        <v>0</v>
      </c>
      <c r="AB622">
        <v>0</v>
      </c>
      <c r="AC622">
        <v>673285</v>
      </c>
      <c r="AD622">
        <v>791263</v>
      </c>
      <c r="AE622">
        <v>417379</v>
      </c>
      <c r="AF622">
        <v>60978</v>
      </c>
      <c r="AG622">
        <v>141996</v>
      </c>
      <c r="AH622">
        <v>137162</v>
      </c>
      <c r="AI622">
        <v>178634</v>
      </c>
      <c r="AJ622">
        <v>191022</v>
      </c>
      <c r="AK622">
        <v>189358</v>
      </c>
      <c r="AL622">
        <v>185708</v>
      </c>
    </row>
    <row r="623" spans="1:38">
      <c r="A623" t="s">
        <v>73</v>
      </c>
      <c r="B623" t="s">
        <v>109</v>
      </c>
      <c r="C623" t="s">
        <v>118</v>
      </c>
      <c r="D623" t="s">
        <v>74</v>
      </c>
      <c r="E623" t="s">
        <v>23</v>
      </c>
      <c r="F623" t="s">
        <v>14</v>
      </c>
      <c r="G623" t="s">
        <v>10</v>
      </c>
      <c r="H623" t="s">
        <v>111</v>
      </c>
      <c r="I623">
        <v>42.59</v>
      </c>
      <c r="J623">
        <v>79.48</v>
      </c>
      <c r="K623">
        <v>99.04</v>
      </c>
      <c r="L623">
        <v>84.39</v>
      </c>
      <c r="M623">
        <v>93.68</v>
      </c>
      <c r="N623">
        <v>102.28</v>
      </c>
      <c r="O623">
        <v>93.376999999999995</v>
      </c>
      <c r="P623">
        <v>93.05</v>
      </c>
      <c r="Q623">
        <v>122.06</v>
      </c>
      <c r="R623">
        <v>191.29</v>
      </c>
      <c r="S623">
        <v>6.0699999999999999E-3</v>
      </c>
      <c r="T623">
        <v>1.9959999999999999E-2</v>
      </c>
      <c r="U623">
        <v>3.099E-2</v>
      </c>
      <c r="V623">
        <v>1.788E-2</v>
      </c>
      <c r="W623">
        <v>1.5630000000000002E-2</v>
      </c>
      <c r="X623">
        <v>1.8689999999999998E-2</v>
      </c>
      <c r="Y623">
        <v>2.0619999999999999E-2</v>
      </c>
      <c r="Z623">
        <v>1.3950000000000001E-2</v>
      </c>
      <c r="AA623">
        <v>6.2899999999999996E-3</v>
      </c>
      <c r="AB623">
        <v>1.0540000000000001E-2</v>
      </c>
      <c r="AC623">
        <v>1062126</v>
      </c>
      <c r="AD623">
        <v>886948</v>
      </c>
      <c r="AE623">
        <v>678791</v>
      </c>
      <c r="AF623">
        <v>531205</v>
      </c>
      <c r="AG623">
        <v>561733</v>
      </c>
      <c r="AH623">
        <v>532849</v>
      </c>
      <c r="AI623">
        <v>550092</v>
      </c>
      <c r="AJ623">
        <v>523002</v>
      </c>
      <c r="AK623">
        <v>451265</v>
      </c>
      <c r="AL623">
        <v>495485</v>
      </c>
    </row>
    <row r="624" spans="1:38">
      <c r="A624" t="s">
        <v>73</v>
      </c>
      <c r="B624" t="s">
        <v>109</v>
      </c>
      <c r="C624" t="s">
        <v>118</v>
      </c>
      <c r="D624" t="s">
        <v>74</v>
      </c>
      <c r="E624" t="s">
        <v>23</v>
      </c>
      <c r="F624" t="s">
        <v>14</v>
      </c>
      <c r="G624" t="s">
        <v>10</v>
      </c>
      <c r="H624" t="s">
        <v>12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7.6999999999999999E-2</v>
      </c>
      <c r="P624">
        <v>1</v>
      </c>
      <c r="Q624">
        <v>17</v>
      </c>
      <c r="R624">
        <v>14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2.0000000000000002E-5</v>
      </c>
      <c r="Z624">
        <v>1.4999999999999999E-4</v>
      </c>
      <c r="AA624">
        <v>8.8000000000000003E-4</v>
      </c>
      <c r="AB624">
        <v>7.6999999999999996E-4</v>
      </c>
      <c r="AC624">
        <v>1062126</v>
      </c>
      <c r="AD624">
        <v>886948</v>
      </c>
      <c r="AE624">
        <v>678791</v>
      </c>
      <c r="AF624">
        <v>531205</v>
      </c>
      <c r="AG624">
        <v>561733</v>
      </c>
      <c r="AH624">
        <v>532849</v>
      </c>
      <c r="AI624">
        <v>550092</v>
      </c>
      <c r="AJ624">
        <v>523002</v>
      </c>
      <c r="AK624">
        <v>451265</v>
      </c>
      <c r="AL624">
        <v>495485</v>
      </c>
    </row>
    <row r="625" spans="1:38">
      <c r="A625" t="s">
        <v>73</v>
      </c>
      <c r="B625" t="s">
        <v>109</v>
      </c>
      <c r="C625" t="s">
        <v>118</v>
      </c>
      <c r="D625" t="s">
        <v>74</v>
      </c>
      <c r="E625" t="s">
        <v>23</v>
      </c>
      <c r="F625" t="s">
        <v>14</v>
      </c>
      <c r="G625" t="s">
        <v>10</v>
      </c>
      <c r="H625" t="s">
        <v>11</v>
      </c>
      <c r="I625">
        <v>42.59</v>
      </c>
      <c r="J625">
        <v>79.48</v>
      </c>
      <c r="K625">
        <v>99.04</v>
      </c>
      <c r="L625">
        <v>84.39</v>
      </c>
      <c r="M625">
        <v>93.68</v>
      </c>
      <c r="N625">
        <v>102.28</v>
      </c>
      <c r="O625">
        <v>93.3</v>
      </c>
      <c r="P625">
        <v>92.05</v>
      </c>
      <c r="Q625">
        <v>105.06</v>
      </c>
      <c r="R625">
        <v>177.29</v>
      </c>
      <c r="S625">
        <v>6.0699999999999999E-3</v>
      </c>
      <c r="T625">
        <v>1.9959999999999999E-2</v>
      </c>
      <c r="U625">
        <v>3.099E-2</v>
      </c>
      <c r="V625">
        <v>1.788E-2</v>
      </c>
      <c r="W625">
        <v>1.5630000000000002E-2</v>
      </c>
      <c r="X625">
        <v>1.8689999999999998E-2</v>
      </c>
      <c r="Y625">
        <v>2.06E-2</v>
      </c>
      <c r="Z625">
        <v>1.38E-2</v>
      </c>
      <c r="AA625">
        <v>5.4099999999999999E-3</v>
      </c>
      <c r="AB625">
        <v>9.7699999999999992E-3</v>
      </c>
      <c r="AC625">
        <v>1062126</v>
      </c>
      <c r="AD625">
        <v>886948</v>
      </c>
      <c r="AE625">
        <v>678791</v>
      </c>
      <c r="AF625">
        <v>531205</v>
      </c>
      <c r="AG625">
        <v>561733</v>
      </c>
      <c r="AH625">
        <v>532849</v>
      </c>
      <c r="AI625">
        <v>550092</v>
      </c>
      <c r="AJ625">
        <v>523002</v>
      </c>
      <c r="AK625">
        <v>451265</v>
      </c>
      <c r="AL625">
        <v>495485</v>
      </c>
    </row>
    <row r="626" spans="1:38">
      <c r="A626" t="s">
        <v>73</v>
      </c>
      <c r="B626" t="s">
        <v>109</v>
      </c>
      <c r="C626" t="s">
        <v>118</v>
      </c>
      <c r="D626" t="s">
        <v>74</v>
      </c>
      <c r="E626" t="s">
        <v>23</v>
      </c>
      <c r="F626" t="s">
        <v>15</v>
      </c>
      <c r="G626" t="s">
        <v>10</v>
      </c>
      <c r="H626" t="s">
        <v>111</v>
      </c>
      <c r="I626">
        <v>0.09</v>
      </c>
      <c r="L626">
        <v>0.04</v>
      </c>
      <c r="M626">
        <v>0.08</v>
      </c>
      <c r="N626">
        <v>0.08</v>
      </c>
      <c r="O626">
        <v>0.17</v>
      </c>
      <c r="P626">
        <v>1.88</v>
      </c>
      <c r="Q626">
        <v>0.67</v>
      </c>
      <c r="R626">
        <v>4.3159999999999998</v>
      </c>
      <c r="S626">
        <v>1.0000000000000001E-5</v>
      </c>
      <c r="V626">
        <v>1.0000000000000001E-5</v>
      </c>
      <c r="W626">
        <v>1.0000000000000001E-5</v>
      </c>
      <c r="X626">
        <v>1.0000000000000001E-5</v>
      </c>
      <c r="Y626">
        <v>4.0000000000000003E-5</v>
      </c>
      <c r="Z626">
        <v>2.7999999999999998E-4</v>
      </c>
      <c r="AA626">
        <v>3.0000000000000001E-5</v>
      </c>
      <c r="AB626">
        <v>2.4000000000000001E-4</v>
      </c>
      <c r="AC626">
        <v>802</v>
      </c>
      <c r="AD626">
        <v>172</v>
      </c>
      <c r="AE626">
        <v>16260</v>
      </c>
      <c r="AF626">
        <v>20223</v>
      </c>
      <c r="AG626">
        <v>25383</v>
      </c>
      <c r="AH626">
        <v>44065</v>
      </c>
      <c r="AI626">
        <v>37179</v>
      </c>
      <c r="AJ626">
        <v>66405</v>
      </c>
      <c r="AK626">
        <v>50980</v>
      </c>
      <c r="AL626">
        <v>76602</v>
      </c>
    </row>
    <row r="627" spans="1:38">
      <c r="A627" t="s">
        <v>73</v>
      </c>
      <c r="B627" t="s">
        <v>109</v>
      </c>
      <c r="C627" t="s">
        <v>118</v>
      </c>
      <c r="D627" t="s">
        <v>74</v>
      </c>
      <c r="E627" t="s">
        <v>23</v>
      </c>
      <c r="F627" t="s">
        <v>15</v>
      </c>
      <c r="G627" t="s">
        <v>10</v>
      </c>
      <c r="H627" t="s">
        <v>12</v>
      </c>
      <c r="I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2.6760000000000002</v>
      </c>
      <c r="S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1.4999999999999999E-4</v>
      </c>
      <c r="AC627">
        <v>802</v>
      </c>
      <c r="AD627">
        <v>172</v>
      </c>
      <c r="AE627">
        <v>16260</v>
      </c>
      <c r="AF627">
        <v>20223</v>
      </c>
      <c r="AG627">
        <v>25383</v>
      </c>
      <c r="AH627">
        <v>44065</v>
      </c>
      <c r="AI627">
        <v>37179</v>
      </c>
      <c r="AJ627">
        <v>66405</v>
      </c>
      <c r="AK627">
        <v>50980</v>
      </c>
      <c r="AL627">
        <v>76602</v>
      </c>
    </row>
    <row r="628" spans="1:38">
      <c r="A628" t="s">
        <v>73</v>
      </c>
      <c r="B628" t="s">
        <v>109</v>
      </c>
      <c r="C628" t="s">
        <v>118</v>
      </c>
      <c r="D628" t="s">
        <v>74</v>
      </c>
      <c r="E628" t="s">
        <v>23</v>
      </c>
      <c r="F628" t="s">
        <v>15</v>
      </c>
      <c r="G628" t="s">
        <v>10</v>
      </c>
      <c r="H628" t="s">
        <v>11</v>
      </c>
      <c r="I628">
        <v>0.09</v>
      </c>
      <c r="L628">
        <v>0.04</v>
      </c>
      <c r="M628">
        <v>0.08</v>
      </c>
      <c r="N628">
        <v>0.08</v>
      </c>
      <c r="O628">
        <v>0.17</v>
      </c>
      <c r="P628">
        <v>1.88</v>
      </c>
      <c r="Q628">
        <v>0.67</v>
      </c>
      <c r="R628">
        <v>1.64</v>
      </c>
      <c r="S628">
        <v>1.0000000000000001E-5</v>
      </c>
      <c r="V628">
        <v>1.0000000000000001E-5</v>
      </c>
      <c r="W628">
        <v>1.0000000000000001E-5</v>
      </c>
      <c r="X628">
        <v>1.0000000000000001E-5</v>
      </c>
      <c r="Y628">
        <v>4.0000000000000003E-5</v>
      </c>
      <c r="Z628">
        <v>2.7999999999999998E-4</v>
      </c>
      <c r="AA628">
        <v>3.0000000000000001E-5</v>
      </c>
      <c r="AB628">
        <v>9.0000000000000006E-5</v>
      </c>
      <c r="AC628">
        <v>802</v>
      </c>
      <c r="AD628">
        <v>172</v>
      </c>
      <c r="AE628">
        <v>16260</v>
      </c>
      <c r="AF628">
        <v>20223</v>
      </c>
      <c r="AG628">
        <v>25383</v>
      </c>
      <c r="AH628">
        <v>44065</v>
      </c>
      <c r="AI628">
        <v>37179</v>
      </c>
      <c r="AJ628">
        <v>66405</v>
      </c>
      <c r="AK628">
        <v>50980</v>
      </c>
      <c r="AL628">
        <v>76602</v>
      </c>
    </row>
    <row r="629" spans="1:38">
      <c r="A629" t="s">
        <v>73</v>
      </c>
      <c r="B629" t="s">
        <v>109</v>
      </c>
      <c r="C629" t="s">
        <v>118</v>
      </c>
      <c r="D629" t="s">
        <v>74</v>
      </c>
      <c r="E629" t="s">
        <v>23</v>
      </c>
      <c r="F629" t="s">
        <v>16</v>
      </c>
      <c r="G629" t="s">
        <v>10</v>
      </c>
      <c r="H629" t="s">
        <v>111</v>
      </c>
      <c r="K629">
        <v>0.3</v>
      </c>
      <c r="L629">
        <v>0.13</v>
      </c>
      <c r="M629">
        <v>0.04</v>
      </c>
      <c r="N629">
        <v>0.79</v>
      </c>
      <c r="O629">
        <v>0.09</v>
      </c>
      <c r="R629">
        <v>0.33</v>
      </c>
      <c r="U629">
        <v>9.0000000000000006E-5</v>
      </c>
      <c r="V629">
        <v>3.0000000000000001E-5</v>
      </c>
      <c r="W629">
        <v>1.0000000000000001E-5</v>
      </c>
      <c r="X629">
        <v>1.3999999999999999E-4</v>
      </c>
      <c r="Y629">
        <v>2.0000000000000002E-5</v>
      </c>
      <c r="AB629">
        <v>2.0000000000000002E-5</v>
      </c>
      <c r="AC629">
        <v>91311</v>
      </c>
      <c r="AD629">
        <v>3600</v>
      </c>
      <c r="AE629">
        <v>72796</v>
      </c>
      <c r="AF629">
        <v>1265</v>
      </c>
      <c r="AG629">
        <v>55984</v>
      </c>
      <c r="AH629">
        <v>23606</v>
      </c>
      <c r="AI629">
        <v>29165</v>
      </c>
      <c r="AJ629">
        <v>34204</v>
      </c>
      <c r="AK629">
        <v>17637</v>
      </c>
      <c r="AL629">
        <v>64790</v>
      </c>
    </row>
    <row r="630" spans="1:38">
      <c r="A630" t="s">
        <v>73</v>
      </c>
      <c r="B630" t="s">
        <v>109</v>
      </c>
      <c r="C630" t="s">
        <v>118</v>
      </c>
      <c r="D630" t="s">
        <v>74</v>
      </c>
      <c r="E630" t="s">
        <v>23</v>
      </c>
      <c r="F630" t="s">
        <v>16</v>
      </c>
      <c r="G630" t="s">
        <v>10</v>
      </c>
      <c r="H630" t="s">
        <v>12</v>
      </c>
      <c r="K630">
        <v>0</v>
      </c>
      <c r="L630">
        <v>0</v>
      </c>
      <c r="M630">
        <v>0</v>
      </c>
      <c r="N630">
        <v>0</v>
      </c>
      <c r="O630">
        <v>0</v>
      </c>
      <c r="R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AB630">
        <v>0</v>
      </c>
      <c r="AC630">
        <v>91311</v>
      </c>
      <c r="AD630">
        <v>3600</v>
      </c>
      <c r="AE630">
        <v>72796</v>
      </c>
      <c r="AF630">
        <v>1265</v>
      </c>
      <c r="AG630">
        <v>55984</v>
      </c>
      <c r="AH630">
        <v>23606</v>
      </c>
      <c r="AI630">
        <v>29165</v>
      </c>
      <c r="AJ630">
        <v>34204</v>
      </c>
      <c r="AK630">
        <v>17637</v>
      </c>
      <c r="AL630">
        <v>64790</v>
      </c>
    </row>
    <row r="631" spans="1:38">
      <c r="A631" t="s">
        <v>73</v>
      </c>
      <c r="B631" t="s">
        <v>109</v>
      </c>
      <c r="C631" t="s">
        <v>118</v>
      </c>
      <c r="D631" t="s">
        <v>74</v>
      </c>
      <c r="E631" t="s">
        <v>23</v>
      </c>
      <c r="F631" t="s">
        <v>16</v>
      </c>
      <c r="G631" t="s">
        <v>10</v>
      </c>
      <c r="H631" t="s">
        <v>11</v>
      </c>
      <c r="K631">
        <v>0.3</v>
      </c>
      <c r="L631">
        <v>0.13</v>
      </c>
      <c r="M631">
        <v>0.04</v>
      </c>
      <c r="N631">
        <v>0.79</v>
      </c>
      <c r="O631">
        <v>0.09</v>
      </c>
      <c r="R631">
        <v>0.33</v>
      </c>
      <c r="U631">
        <v>9.0000000000000006E-5</v>
      </c>
      <c r="V631">
        <v>3.0000000000000001E-5</v>
      </c>
      <c r="W631">
        <v>1.0000000000000001E-5</v>
      </c>
      <c r="X631">
        <v>1.3999999999999999E-4</v>
      </c>
      <c r="Y631">
        <v>2.0000000000000002E-5</v>
      </c>
      <c r="AB631">
        <v>2.0000000000000002E-5</v>
      </c>
      <c r="AC631">
        <v>91311</v>
      </c>
      <c r="AD631">
        <v>3600</v>
      </c>
      <c r="AE631">
        <v>72796</v>
      </c>
      <c r="AF631">
        <v>1265</v>
      </c>
      <c r="AG631">
        <v>55984</v>
      </c>
      <c r="AH631">
        <v>23606</v>
      </c>
      <c r="AI631">
        <v>29165</v>
      </c>
      <c r="AJ631">
        <v>34204</v>
      </c>
      <c r="AK631">
        <v>17637</v>
      </c>
      <c r="AL631">
        <v>64790</v>
      </c>
    </row>
    <row r="632" spans="1:38">
      <c r="A632" t="s">
        <v>73</v>
      </c>
      <c r="B632" t="s">
        <v>109</v>
      </c>
      <c r="C632" t="s">
        <v>118</v>
      </c>
      <c r="D632" t="s">
        <v>74</v>
      </c>
      <c r="E632" t="s">
        <v>23</v>
      </c>
      <c r="F632" t="s">
        <v>10</v>
      </c>
      <c r="G632" t="s">
        <v>10</v>
      </c>
      <c r="H632" t="s">
        <v>111</v>
      </c>
      <c r="R632">
        <v>35.06</v>
      </c>
      <c r="AB632">
        <v>1.9300000000000001E-3</v>
      </c>
      <c r="AG632">
        <v>383</v>
      </c>
      <c r="AH632">
        <v>275</v>
      </c>
      <c r="AJ632">
        <v>52</v>
      </c>
      <c r="AL632">
        <v>841316</v>
      </c>
    </row>
    <row r="633" spans="1:38">
      <c r="A633" t="s">
        <v>73</v>
      </c>
      <c r="B633" t="s">
        <v>109</v>
      </c>
      <c r="C633" t="s">
        <v>118</v>
      </c>
      <c r="D633" t="s">
        <v>74</v>
      </c>
      <c r="E633" t="s">
        <v>23</v>
      </c>
      <c r="F633" t="s">
        <v>10</v>
      </c>
      <c r="G633" t="s">
        <v>10</v>
      </c>
      <c r="H633" t="s">
        <v>12</v>
      </c>
      <c r="R633">
        <v>0</v>
      </c>
      <c r="AB633">
        <v>0</v>
      </c>
      <c r="AG633">
        <v>383</v>
      </c>
      <c r="AH633">
        <v>275</v>
      </c>
      <c r="AJ633">
        <v>52</v>
      </c>
      <c r="AL633">
        <v>841316</v>
      </c>
    </row>
    <row r="634" spans="1:38">
      <c r="A634" t="s">
        <v>73</v>
      </c>
      <c r="B634" t="s">
        <v>109</v>
      </c>
      <c r="C634" t="s">
        <v>118</v>
      </c>
      <c r="D634" t="s">
        <v>74</v>
      </c>
      <c r="E634" t="s">
        <v>23</v>
      </c>
      <c r="F634" t="s">
        <v>10</v>
      </c>
      <c r="G634" t="s">
        <v>10</v>
      </c>
      <c r="H634" t="s">
        <v>11</v>
      </c>
      <c r="R634">
        <v>35.06</v>
      </c>
      <c r="AB634">
        <v>1.9300000000000001E-3</v>
      </c>
      <c r="AG634">
        <v>383</v>
      </c>
      <c r="AH634">
        <v>275</v>
      </c>
      <c r="AJ634">
        <v>52</v>
      </c>
      <c r="AL634">
        <v>841316</v>
      </c>
    </row>
    <row r="635" spans="1:38">
      <c r="A635" t="s">
        <v>73</v>
      </c>
      <c r="B635" t="s">
        <v>109</v>
      </c>
      <c r="C635" t="s">
        <v>118</v>
      </c>
      <c r="D635" t="s">
        <v>74</v>
      </c>
      <c r="E635" t="s">
        <v>23</v>
      </c>
      <c r="F635" t="s">
        <v>61</v>
      </c>
      <c r="G635" t="s">
        <v>10</v>
      </c>
      <c r="H635" t="s">
        <v>111</v>
      </c>
      <c r="I635">
        <v>6.65</v>
      </c>
      <c r="J635">
        <v>37.85</v>
      </c>
      <c r="K635">
        <v>0.13600000000000001</v>
      </c>
      <c r="L635">
        <v>2.76</v>
      </c>
      <c r="M635">
        <v>7.0000000000000001E-3</v>
      </c>
      <c r="N635">
        <v>1.4E-2</v>
      </c>
      <c r="O635">
        <v>7.5999999999999998E-2</v>
      </c>
      <c r="P635">
        <v>0.33</v>
      </c>
      <c r="Q635">
        <v>1.75</v>
      </c>
      <c r="R635">
        <v>0.26700000000000002</v>
      </c>
      <c r="S635">
        <v>9.5E-4</v>
      </c>
      <c r="T635">
        <v>9.4999999999999998E-3</v>
      </c>
      <c r="U635">
        <v>4.0000000000000003E-5</v>
      </c>
      <c r="V635">
        <v>5.8E-4</v>
      </c>
      <c r="W635">
        <v>0</v>
      </c>
      <c r="X635">
        <v>0</v>
      </c>
      <c r="Y635">
        <v>2.0000000000000002E-5</v>
      </c>
      <c r="Z635">
        <v>5.0000000000000002E-5</v>
      </c>
      <c r="AA635">
        <v>9.0000000000000006E-5</v>
      </c>
      <c r="AB635">
        <v>1.0000000000000001E-5</v>
      </c>
      <c r="AC635">
        <v>234115</v>
      </c>
      <c r="AD635">
        <v>1117325</v>
      </c>
      <c r="AE635">
        <v>163041</v>
      </c>
      <c r="AF635">
        <v>16230</v>
      </c>
      <c r="AG635">
        <v>8602</v>
      </c>
      <c r="AH635">
        <v>24314</v>
      </c>
      <c r="AI635">
        <v>3570</v>
      </c>
      <c r="AJ635">
        <v>14674</v>
      </c>
      <c r="AK635">
        <v>52144</v>
      </c>
      <c r="AL635">
        <v>9572</v>
      </c>
    </row>
    <row r="636" spans="1:38">
      <c r="A636" t="s">
        <v>73</v>
      </c>
      <c r="B636" t="s">
        <v>109</v>
      </c>
      <c r="C636" t="s">
        <v>118</v>
      </c>
      <c r="D636" t="s">
        <v>74</v>
      </c>
      <c r="E636" t="s">
        <v>23</v>
      </c>
      <c r="F636" t="s">
        <v>61</v>
      </c>
      <c r="G636" t="s">
        <v>10</v>
      </c>
      <c r="H636" t="s">
        <v>12</v>
      </c>
      <c r="I636">
        <v>0</v>
      </c>
      <c r="J636">
        <v>1.03</v>
      </c>
      <c r="K636">
        <v>8.5999999999999993E-2</v>
      </c>
      <c r="L636">
        <v>2.63</v>
      </c>
      <c r="M636">
        <v>7.0000000000000001E-3</v>
      </c>
      <c r="N636">
        <v>1.4E-2</v>
      </c>
      <c r="O636">
        <v>7.5999999999999998E-2</v>
      </c>
      <c r="P636">
        <v>0.3</v>
      </c>
      <c r="Q636">
        <v>1.75</v>
      </c>
      <c r="R636">
        <v>0.26700000000000002</v>
      </c>
      <c r="S636">
        <v>0</v>
      </c>
      <c r="T636">
        <v>2.5999999999999998E-4</v>
      </c>
      <c r="U636">
        <v>3.0000000000000001E-5</v>
      </c>
      <c r="V636">
        <v>5.5999999999999995E-4</v>
      </c>
      <c r="W636">
        <v>0</v>
      </c>
      <c r="X636">
        <v>0</v>
      </c>
      <c r="Y636">
        <v>2.0000000000000002E-5</v>
      </c>
      <c r="Z636">
        <v>4.0000000000000003E-5</v>
      </c>
      <c r="AA636">
        <v>9.0000000000000006E-5</v>
      </c>
      <c r="AB636">
        <v>1.0000000000000001E-5</v>
      </c>
      <c r="AC636">
        <v>234115</v>
      </c>
      <c r="AD636">
        <v>1117325</v>
      </c>
      <c r="AE636">
        <v>163041</v>
      </c>
      <c r="AF636">
        <v>16230</v>
      </c>
      <c r="AG636">
        <v>8602</v>
      </c>
      <c r="AH636">
        <v>24314</v>
      </c>
      <c r="AI636">
        <v>3570</v>
      </c>
      <c r="AJ636">
        <v>14674</v>
      </c>
      <c r="AK636">
        <v>52144</v>
      </c>
      <c r="AL636">
        <v>9572</v>
      </c>
    </row>
    <row r="637" spans="1:38">
      <c r="A637" t="s">
        <v>73</v>
      </c>
      <c r="B637" t="s">
        <v>109</v>
      </c>
      <c r="C637" t="s">
        <v>118</v>
      </c>
      <c r="D637" t="s">
        <v>74</v>
      </c>
      <c r="E637" t="s">
        <v>23</v>
      </c>
      <c r="F637" t="s">
        <v>61</v>
      </c>
      <c r="G637" t="s">
        <v>10</v>
      </c>
      <c r="H637" t="s">
        <v>11</v>
      </c>
      <c r="I637">
        <v>6.65</v>
      </c>
      <c r="J637">
        <v>36.82</v>
      </c>
      <c r="K637">
        <v>0.05</v>
      </c>
      <c r="L637">
        <v>0.13</v>
      </c>
      <c r="M637">
        <v>0</v>
      </c>
      <c r="N637">
        <v>0</v>
      </c>
      <c r="O637">
        <v>0</v>
      </c>
      <c r="P637">
        <v>0.03</v>
      </c>
      <c r="Q637">
        <v>0</v>
      </c>
      <c r="R637">
        <v>0</v>
      </c>
      <c r="S637">
        <v>9.5E-4</v>
      </c>
      <c r="T637">
        <v>9.2499999999999995E-3</v>
      </c>
      <c r="U637">
        <v>2.0000000000000002E-5</v>
      </c>
      <c r="V637">
        <v>3.0000000000000001E-5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234115</v>
      </c>
      <c r="AD637">
        <v>1117325</v>
      </c>
      <c r="AE637">
        <v>163041</v>
      </c>
      <c r="AF637">
        <v>16230</v>
      </c>
      <c r="AG637">
        <v>8602</v>
      </c>
      <c r="AH637">
        <v>24314</v>
      </c>
      <c r="AI637">
        <v>3570</v>
      </c>
      <c r="AJ637">
        <v>14674</v>
      </c>
      <c r="AK637">
        <v>52144</v>
      </c>
      <c r="AL637">
        <v>9572</v>
      </c>
    </row>
    <row r="638" spans="1:38">
      <c r="A638" t="s">
        <v>73</v>
      </c>
      <c r="B638" t="s">
        <v>109</v>
      </c>
      <c r="C638" t="s">
        <v>118</v>
      </c>
      <c r="D638" t="s">
        <v>74</v>
      </c>
      <c r="E638" t="s">
        <v>23</v>
      </c>
      <c r="F638" t="s">
        <v>71</v>
      </c>
      <c r="G638" t="s">
        <v>10</v>
      </c>
      <c r="H638" t="s">
        <v>111</v>
      </c>
      <c r="I638">
        <v>4.5199999999999996</v>
      </c>
      <c r="J638">
        <v>4.96</v>
      </c>
      <c r="K638">
        <v>0.53</v>
      </c>
      <c r="S638">
        <v>6.4000000000000005E-4</v>
      </c>
      <c r="T638">
        <v>1.25E-3</v>
      </c>
      <c r="U638">
        <v>1.7000000000000001E-4</v>
      </c>
      <c r="AC638">
        <v>17566</v>
      </c>
      <c r="AD638">
        <v>37748</v>
      </c>
      <c r="AE638">
        <v>8338</v>
      </c>
      <c r="AI638">
        <v>85</v>
      </c>
    </row>
    <row r="639" spans="1:38">
      <c r="A639" t="s">
        <v>73</v>
      </c>
      <c r="B639" t="s">
        <v>109</v>
      </c>
      <c r="C639" t="s">
        <v>118</v>
      </c>
      <c r="D639" t="s">
        <v>74</v>
      </c>
      <c r="E639" t="s">
        <v>23</v>
      </c>
      <c r="F639" t="s">
        <v>71</v>
      </c>
      <c r="G639" t="s">
        <v>10</v>
      </c>
      <c r="H639" t="s">
        <v>12</v>
      </c>
      <c r="I639">
        <v>0</v>
      </c>
      <c r="J639">
        <v>0</v>
      </c>
      <c r="K639">
        <v>0</v>
      </c>
      <c r="S639">
        <v>0</v>
      </c>
      <c r="T639">
        <v>0</v>
      </c>
      <c r="U639">
        <v>0</v>
      </c>
      <c r="AC639">
        <v>17566</v>
      </c>
      <c r="AD639">
        <v>37748</v>
      </c>
      <c r="AE639">
        <v>8338</v>
      </c>
      <c r="AI639">
        <v>85</v>
      </c>
    </row>
    <row r="640" spans="1:38">
      <c r="A640" t="s">
        <v>73</v>
      </c>
      <c r="B640" t="s">
        <v>109</v>
      </c>
      <c r="C640" t="s">
        <v>118</v>
      </c>
      <c r="D640" t="s">
        <v>74</v>
      </c>
      <c r="E640" t="s">
        <v>23</v>
      </c>
      <c r="F640" t="s">
        <v>71</v>
      </c>
      <c r="G640" t="s">
        <v>10</v>
      </c>
      <c r="H640" t="s">
        <v>11</v>
      </c>
      <c r="I640">
        <v>4.5199999999999996</v>
      </c>
      <c r="J640">
        <v>4.96</v>
      </c>
      <c r="K640">
        <v>0.53</v>
      </c>
      <c r="S640">
        <v>6.4000000000000005E-4</v>
      </c>
      <c r="T640">
        <v>1.25E-3</v>
      </c>
      <c r="U640">
        <v>1.7000000000000001E-4</v>
      </c>
      <c r="AC640">
        <v>17566</v>
      </c>
      <c r="AD640">
        <v>37748</v>
      </c>
      <c r="AE640">
        <v>8338</v>
      </c>
      <c r="AI640">
        <v>85</v>
      </c>
    </row>
    <row r="641" spans="1:38">
      <c r="A641" t="s">
        <v>73</v>
      </c>
      <c r="B641" t="s">
        <v>109</v>
      </c>
      <c r="C641" t="s">
        <v>118</v>
      </c>
      <c r="D641" t="s">
        <v>74</v>
      </c>
      <c r="E641" t="s">
        <v>23</v>
      </c>
      <c r="F641" t="s">
        <v>62</v>
      </c>
      <c r="G641" t="s">
        <v>10</v>
      </c>
      <c r="H641" t="s">
        <v>111</v>
      </c>
      <c r="I641">
        <v>0.57999999999999996</v>
      </c>
      <c r="J641">
        <v>5.5469999999999997</v>
      </c>
      <c r="K641">
        <v>0.85</v>
      </c>
      <c r="L641">
        <v>0.64</v>
      </c>
      <c r="M641">
        <v>0.43</v>
      </c>
      <c r="O641">
        <v>0.89</v>
      </c>
      <c r="P641">
        <v>0.4</v>
      </c>
      <c r="Q641">
        <v>8</v>
      </c>
      <c r="R641">
        <v>0.81</v>
      </c>
      <c r="S641">
        <v>8.0000000000000007E-5</v>
      </c>
      <c r="T641">
        <v>1.39E-3</v>
      </c>
      <c r="U641">
        <v>2.7E-4</v>
      </c>
      <c r="V641">
        <v>1.3999999999999999E-4</v>
      </c>
      <c r="W641">
        <v>6.9999999999999994E-5</v>
      </c>
      <c r="Y641">
        <v>2.0000000000000001E-4</v>
      </c>
      <c r="Z641">
        <v>6.0000000000000002E-5</v>
      </c>
      <c r="AA641">
        <v>4.0999999999999999E-4</v>
      </c>
      <c r="AB641">
        <v>4.0000000000000003E-5</v>
      </c>
      <c r="AC641">
        <v>1505626</v>
      </c>
      <c r="AD641">
        <v>1579201</v>
      </c>
      <c r="AE641">
        <v>1459330</v>
      </c>
      <c r="AF641">
        <v>1311817</v>
      </c>
      <c r="AG641">
        <v>1988761</v>
      </c>
      <c r="AH641">
        <v>2272168</v>
      </c>
      <c r="AI641">
        <v>3576609</v>
      </c>
      <c r="AJ641">
        <v>4270437</v>
      </c>
      <c r="AK641">
        <v>2320289</v>
      </c>
      <c r="AL641">
        <v>3767294</v>
      </c>
    </row>
    <row r="642" spans="1:38">
      <c r="A642" t="s">
        <v>73</v>
      </c>
      <c r="B642" t="s">
        <v>109</v>
      </c>
      <c r="C642" t="s">
        <v>118</v>
      </c>
      <c r="D642" t="s">
        <v>74</v>
      </c>
      <c r="E642" t="s">
        <v>23</v>
      </c>
      <c r="F642" t="s">
        <v>62</v>
      </c>
      <c r="G642" t="s">
        <v>10</v>
      </c>
      <c r="H642" t="s">
        <v>12</v>
      </c>
      <c r="I642">
        <v>0</v>
      </c>
      <c r="J642">
        <v>0.88700000000000001</v>
      </c>
      <c r="K642">
        <v>0</v>
      </c>
      <c r="L642">
        <v>0</v>
      </c>
      <c r="M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2.2000000000000001E-4</v>
      </c>
      <c r="U642">
        <v>0</v>
      </c>
      <c r="V642">
        <v>0</v>
      </c>
      <c r="W642">
        <v>0</v>
      </c>
      <c r="Y642">
        <v>0</v>
      </c>
      <c r="Z642">
        <v>0</v>
      </c>
      <c r="AA642">
        <v>0</v>
      </c>
      <c r="AB642">
        <v>0</v>
      </c>
      <c r="AC642">
        <v>1505626</v>
      </c>
      <c r="AD642">
        <v>1579201</v>
      </c>
      <c r="AE642">
        <v>1459330</v>
      </c>
      <c r="AF642">
        <v>1311817</v>
      </c>
      <c r="AG642">
        <v>1988761</v>
      </c>
      <c r="AH642">
        <v>2272168</v>
      </c>
      <c r="AI642">
        <v>3576609</v>
      </c>
      <c r="AJ642">
        <v>4270437</v>
      </c>
      <c r="AK642">
        <v>2320289</v>
      </c>
      <c r="AL642">
        <v>3767294</v>
      </c>
    </row>
    <row r="643" spans="1:38">
      <c r="A643" t="s">
        <v>73</v>
      </c>
      <c r="B643" t="s">
        <v>109</v>
      </c>
      <c r="C643" t="s">
        <v>118</v>
      </c>
      <c r="D643" t="s">
        <v>74</v>
      </c>
      <c r="E643" t="s">
        <v>23</v>
      </c>
      <c r="F643" t="s">
        <v>62</v>
      </c>
      <c r="G643" t="s">
        <v>10</v>
      </c>
      <c r="H643" t="s">
        <v>11</v>
      </c>
      <c r="I643">
        <v>0.57999999999999996</v>
      </c>
      <c r="J643">
        <v>4.66</v>
      </c>
      <c r="K643">
        <v>0.85</v>
      </c>
      <c r="L643">
        <v>0.64</v>
      </c>
      <c r="M643">
        <v>0.43</v>
      </c>
      <c r="O643">
        <v>0.89</v>
      </c>
      <c r="P643">
        <v>0.4</v>
      </c>
      <c r="Q643">
        <v>8</v>
      </c>
      <c r="R643">
        <v>0.81</v>
      </c>
      <c r="S643">
        <v>8.0000000000000007E-5</v>
      </c>
      <c r="T643">
        <v>1.17E-3</v>
      </c>
      <c r="U643">
        <v>2.7E-4</v>
      </c>
      <c r="V643">
        <v>1.3999999999999999E-4</v>
      </c>
      <c r="W643">
        <v>6.9999999999999994E-5</v>
      </c>
      <c r="Y643">
        <v>2.0000000000000001E-4</v>
      </c>
      <c r="Z643">
        <v>6.0000000000000002E-5</v>
      </c>
      <c r="AA643">
        <v>4.0999999999999999E-4</v>
      </c>
      <c r="AB643">
        <v>4.0000000000000003E-5</v>
      </c>
      <c r="AC643">
        <v>1505626</v>
      </c>
      <c r="AD643">
        <v>1579201</v>
      </c>
      <c r="AE643">
        <v>1459330</v>
      </c>
      <c r="AF643">
        <v>1311817</v>
      </c>
      <c r="AG643">
        <v>1988761</v>
      </c>
      <c r="AH643">
        <v>2272168</v>
      </c>
      <c r="AI643">
        <v>3576609</v>
      </c>
      <c r="AJ643">
        <v>4270437</v>
      </c>
      <c r="AK643">
        <v>2320289</v>
      </c>
      <c r="AL643">
        <v>3767294</v>
      </c>
    </row>
    <row r="644" spans="1:38">
      <c r="A644" t="s">
        <v>73</v>
      </c>
      <c r="B644" t="s">
        <v>109</v>
      </c>
      <c r="C644" t="s">
        <v>118</v>
      </c>
      <c r="D644" t="s">
        <v>74</v>
      </c>
      <c r="E644" t="s">
        <v>23</v>
      </c>
      <c r="F644" t="s">
        <v>63</v>
      </c>
      <c r="G644" t="s">
        <v>10</v>
      </c>
      <c r="H644" t="s">
        <v>111</v>
      </c>
      <c r="I644">
        <v>0.05</v>
      </c>
      <c r="J644">
        <v>0.66</v>
      </c>
      <c r="K644">
        <v>0.17</v>
      </c>
      <c r="L644">
        <v>0.13</v>
      </c>
      <c r="M644">
        <v>0.1</v>
      </c>
      <c r="O644">
        <v>2.71</v>
      </c>
      <c r="P644">
        <v>0.2</v>
      </c>
      <c r="Q644">
        <v>1.45</v>
      </c>
      <c r="R644">
        <v>0.31</v>
      </c>
      <c r="S644">
        <v>1.0000000000000001E-5</v>
      </c>
      <c r="T644">
        <v>1.7000000000000001E-4</v>
      </c>
      <c r="U644">
        <v>5.0000000000000002E-5</v>
      </c>
      <c r="V644">
        <v>3.0000000000000001E-5</v>
      </c>
      <c r="W644">
        <v>2.0000000000000002E-5</v>
      </c>
      <c r="Y644">
        <v>5.9999999999999995E-4</v>
      </c>
      <c r="Z644">
        <v>3.0000000000000001E-5</v>
      </c>
      <c r="AA644">
        <v>6.9999999999999994E-5</v>
      </c>
      <c r="AB644">
        <v>2.0000000000000002E-5</v>
      </c>
      <c r="AC644">
        <v>56573</v>
      </c>
      <c r="AD644">
        <v>121030</v>
      </c>
      <c r="AE644">
        <v>184573</v>
      </c>
      <c r="AF644">
        <v>191006</v>
      </c>
      <c r="AG644">
        <v>371142</v>
      </c>
      <c r="AH644">
        <v>302734</v>
      </c>
      <c r="AI644">
        <v>317796</v>
      </c>
      <c r="AJ644">
        <v>386537</v>
      </c>
      <c r="AK644">
        <v>316375</v>
      </c>
      <c r="AL644">
        <v>298831</v>
      </c>
    </row>
    <row r="645" spans="1:38">
      <c r="A645" t="s">
        <v>73</v>
      </c>
      <c r="B645" t="s">
        <v>109</v>
      </c>
      <c r="C645" t="s">
        <v>118</v>
      </c>
      <c r="D645" t="s">
        <v>74</v>
      </c>
      <c r="E645" t="s">
        <v>23</v>
      </c>
      <c r="F645" t="s">
        <v>63</v>
      </c>
      <c r="G645" t="s">
        <v>10</v>
      </c>
      <c r="H645" t="s">
        <v>12</v>
      </c>
      <c r="I645">
        <v>0</v>
      </c>
      <c r="J645">
        <v>0</v>
      </c>
      <c r="K645">
        <v>0</v>
      </c>
      <c r="L645">
        <v>0</v>
      </c>
      <c r="M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Y645">
        <v>0</v>
      </c>
      <c r="Z645">
        <v>0</v>
      </c>
      <c r="AA645">
        <v>0</v>
      </c>
      <c r="AB645">
        <v>0</v>
      </c>
      <c r="AC645">
        <v>56573</v>
      </c>
      <c r="AD645">
        <v>121030</v>
      </c>
      <c r="AE645">
        <v>184573</v>
      </c>
      <c r="AF645">
        <v>191006</v>
      </c>
      <c r="AG645">
        <v>371142</v>
      </c>
      <c r="AH645">
        <v>302734</v>
      </c>
      <c r="AI645">
        <v>317796</v>
      </c>
      <c r="AJ645">
        <v>386537</v>
      </c>
      <c r="AK645">
        <v>316375</v>
      </c>
      <c r="AL645">
        <v>298831</v>
      </c>
    </row>
    <row r="646" spans="1:38">
      <c r="A646" t="s">
        <v>73</v>
      </c>
      <c r="B646" t="s">
        <v>109</v>
      </c>
      <c r="C646" t="s">
        <v>118</v>
      </c>
      <c r="D646" t="s">
        <v>74</v>
      </c>
      <c r="E646" t="s">
        <v>23</v>
      </c>
      <c r="F646" t="s">
        <v>63</v>
      </c>
      <c r="G646" t="s">
        <v>10</v>
      </c>
      <c r="H646" t="s">
        <v>11</v>
      </c>
      <c r="I646">
        <v>0.05</v>
      </c>
      <c r="J646">
        <v>0.66</v>
      </c>
      <c r="K646">
        <v>0.17</v>
      </c>
      <c r="L646">
        <v>0.13</v>
      </c>
      <c r="M646">
        <v>0.1</v>
      </c>
      <c r="O646">
        <v>2.71</v>
      </c>
      <c r="P646">
        <v>0.2</v>
      </c>
      <c r="Q646">
        <v>1.45</v>
      </c>
      <c r="R646">
        <v>0.31</v>
      </c>
      <c r="S646">
        <v>1.0000000000000001E-5</v>
      </c>
      <c r="T646">
        <v>1.7000000000000001E-4</v>
      </c>
      <c r="U646">
        <v>5.0000000000000002E-5</v>
      </c>
      <c r="V646">
        <v>3.0000000000000001E-5</v>
      </c>
      <c r="W646">
        <v>2.0000000000000002E-5</v>
      </c>
      <c r="Y646">
        <v>5.9999999999999995E-4</v>
      </c>
      <c r="Z646">
        <v>3.0000000000000001E-5</v>
      </c>
      <c r="AA646">
        <v>6.9999999999999994E-5</v>
      </c>
      <c r="AB646">
        <v>2.0000000000000002E-5</v>
      </c>
      <c r="AC646">
        <v>56573</v>
      </c>
      <c r="AD646">
        <v>121030</v>
      </c>
      <c r="AE646">
        <v>184573</v>
      </c>
      <c r="AF646">
        <v>191006</v>
      </c>
      <c r="AG646">
        <v>371142</v>
      </c>
      <c r="AH646">
        <v>302734</v>
      </c>
      <c r="AI646">
        <v>317796</v>
      </c>
      <c r="AJ646">
        <v>386537</v>
      </c>
      <c r="AK646">
        <v>316375</v>
      </c>
      <c r="AL646">
        <v>298831</v>
      </c>
    </row>
    <row r="647" spans="1:38">
      <c r="A647" t="s">
        <v>73</v>
      </c>
      <c r="B647" t="s">
        <v>109</v>
      </c>
      <c r="C647" t="s">
        <v>118</v>
      </c>
      <c r="D647" t="s">
        <v>74</v>
      </c>
      <c r="E647" t="s">
        <v>23</v>
      </c>
      <c r="F647" t="s">
        <v>17</v>
      </c>
      <c r="G647" t="s">
        <v>10</v>
      </c>
      <c r="H647" t="s">
        <v>111</v>
      </c>
      <c r="I647">
        <v>107.89700000000001</v>
      </c>
      <c r="J647">
        <v>127.057</v>
      </c>
      <c r="K647">
        <v>323.47899999999998</v>
      </c>
      <c r="L647">
        <v>250.78100000000001</v>
      </c>
      <c r="M647">
        <v>273.34500000000003</v>
      </c>
      <c r="N647">
        <v>230.01300000000001</v>
      </c>
      <c r="O647">
        <v>449.73500000000001</v>
      </c>
      <c r="P647">
        <v>649.88499999999999</v>
      </c>
      <c r="Q647">
        <v>835.077</v>
      </c>
      <c r="R647">
        <v>856.99800000000005</v>
      </c>
      <c r="S647">
        <v>1.538E-2</v>
      </c>
      <c r="T647">
        <v>3.1899999999999998E-2</v>
      </c>
      <c r="U647">
        <v>0.10120999999999999</v>
      </c>
      <c r="V647">
        <v>5.3129999999999997E-2</v>
      </c>
      <c r="W647">
        <v>4.5609999999999998E-2</v>
      </c>
      <c r="X647">
        <v>4.2040000000000001E-2</v>
      </c>
      <c r="Y647">
        <v>9.9320000000000006E-2</v>
      </c>
      <c r="Z647">
        <v>9.7409999999999997E-2</v>
      </c>
      <c r="AA647">
        <v>4.301E-2</v>
      </c>
      <c r="AB647">
        <v>4.7239999999999997E-2</v>
      </c>
      <c r="AC647">
        <v>5847912</v>
      </c>
      <c r="AD647">
        <v>5080624</v>
      </c>
      <c r="AE647">
        <v>4811084</v>
      </c>
      <c r="AF647">
        <v>3883296</v>
      </c>
      <c r="AG647">
        <v>4031609</v>
      </c>
      <c r="AH647">
        <v>3868538</v>
      </c>
      <c r="AI647">
        <v>4179131</v>
      </c>
      <c r="AJ647">
        <v>4496000</v>
      </c>
      <c r="AK647">
        <v>4410607</v>
      </c>
      <c r="AL647">
        <v>4107580</v>
      </c>
    </row>
    <row r="648" spans="1:38">
      <c r="A648" t="s">
        <v>73</v>
      </c>
      <c r="B648" t="s">
        <v>109</v>
      </c>
      <c r="C648" t="s">
        <v>118</v>
      </c>
      <c r="D648" t="s">
        <v>74</v>
      </c>
      <c r="E648" t="s">
        <v>23</v>
      </c>
      <c r="F648" t="s">
        <v>17</v>
      </c>
      <c r="G648" t="s">
        <v>10</v>
      </c>
      <c r="H648" t="s">
        <v>12</v>
      </c>
      <c r="I648">
        <v>11.847</v>
      </c>
      <c r="J648">
        <v>7.9269999999999996</v>
      </c>
      <c r="K648">
        <v>158.79900000000001</v>
      </c>
      <c r="L648">
        <v>44.401000000000003</v>
      </c>
      <c r="M648">
        <v>92.465000000000003</v>
      </c>
      <c r="N648">
        <v>20.562999999999999</v>
      </c>
      <c r="O648">
        <v>171.77500000000001</v>
      </c>
      <c r="P648">
        <v>256.90499999999997</v>
      </c>
      <c r="Q648">
        <v>415.91699999999997</v>
      </c>
      <c r="R648">
        <v>197.488</v>
      </c>
      <c r="S648">
        <v>1.6900000000000001E-3</v>
      </c>
      <c r="T648">
        <v>1.99E-3</v>
      </c>
      <c r="U648">
        <v>4.9680000000000002E-2</v>
      </c>
      <c r="V648">
        <v>9.41E-3</v>
      </c>
      <c r="W648">
        <v>1.5429999999999999E-2</v>
      </c>
      <c r="X648">
        <v>3.7599999999999999E-3</v>
      </c>
      <c r="Y648">
        <v>3.7929999999999998E-2</v>
      </c>
      <c r="Z648">
        <v>3.8510000000000003E-2</v>
      </c>
      <c r="AA648">
        <v>2.1420000000000002E-2</v>
      </c>
      <c r="AB648">
        <v>1.089E-2</v>
      </c>
      <c r="AC648">
        <v>5847912</v>
      </c>
      <c r="AD648">
        <v>5080624</v>
      </c>
      <c r="AE648">
        <v>4811084</v>
      </c>
      <c r="AF648">
        <v>3883296</v>
      </c>
      <c r="AG648">
        <v>4031609</v>
      </c>
      <c r="AH648">
        <v>3868538</v>
      </c>
      <c r="AI648">
        <v>4179131</v>
      </c>
      <c r="AJ648">
        <v>4496000</v>
      </c>
      <c r="AK648">
        <v>4410607</v>
      </c>
      <c r="AL648">
        <v>4107580</v>
      </c>
    </row>
    <row r="649" spans="1:38">
      <c r="A649" t="s">
        <v>73</v>
      </c>
      <c r="B649" t="s">
        <v>109</v>
      </c>
      <c r="C649" t="s">
        <v>118</v>
      </c>
      <c r="D649" t="s">
        <v>74</v>
      </c>
      <c r="E649" t="s">
        <v>23</v>
      </c>
      <c r="F649" t="s">
        <v>17</v>
      </c>
      <c r="G649" t="s">
        <v>10</v>
      </c>
      <c r="H649" t="s">
        <v>11</v>
      </c>
      <c r="I649">
        <v>96.05</v>
      </c>
      <c r="J649">
        <v>119.13</v>
      </c>
      <c r="K649">
        <v>164.68</v>
      </c>
      <c r="L649">
        <v>206.38</v>
      </c>
      <c r="M649">
        <v>180.88</v>
      </c>
      <c r="N649">
        <v>209.45</v>
      </c>
      <c r="O649">
        <v>277.95999999999998</v>
      </c>
      <c r="P649">
        <v>392.98</v>
      </c>
      <c r="Q649">
        <v>419.16</v>
      </c>
      <c r="R649">
        <v>659.51</v>
      </c>
      <c r="S649">
        <v>1.3690000000000001E-2</v>
      </c>
      <c r="T649">
        <v>2.9909999999999999E-2</v>
      </c>
      <c r="U649">
        <v>5.1520000000000003E-2</v>
      </c>
      <c r="V649">
        <v>4.3720000000000002E-2</v>
      </c>
      <c r="W649">
        <v>3.0179999999999998E-2</v>
      </c>
      <c r="X649">
        <v>3.8280000000000002E-2</v>
      </c>
      <c r="Y649">
        <v>6.1379999999999997E-2</v>
      </c>
      <c r="Z649">
        <v>5.8900000000000001E-2</v>
      </c>
      <c r="AA649">
        <v>2.1590000000000002E-2</v>
      </c>
      <c r="AB649">
        <v>3.635E-2</v>
      </c>
      <c r="AC649">
        <v>5847912</v>
      </c>
      <c r="AD649">
        <v>5080624</v>
      </c>
      <c r="AE649">
        <v>4811084</v>
      </c>
      <c r="AF649">
        <v>3883296</v>
      </c>
      <c r="AG649">
        <v>4031609</v>
      </c>
      <c r="AH649">
        <v>3868538</v>
      </c>
      <c r="AI649">
        <v>4179131</v>
      </c>
      <c r="AJ649">
        <v>4496000</v>
      </c>
      <c r="AK649">
        <v>4410607</v>
      </c>
      <c r="AL649">
        <v>4107580</v>
      </c>
    </row>
    <row r="650" spans="1:38">
      <c r="A650" t="s">
        <v>73</v>
      </c>
      <c r="B650" t="s">
        <v>109</v>
      </c>
      <c r="C650" t="s">
        <v>118</v>
      </c>
      <c r="D650" t="s">
        <v>74</v>
      </c>
      <c r="E650" t="s">
        <v>23</v>
      </c>
      <c r="F650" t="s">
        <v>18</v>
      </c>
      <c r="G650" t="s">
        <v>10</v>
      </c>
      <c r="H650" t="s">
        <v>111</v>
      </c>
      <c r="I650">
        <v>281.43400000000003</v>
      </c>
      <c r="J650">
        <v>259.52100000000002</v>
      </c>
      <c r="K650">
        <v>683.77200000000005</v>
      </c>
      <c r="L650">
        <v>563.67600000000004</v>
      </c>
      <c r="M650">
        <v>556.07899999999995</v>
      </c>
      <c r="N650">
        <v>303.10899999999998</v>
      </c>
      <c r="O650">
        <v>295.69200000000001</v>
      </c>
      <c r="P650">
        <v>540.6</v>
      </c>
      <c r="Q650">
        <v>483.52100000000002</v>
      </c>
      <c r="R650">
        <v>526.91999999999996</v>
      </c>
      <c r="S650">
        <v>4.011E-2</v>
      </c>
      <c r="T650">
        <v>6.5159999999999996E-2</v>
      </c>
      <c r="U650">
        <v>0.21393000000000001</v>
      </c>
      <c r="V650">
        <v>0.11942</v>
      </c>
      <c r="W650">
        <v>9.2789999999999997E-2</v>
      </c>
      <c r="X650">
        <v>5.5399999999999998E-2</v>
      </c>
      <c r="Y650">
        <v>6.5299999999999997E-2</v>
      </c>
      <c r="Z650">
        <v>8.1030000000000005E-2</v>
      </c>
      <c r="AA650">
        <v>2.4910000000000002E-2</v>
      </c>
      <c r="AB650">
        <v>2.904E-2</v>
      </c>
      <c r="AC650">
        <v>5516623</v>
      </c>
      <c r="AD650">
        <v>5481022</v>
      </c>
      <c r="AE650">
        <v>6549003</v>
      </c>
      <c r="AF650">
        <v>5781300</v>
      </c>
      <c r="AG650">
        <v>6056725</v>
      </c>
      <c r="AH650">
        <v>4609737</v>
      </c>
      <c r="AI650">
        <v>3484871</v>
      </c>
      <c r="AJ650">
        <v>4105661</v>
      </c>
      <c r="AK650">
        <v>3760111</v>
      </c>
      <c r="AL650">
        <v>4029507</v>
      </c>
    </row>
    <row r="651" spans="1:38">
      <c r="A651" t="s">
        <v>73</v>
      </c>
      <c r="B651" t="s">
        <v>109</v>
      </c>
      <c r="C651" t="s">
        <v>118</v>
      </c>
      <c r="D651" t="s">
        <v>74</v>
      </c>
      <c r="E651" t="s">
        <v>23</v>
      </c>
      <c r="F651" t="s">
        <v>18</v>
      </c>
      <c r="G651" t="s">
        <v>10</v>
      </c>
      <c r="H651" t="s">
        <v>12</v>
      </c>
      <c r="I651">
        <v>34.073999999999998</v>
      </c>
      <c r="J651">
        <v>24.071000000000002</v>
      </c>
      <c r="K651">
        <v>314.03199999999998</v>
      </c>
      <c r="L651">
        <v>158.26599999999999</v>
      </c>
      <c r="M651">
        <v>255.369</v>
      </c>
      <c r="N651">
        <v>25.029</v>
      </c>
      <c r="O651">
        <v>58.552</v>
      </c>
      <c r="P651">
        <v>226.48</v>
      </c>
      <c r="Q651">
        <v>245.971</v>
      </c>
      <c r="R651">
        <v>138.82</v>
      </c>
      <c r="S651">
        <v>4.8599999999999997E-3</v>
      </c>
      <c r="T651">
        <v>6.0400000000000002E-3</v>
      </c>
      <c r="U651">
        <v>9.8250000000000004E-2</v>
      </c>
      <c r="V651">
        <v>3.3529999999999997E-2</v>
      </c>
      <c r="W651">
        <v>4.2610000000000002E-2</v>
      </c>
      <c r="X651">
        <v>4.5700000000000003E-3</v>
      </c>
      <c r="Y651">
        <v>1.2930000000000001E-2</v>
      </c>
      <c r="Z651">
        <v>3.3950000000000001E-2</v>
      </c>
      <c r="AA651">
        <v>1.2670000000000001E-2</v>
      </c>
      <c r="AB651">
        <v>7.6499999999999997E-3</v>
      </c>
      <c r="AC651">
        <v>5516623</v>
      </c>
      <c r="AD651">
        <v>5481022</v>
      </c>
      <c r="AE651">
        <v>6549003</v>
      </c>
      <c r="AF651">
        <v>5781300</v>
      </c>
      <c r="AG651">
        <v>6056725</v>
      </c>
      <c r="AH651">
        <v>4609737</v>
      </c>
      <c r="AI651">
        <v>3484871</v>
      </c>
      <c r="AJ651">
        <v>4105661</v>
      </c>
      <c r="AK651">
        <v>3760111</v>
      </c>
      <c r="AL651">
        <v>4029507</v>
      </c>
    </row>
    <row r="652" spans="1:38">
      <c r="A652" t="s">
        <v>73</v>
      </c>
      <c r="B652" t="s">
        <v>109</v>
      </c>
      <c r="C652" t="s">
        <v>118</v>
      </c>
      <c r="D652" t="s">
        <v>74</v>
      </c>
      <c r="E652" t="s">
        <v>23</v>
      </c>
      <c r="F652" t="s">
        <v>18</v>
      </c>
      <c r="G652" t="s">
        <v>10</v>
      </c>
      <c r="H652" t="s">
        <v>11</v>
      </c>
      <c r="I652">
        <v>247.36</v>
      </c>
      <c r="J652">
        <v>235.45</v>
      </c>
      <c r="K652">
        <v>369.74</v>
      </c>
      <c r="L652">
        <v>405.41</v>
      </c>
      <c r="M652">
        <v>300.70999999999998</v>
      </c>
      <c r="N652">
        <v>278.08</v>
      </c>
      <c r="O652">
        <v>237.14</v>
      </c>
      <c r="P652">
        <v>314.12</v>
      </c>
      <c r="Q652">
        <v>237.55</v>
      </c>
      <c r="R652">
        <v>388.1</v>
      </c>
      <c r="S652">
        <v>3.5249999999999997E-2</v>
      </c>
      <c r="T652">
        <v>5.9119999999999999E-2</v>
      </c>
      <c r="U652">
        <v>0.11568000000000001</v>
      </c>
      <c r="V652">
        <v>8.5889999999999994E-2</v>
      </c>
      <c r="W652">
        <v>5.0180000000000002E-2</v>
      </c>
      <c r="X652">
        <v>5.083E-2</v>
      </c>
      <c r="Y652">
        <v>5.237E-2</v>
      </c>
      <c r="Z652">
        <v>4.7079999999999997E-2</v>
      </c>
      <c r="AA652">
        <v>1.2239999999999999E-2</v>
      </c>
      <c r="AB652">
        <v>2.1389999999999999E-2</v>
      </c>
      <c r="AC652">
        <v>5516623</v>
      </c>
      <c r="AD652">
        <v>5481022</v>
      </c>
      <c r="AE652">
        <v>6549003</v>
      </c>
      <c r="AF652">
        <v>5781300</v>
      </c>
      <c r="AG652">
        <v>6056725</v>
      </c>
      <c r="AH652">
        <v>4609737</v>
      </c>
      <c r="AI652">
        <v>3484871</v>
      </c>
      <c r="AJ652">
        <v>4105661</v>
      </c>
      <c r="AK652">
        <v>3760111</v>
      </c>
      <c r="AL652">
        <v>4029507</v>
      </c>
    </row>
    <row r="653" spans="1:38">
      <c r="A653" t="s">
        <v>73</v>
      </c>
      <c r="B653" t="s">
        <v>109</v>
      </c>
      <c r="C653" t="s">
        <v>118</v>
      </c>
      <c r="D653" t="s">
        <v>74</v>
      </c>
      <c r="E653" t="s">
        <v>23</v>
      </c>
      <c r="F653" t="s">
        <v>19</v>
      </c>
      <c r="G653" t="s">
        <v>10</v>
      </c>
      <c r="H653" t="s">
        <v>111</v>
      </c>
      <c r="I653">
        <v>4.1000000000000002E-2</v>
      </c>
      <c r="J653">
        <v>0.17199999999999999</v>
      </c>
      <c r="L653">
        <v>0.12</v>
      </c>
      <c r="N653">
        <v>2.4E-2</v>
      </c>
      <c r="O653">
        <v>0</v>
      </c>
      <c r="P653">
        <v>1E-3</v>
      </c>
      <c r="Q653">
        <v>0.32</v>
      </c>
      <c r="R653">
        <v>0.11</v>
      </c>
      <c r="S653">
        <v>1.0000000000000001E-5</v>
      </c>
      <c r="T653">
        <v>4.0000000000000003E-5</v>
      </c>
      <c r="V653">
        <v>3.0000000000000001E-5</v>
      </c>
      <c r="X653">
        <v>0</v>
      </c>
      <c r="Y653">
        <v>0</v>
      </c>
      <c r="Z653">
        <v>0</v>
      </c>
      <c r="AA653">
        <v>2.0000000000000002E-5</v>
      </c>
      <c r="AB653">
        <v>1.0000000000000001E-5</v>
      </c>
      <c r="AC653">
        <v>8499</v>
      </c>
      <c r="AD653">
        <v>8964</v>
      </c>
      <c r="AE653">
        <v>340</v>
      </c>
      <c r="AF653">
        <v>10012</v>
      </c>
      <c r="AG653">
        <v>3976</v>
      </c>
      <c r="AH653">
        <v>11941</v>
      </c>
      <c r="AI653">
        <v>17634</v>
      </c>
      <c r="AJ653">
        <v>9604</v>
      </c>
      <c r="AK653">
        <v>21664</v>
      </c>
      <c r="AL653">
        <v>20151</v>
      </c>
    </row>
    <row r="654" spans="1:38">
      <c r="A654" t="s">
        <v>73</v>
      </c>
      <c r="B654" t="s">
        <v>109</v>
      </c>
      <c r="C654" t="s">
        <v>118</v>
      </c>
      <c r="D654" t="s">
        <v>74</v>
      </c>
      <c r="E654" t="s">
        <v>23</v>
      </c>
      <c r="F654" t="s">
        <v>19</v>
      </c>
      <c r="G654" t="s">
        <v>10</v>
      </c>
      <c r="H654" t="s">
        <v>12</v>
      </c>
      <c r="I654">
        <v>1E-3</v>
      </c>
      <c r="J654">
        <v>2E-3</v>
      </c>
      <c r="L654">
        <v>0</v>
      </c>
      <c r="N654">
        <v>2.4E-2</v>
      </c>
      <c r="O654">
        <v>0</v>
      </c>
      <c r="P654">
        <v>1E-3</v>
      </c>
      <c r="Q654">
        <v>0</v>
      </c>
      <c r="R654">
        <v>0</v>
      </c>
      <c r="S654">
        <v>0</v>
      </c>
      <c r="T654">
        <v>0</v>
      </c>
      <c r="V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8499</v>
      </c>
      <c r="AD654">
        <v>8964</v>
      </c>
      <c r="AE654">
        <v>340</v>
      </c>
      <c r="AF654">
        <v>10012</v>
      </c>
      <c r="AG654">
        <v>3976</v>
      </c>
      <c r="AH654">
        <v>11941</v>
      </c>
      <c r="AI654">
        <v>17634</v>
      </c>
      <c r="AJ654">
        <v>9604</v>
      </c>
      <c r="AK654">
        <v>21664</v>
      </c>
      <c r="AL654">
        <v>20151</v>
      </c>
    </row>
    <row r="655" spans="1:38">
      <c r="A655" t="s">
        <v>73</v>
      </c>
      <c r="B655" t="s">
        <v>109</v>
      </c>
      <c r="C655" t="s">
        <v>118</v>
      </c>
      <c r="D655" t="s">
        <v>74</v>
      </c>
      <c r="E655" t="s">
        <v>23</v>
      </c>
      <c r="F655" t="s">
        <v>19</v>
      </c>
      <c r="G655" t="s">
        <v>10</v>
      </c>
      <c r="H655" t="s">
        <v>11</v>
      </c>
      <c r="I655">
        <v>0.04</v>
      </c>
      <c r="J655">
        <v>0.17</v>
      </c>
      <c r="L655">
        <v>0.12</v>
      </c>
      <c r="N655">
        <v>0</v>
      </c>
      <c r="O655">
        <v>0</v>
      </c>
      <c r="P655">
        <v>0</v>
      </c>
      <c r="Q655">
        <v>0.32</v>
      </c>
      <c r="R655">
        <v>0.11</v>
      </c>
      <c r="S655">
        <v>1.0000000000000001E-5</v>
      </c>
      <c r="T655">
        <v>4.0000000000000003E-5</v>
      </c>
      <c r="V655">
        <v>3.0000000000000001E-5</v>
      </c>
      <c r="X655">
        <v>0</v>
      </c>
      <c r="Y655">
        <v>0</v>
      </c>
      <c r="Z655">
        <v>0</v>
      </c>
      <c r="AA655">
        <v>2.0000000000000002E-5</v>
      </c>
      <c r="AB655">
        <v>1.0000000000000001E-5</v>
      </c>
      <c r="AC655">
        <v>8499</v>
      </c>
      <c r="AD655">
        <v>8964</v>
      </c>
      <c r="AE655">
        <v>340</v>
      </c>
      <c r="AF655">
        <v>10012</v>
      </c>
      <c r="AG655">
        <v>3976</v>
      </c>
      <c r="AH655">
        <v>11941</v>
      </c>
      <c r="AI655">
        <v>17634</v>
      </c>
      <c r="AJ655">
        <v>9604</v>
      </c>
      <c r="AK655">
        <v>21664</v>
      </c>
      <c r="AL655">
        <v>20151</v>
      </c>
    </row>
    <row r="656" spans="1:38">
      <c r="A656" t="s">
        <v>73</v>
      </c>
      <c r="B656" t="s">
        <v>109</v>
      </c>
      <c r="C656" t="s">
        <v>118</v>
      </c>
      <c r="D656" t="s">
        <v>74</v>
      </c>
      <c r="E656" t="s">
        <v>32</v>
      </c>
      <c r="F656" t="s">
        <v>17</v>
      </c>
      <c r="G656" t="s">
        <v>10</v>
      </c>
      <c r="H656" t="s">
        <v>111</v>
      </c>
      <c r="I656">
        <v>2.1619999999999999</v>
      </c>
      <c r="L656">
        <v>0.17</v>
      </c>
      <c r="O656">
        <v>2.7E-2</v>
      </c>
      <c r="P656">
        <v>0.45</v>
      </c>
      <c r="Q656">
        <v>19.405999999999999</v>
      </c>
      <c r="R656">
        <v>31.879000000000001</v>
      </c>
      <c r="S656">
        <v>3.1E-4</v>
      </c>
      <c r="V656">
        <v>4.0000000000000003E-5</v>
      </c>
      <c r="Y656">
        <v>1.0000000000000001E-5</v>
      </c>
      <c r="Z656">
        <v>6.9999999999999994E-5</v>
      </c>
      <c r="AA656">
        <v>1E-3</v>
      </c>
      <c r="AB656">
        <v>1.7600000000000001E-3</v>
      </c>
      <c r="AC656">
        <v>7641</v>
      </c>
      <c r="AE656">
        <v>716</v>
      </c>
      <c r="AF656">
        <v>5176</v>
      </c>
      <c r="AH656">
        <v>1141</v>
      </c>
      <c r="AI656">
        <v>1805</v>
      </c>
      <c r="AJ656">
        <v>16616</v>
      </c>
      <c r="AK656">
        <v>24770</v>
      </c>
      <c r="AL656">
        <v>42944</v>
      </c>
    </row>
    <row r="657" spans="1:38">
      <c r="A657" t="s">
        <v>73</v>
      </c>
      <c r="B657" t="s">
        <v>109</v>
      </c>
      <c r="C657" t="s">
        <v>118</v>
      </c>
      <c r="D657" t="s">
        <v>74</v>
      </c>
      <c r="E657" t="s">
        <v>32</v>
      </c>
      <c r="F657" t="s">
        <v>17</v>
      </c>
      <c r="G657" t="s">
        <v>10</v>
      </c>
      <c r="H657" t="s">
        <v>12</v>
      </c>
      <c r="I657">
        <v>0</v>
      </c>
      <c r="L657">
        <v>0</v>
      </c>
      <c r="O657">
        <v>0</v>
      </c>
      <c r="P657">
        <v>0</v>
      </c>
      <c r="Q657">
        <v>5</v>
      </c>
      <c r="R657">
        <v>12.845000000000001</v>
      </c>
      <c r="S657">
        <v>0</v>
      </c>
      <c r="V657">
        <v>0</v>
      </c>
      <c r="Y657">
        <v>0</v>
      </c>
      <c r="Z657">
        <v>0</v>
      </c>
      <c r="AA657">
        <v>2.5999999999999998E-4</v>
      </c>
      <c r="AB657">
        <v>7.1000000000000002E-4</v>
      </c>
      <c r="AC657">
        <v>7641</v>
      </c>
      <c r="AE657">
        <v>716</v>
      </c>
      <c r="AF657">
        <v>5176</v>
      </c>
      <c r="AH657">
        <v>1141</v>
      </c>
      <c r="AI657">
        <v>1805</v>
      </c>
      <c r="AJ657">
        <v>16616</v>
      </c>
      <c r="AK657">
        <v>24770</v>
      </c>
      <c r="AL657">
        <v>42944</v>
      </c>
    </row>
    <row r="658" spans="1:38">
      <c r="A658" t="s">
        <v>73</v>
      </c>
      <c r="B658" t="s">
        <v>109</v>
      </c>
      <c r="C658" t="s">
        <v>118</v>
      </c>
      <c r="D658" t="s">
        <v>74</v>
      </c>
      <c r="E658" t="s">
        <v>32</v>
      </c>
      <c r="F658" t="s">
        <v>17</v>
      </c>
      <c r="G658" t="s">
        <v>10</v>
      </c>
      <c r="H658" t="s">
        <v>11</v>
      </c>
      <c r="I658">
        <v>2.1619999999999999</v>
      </c>
      <c r="L658">
        <v>0.17</v>
      </c>
      <c r="O658">
        <v>2.7E-2</v>
      </c>
      <c r="P658">
        <v>0.45</v>
      </c>
      <c r="Q658">
        <v>14.406000000000001</v>
      </c>
      <c r="R658">
        <v>19.033999999999999</v>
      </c>
      <c r="S658">
        <v>3.1E-4</v>
      </c>
      <c r="V658">
        <v>4.0000000000000003E-5</v>
      </c>
      <c r="Y658">
        <v>1.0000000000000001E-5</v>
      </c>
      <c r="Z658">
        <v>6.9999999999999994E-5</v>
      </c>
      <c r="AA658">
        <v>7.3999999999999999E-4</v>
      </c>
      <c r="AB658">
        <v>1.0499999999999999E-3</v>
      </c>
      <c r="AC658">
        <v>7641</v>
      </c>
      <c r="AE658">
        <v>716</v>
      </c>
      <c r="AF658">
        <v>5176</v>
      </c>
      <c r="AH658">
        <v>1141</v>
      </c>
      <c r="AI658">
        <v>1805</v>
      </c>
      <c r="AJ658">
        <v>16616</v>
      </c>
      <c r="AK658">
        <v>24770</v>
      </c>
      <c r="AL658">
        <v>42944</v>
      </c>
    </row>
    <row r="659" spans="1:38">
      <c r="A659" t="s">
        <v>73</v>
      </c>
      <c r="B659" t="s">
        <v>109</v>
      </c>
      <c r="C659" t="s">
        <v>118</v>
      </c>
      <c r="D659" t="s">
        <v>74</v>
      </c>
      <c r="E659" t="s">
        <v>32</v>
      </c>
      <c r="F659" t="s">
        <v>18</v>
      </c>
      <c r="G659" t="s">
        <v>10</v>
      </c>
      <c r="H659" t="s">
        <v>111</v>
      </c>
      <c r="J659">
        <v>3.0249999999999999</v>
      </c>
      <c r="K659">
        <v>6.4489999999999998</v>
      </c>
      <c r="L659">
        <v>6.8769999999999998</v>
      </c>
      <c r="M659">
        <v>3.899</v>
      </c>
      <c r="N659">
        <v>17.084</v>
      </c>
      <c r="O659">
        <v>26.488</v>
      </c>
      <c r="P659">
        <v>32.347000000000001</v>
      </c>
      <c r="Q659">
        <v>2.0939999999999999</v>
      </c>
      <c r="R659">
        <v>7.7939999999999996</v>
      </c>
      <c r="T659">
        <v>7.6000000000000004E-4</v>
      </c>
      <c r="U659">
        <v>2.0200000000000001E-3</v>
      </c>
      <c r="V659">
        <v>1.4599999999999999E-3</v>
      </c>
      <c r="W659">
        <v>6.4999999999999997E-4</v>
      </c>
      <c r="X659">
        <v>3.1199999999999999E-3</v>
      </c>
      <c r="Y659">
        <v>5.8500000000000002E-3</v>
      </c>
      <c r="Z659">
        <v>4.8500000000000001E-3</v>
      </c>
      <c r="AA659">
        <v>1.1E-4</v>
      </c>
      <c r="AB659">
        <v>4.2999999999999999E-4</v>
      </c>
      <c r="AD659">
        <v>53672</v>
      </c>
      <c r="AE659">
        <v>72432</v>
      </c>
      <c r="AF659">
        <v>42938</v>
      </c>
      <c r="AG659">
        <v>20658</v>
      </c>
      <c r="AH659">
        <v>128847</v>
      </c>
      <c r="AI659">
        <v>153397</v>
      </c>
      <c r="AJ659">
        <v>146457</v>
      </c>
      <c r="AK659">
        <v>6852</v>
      </c>
      <c r="AL659">
        <v>31350</v>
      </c>
    </row>
    <row r="660" spans="1:38">
      <c r="A660" t="s">
        <v>73</v>
      </c>
      <c r="B660" t="s">
        <v>109</v>
      </c>
      <c r="C660" t="s">
        <v>118</v>
      </c>
      <c r="D660" t="s">
        <v>74</v>
      </c>
      <c r="E660" t="s">
        <v>32</v>
      </c>
      <c r="F660" t="s">
        <v>18</v>
      </c>
      <c r="G660" t="s">
        <v>10</v>
      </c>
      <c r="H660" t="s">
        <v>12</v>
      </c>
      <c r="J660">
        <v>0</v>
      </c>
      <c r="K660">
        <v>2</v>
      </c>
      <c r="L660">
        <v>2</v>
      </c>
      <c r="M660">
        <v>2</v>
      </c>
      <c r="N660">
        <v>0</v>
      </c>
      <c r="O660">
        <v>9</v>
      </c>
      <c r="P660">
        <v>19</v>
      </c>
      <c r="Q660">
        <v>1</v>
      </c>
      <c r="R660">
        <v>1.268</v>
      </c>
      <c r="T660">
        <v>0</v>
      </c>
      <c r="U660">
        <v>6.3000000000000003E-4</v>
      </c>
      <c r="V660">
        <v>4.2000000000000002E-4</v>
      </c>
      <c r="W660">
        <v>3.3E-4</v>
      </c>
      <c r="X660">
        <v>0</v>
      </c>
      <c r="Y660">
        <v>1.99E-3</v>
      </c>
      <c r="Z660">
        <v>2.8500000000000001E-3</v>
      </c>
      <c r="AA660">
        <v>5.0000000000000002E-5</v>
      </c>
      <c r="AB660">
        <v>6.9999999999999994E-5</v>
      </c>
      <c r="AD660">
        <v>53672</v>
      </c>
      <c r="AE660">
        <v>72432</v>
      </c>
      <c r="AF660">
        <v>42938</v>
      </c>
      <c r="AG660">
        <v>20658</v>
      </c>
      <c r="AH660">
        <v>128847</v>
      </c>
      <c r="AI660">
        <v>153397</v>
      </c>
      <c r="AJ660">
        <v>146457</v>
      </c>
      <c r="AK660">
        <v>6852</v>
      </c>
      <c r="AL660">
        <v>31350</v>
      </c>
    </row>
    <row r="661" spans="1:38">
      <c r="A661" t="s">
        <v>73</v>
      </c>
      <c r="B661" t="s">
        <v>109</v>
      </c>
      <c r="C661" t="s">
        <v>118</v>
      </c>
      <c r="D661" t="s">
        <v>74</v>
      </c>
      <c r="E661" t="s">
        <v>32</v>
      </c>
      <c r="F661" t="s">
        <v>18</v>
      </c>
      <c r="G661" t="s">
        <v>10</v>
      </c>
      <c r="H661" t="s">
        <v>11</v>
      </c>
      <c r="J661">
        <v>3.0249999999999999</v>
      </c>
      <c r="K661">
        <v>4.4489999999999998</v>
      </c>
      <c r="L661">
        <v>4.8769999999999998</v>
      </c>
      <c r="M661">
        <v>1.899</v>
      </c>
      <c r="N661">
        <v>17.084</v>
      </c>
      <c r="O661">
        <v>17.488</v>
      </c>
      <c r="P661">
        <v>13.347</v>
      </c>
      <c r="Q661">
        <v>1.0940000000000001</v>
      </c>
      <c r="R661">
        <v>6.5259999999999998</v>
      </c>
      <c r="T661">
        <v>7.6000000000000004E-4</v>
      </c>
      <c r="U661">
        <v>1.39E-3</v>
      </c>
      <c r="V661">
        <v>1.0300000000000001E-3</v>
      </c>
      <c r="W661">
        <v>3.2000000000000003E-4</v>
      </c>
      <c r="X661">
        <v>3.1199999999999999E-3</v>
      </c>
      <c r="Y661">
        <v>3.8600000000000001E-3</v>
      </c>
      <c r="Z661">
        <v>2E-3</v>
      </c>
      <c r="AA661">
        <v>6.0000000000000002E-5</v>
      </c>
      <c r="AB661">
        <v>3.6000000000000002E-4</v>
      </c>
      <c r="AD661">
        <v>53672</v>
      </c>
      <c r="AE661">
        <v>72432</v>
      </c>
      <c r="AF661">
        <v>42938</v>
      </c>
      <c r="AG661">
        <v>20658</v>
      </c>
      <c r="AH661">
        <v>128847</v>
      </c>
      <c r="AI661">
        <v>153397</v>
      </c>
      <c r="AJ661">
        <v>146457</v>
      </c>
      <c r="AK661">
        <v>6852</v>
      </c>
      <c r="AL661">
        <v>31350</v>
      </c>
    </row>
    <row r="662" spans="1:38">
      <c r="A662" t="s">
        <v>73</v>
      </c>
      <c r="B662" t="s">
        <v>109</v>
      </c>
      <c r="C662" t="s">
        <v>118</v>
      </c>
      <c r="D662" t="s">
        <v>74</v>
      </c>
      <c r="E662" t="s">
        <v>24</v>
      </c>
      <c r="F662" t="s">
        <v>17</v>
      </c>
      <c r="G662" t="s">
        <v>10</v>
      </c>
      <c r="H662" t="s">
        <v>111</v>
      </c>
      <c r="Q662">
        <v>2</v>
      </c>
      <c r="R662">
        <v>0</v>
      </c>
      <c r="AA662">
        <v>1E-4</v>
      </c>
      <c r="AB662">
        <v>0</v>
      </c>
      <c r="AJ662">
        <v>6044</v>
      </c>
      <c r="AK662">
        <v>221</v>
      </c>
      <c r="AL662">
        <v>4442</v>
      </c>
    </row>
    <row r="663" spans="1:38">
      <c r="A663" t="s">
        <v>73</v>
      </c>
      <c r="B663" t="s">
        <v>109</v>
      </c>
      <c r="C663" t="s">
        <v>118</v>
      </c>
      <c r="D663" t="s">
        <v>74</v>
      </c>
      <c r="E663" t="s">
        <v>24</v>
      </c>
      <c r="F663" t="s">
        <v>17</v>
      </c>
      <c r="G663" t="s">
        <v>10</v>
      </c>
      <c r="H663" t="s">
        <v>12</v>
      </c>
      <c r="Q663">
        <v>1</v>
      </c>
      <c r="R663">
        <v>0</v>
      </c>
      <c r="AA663">
        <v>5.0000000000000002E-5</v>
      </c>
      <c r="AB663">
        <v>0</v>
      </c>
      <c r="AJ663">
        <v>6044</v>
      </c>
      <c r="AK663">
        <v>221</v>
      </c>
      <c r="AL663">
        <v>4442</v>
      </c>
    </row>
    <row r="664" spans="1:38">
      <c r="A664" t="s">
        <v>73</v>
      </c>
      <c r="B664" t="s">
        <v>109</v>
      </c>
      <c r="C664" t="s">
        <v>118</v>
      </c>
      <c r="D664" t="s">
        <v>74</v>
      </c>
      <c r="E664" t="s">
        <v>24</v>
      </c>
      <c r="F664" t="s">
        <v>17</v>
      </c>
      <c r="G664" t="s">
        <v>10</v>
      </c>
      <c r="H664" t="s">
        <v>11</v>
      </c>
      <c r="Q664">
        <v>1</v>
      </c>
      <c r="R664">
        <v>0</v>
      </c>
      <c r="AA664">
        <v>5.0000000000000002E-5</v>
      </c>
      <c r="AB664">
        <v>0</v>
      </c>
      <c r="AJ664">
        <v>6044</v>
      </c>
      <c r="AK664">
        <v>221</v>
      </c>
      <c r="AL664">
        <v>4442</v>
      </c>
    </row>
    <row r="665" spans="1:38">
      <c r="A665" t="s">
        <v>73</v>
      </c>
      <c r="B665" t="s">
        <v>109</v>
      </c>
      <c r="C665" t="s">
        <v>118</v>
      </c>
      <c r="D665" t="s">
        <v>74</v>
      </c>
      <c r="E665" t="s">
        <v>24</v>
      </c>
      <c r="F665" t="s">
        <v>18</v>
      </c>
      <c r="G665" t="s">
        <v>10</v>
      </c>
      <c r="H665" t="s">
        <v>111</v>
      </c>
      <c r="O665">
        <v>5</v>
      </c>
      <c r="P665">
        <v>6</v>
      </c>
      <c r="Q665">
        <v>12</v>
      </c>
      <c r="R665">
        <v>5</v>
      </c>
      <c r="Y665">
        <v>1.1000000000000001E-3</v>
      </c>
      <c r="Z665">
        <v>8.9999999999999998E-4</v>
      </c>
      <c r="AA665">
        <v>6.2E-4</v>
      </c>
      <c r="AB665">
        <v>2.7999999999999998E-4</v>
      </c>
      <c r="AC665">
        <v>36589</v>
      </c>
      <c r="AD665">
        <v>64393</v>
      </c>
      <c r="AE665">
        <v>108566</v>
      </c>
      <c r="AF665">
        <v>162551</v>
      </c>
      <c r="AG665">
        <v>113851</v>
      </c>
      <c r="AH665">
        <v>90839</v>
      </c>
      <c r="AI665">
        <v>216240</v>
      </c>
      <c r="AJ665">
        <v>252472</v>
      </c>
      <c r="AK665">
        <v>259559</v>
      </c>
      <c r="AL665">
        <v>150099</v>
      </c>
    </row>
    <row r="666" spans="1:38">
      <c r="A666" t="s">
        <v>73</v>
      </c>
      <c r="B666" t="s">
        <v>109</v>
      </c>
      <c r="C666" t="s">
        <v>118</v>
      </c>
      <c r="D666" t="s">
        <v>74</v>
      </c>
      <c r="E666" t="s">
        <v>24</v>
      </c>
      <c r="F666" t="s">
        <v>18</v>
      </c>
      <c r="G666" t="s">
        <v>10</v>
      </c>
      <c r="H666" t="s">
        <v>12</v>
      </c>
      <c r="O666">
        <v>1</v>
      </c>
      <c r="P666">
        <v>3</v>
      </c>
      <c r="Q666">
        <v>5</v>
      </c>
      <c r="R666">
        <v>0</v>
      </c>
      <c r="Y666">
        <v>2.2000000000000001E-4</v>
      </c>
      <c r="Z666">
        <v>4.4999999999999999E-4</v>
      </c>
      <c r="AA666">
        <v>2.5999999999999998E-4</v>
      </c>
      <c r="AB666">
        <v>0</v>
      </c>
      <c r="AC666">
        <v>36589</v>
      </c>
      <c r="AD666">
        <v>64393</v>
      </c>
      <c r="AE666">
        <v>108566</v>
      </c>
      <c r="AF666">
        <v>162551</v>
      </c>
      <c r="AG666">
        <v>113851</v>
      </c>
      <c r="AH666">
        <v>90839</v>
      </c>
      <c r="AI666">
        <v>216240</v>
      </c>
      <c r="AJ666">
        <v>252472</v>
      </c>
      <c r="AK666">
        <v>259559</v>
      </c>
      <c r="AL666">
        <v>150099</v>
      </c>
    </row>
    <row r="667" spans="1:38">
      <c r="A667" t="s">
        <v>73</v>
      </c>
      <c r="B667" t="s">
        <v>109</v>
      </c>
      <c r="C667" t="s">
        <v>118</v>
      </c>
      <c r="D667" t="s">
        <v>74</v>
      </c>
      <c r="E667" t="s">
        <v>24</v>
      </c>
      <c r="F667" t="s">
        <v>18</v>
      </c>
      <c r="G667" t="s">
        <v>10</v>
      </c>
      <c r="H667" t="s">
        <v>11</v>
      </c>
      <c r="O667">
        <v>4</v>
      </c>
      <c r="P667">
        <v>3</v>
      </c>
      <c r="Q667">
        <v>7</v>
      </c>
      <c r="R667">
        <v>5</v>
      </c>
      <c r="Y667">
        <v>8.8000000000000003E-4</v>
      </c>
      <c r="Z667">
        <v>4.4999999999999999E-4</v>
      </c>
      <c r="AA667">
        <v>3.6000000000000002E-4</v>
      </c>
      <c r="AB667">
        <v>2.7999999999999998E-4</v>
      </c>
      <c r="AC667">
        <v>36589</v>
      </c>
      <c r="AD667">
        <v>64393</v>
      </c>
      <c r="AE667">
        <v>108566</v>
      </c>
      <c r="AF667">
        <v>162551</v>
      </c>
      <c r="AG667">
        <v>113851</v>
      </c>
      <c r="AH667">
        <v>90839</v>
      </c>
      <c r="AI667">
        <v>216240</v>
      </c>
      <c r="AJ667">
        <v>252472</v>
      </c>
      <c r="AK667">
        <v>259559</v>
      </c>
      <c r="AL667">
        <v>150099</v>
      </c>
    </row>
    <row r="668" spans="1:38">
      <c r="A668" t="s">
        <v>73</v>
      </c>
      <c r="B668" t="s">
        <v>109</v>
      </c>
      <c r="C668" t="s">
        <v>118</v>
      </c>
      <c r="D668" t="s">
        <v>74</v>
      </c>
      <c r="E668" t="s">
        <v>25</v>
      </c>
      <c r="F668" t="s">
        <v>13</v>
      </c>
      <c r="G668" t="s">
        <v>10</v>
      </c>
      <c r="H668" t="s">
        <v>111</v>
      </c>
      <c r="M668">
        <v>1.17</v>
      </c>
      <c r="W668">
        <v>2.0000000000000001E-4</v>
      </c>
      <c r="AG668">
        <v>3666</v>
      </c>
      <c r="AI668">
        <v>1396</v>
      </c>
    </row>
    <row r="669" spans="1:38">
      <c r="A669" t="s">
        <v>73</v>
      </c>
      <c r="B669" t="s">
        <v>109</v>
      </c>
      <c r="C669" t="s">
        <v>118</v>
      </c>
      <c r="D669" t="s">
        <v>74</v>
      </c>
      <c r="E669" t="s">
        <v>25</v>
      </c>
      <c r="F669" t="s">
        <v>13</v>
      </c>
      <c r="G669" t="s">
        <v>10</v>
      </c>
      <c r="H669" t="s">
        <v>12</v>
      </c>
      <c r="M669">
        <v>0</v>
      </c>
      <c r="W669">
        <v>0</v>
      </c>
      <c r="AG669">
        <v>3666</v>
      </c>
      <c r="AI669">
        <v>1396</v>
      </c>
    </row>
    <row r="670" spans="1:38">
      <c r="A670" t="s">
        <v>73</v>
      </c>
      <c r="B670" t="s">
        <v>109</v>
      </c>
      <c r="C670" t="s">
        <v>118</v>
      </c>
      <c r="D670" t="s">
        <v>74</v>
      </c>
      <c r="E670" t="s">
        <v>25</v>
      </c>
      <c r="F670" t="s">
        <v>13</v>
      </c>
      <c r="G670" t="s">
        <v>10</v>
      </c>
      <c r="H670" t="s">
        <v>11</v>
      </c>
      <c r="M670">
        <v>1.17</v>
      </c>
      <c r="W670">
        <v>2.0000000000000001E-4</v>
      </c>
      <c r="AG670">
        <v>3666</v>
      </c>
      <c r="AI670">
        <v>1396</v>
      </c>
    </row>
    <row r="671" spans="1:38">
      <c r="A671" t="s">
        <v>73</v>
      </c>
      <c r="B671" t="s">
        <v>109</v>
      </c>
      <c r="C671" t="s">
        <v>118</v>
      </c>
      <c r="D671" t="s">
        <v>74</v>
      </c>
      <c r="E671" t="s">
        <v>25</v>
      </c>
      <c r="F671" t="s">
        <v>66</v>
      </c>
      <c r="G671" t="s">
        <v>10</v>
      </c>
      <c r="H671" t="s">
        <v>111</v>
      </c>
      <c r="I671">
        <v>5.7000000000000002E-2</v>
      </c>
      <c r="K671">
        <v>2E-3</v>
      </c>
      <c r="L671">
        <v>8.0000000000000002E-3</v>
      </c>
      <c r="M671">
        <v>1E-3</v>
      </c>
      <c r="N671">
        <v>2.5999999999999999E-2</v>
      </c>
      <c r="O671">
        <v>1.7000000000000001E-2</v>
      </c>
      <c r="P671">
        <v>8.9999999999999993E-3</v>
      </c>
      <c r="S671">
        <v>1.0000000000000001E-5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C671">
        <v>585814</v>
      </c>
      <c r="AD671">
        <v>606523</v>
      </c>
      <c r="AE671">
        <v>840447</v>
      </c>
      <c r="AF671">
        <v>716849</v>
      </c>
      <c r="AG671">
        <v>509439</v>
      </c>
      <c r="AH671">
        <v>532987</v>
      </c>
      <c r="AI671">
        <v>545777</v>
      </c>
      <c r="AJ671">
        <v>503642</v>
      </c>
      <c r="AK671">
        <v>162180</v>
      </c>
      <c r="AL671">
        <v>439796</v>
      </c>
    </row>
    <row r="672" spans="1:38">
      <c r="A672" t="s">
        <v>73</v>
      </c>
      <c r="B672" t="s">
        <v>109</v>
      </c>
      <c r="C672" t="s">
        <v>118</v>
      </c>
      <c r="D672" t="s">
        <v>74</v>
      </c>
      <c r="E672" t="s">
        <v>25</v>
      </c>
      <c r="F672" t="s">
        <v>66</v>
      </c>
      <c r="G672" t="s">
        <v>10</v>
      </c>
      <c r="H672" t="s">
        <v>12</v>
      </c>
      <c r="I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S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C672">
        <v>585814</v>
      </c>
      <c r="AD672">
        <v>606523</v>
      </c>
      <c r="AE672">
        <v>840447</v>
      </c>
      <c r="AF672">
        <v>716849</v>
      </c>
      <c r="AG672">
        <v>509439</v>
      </c>
      <c r="AH672">
        <v>532987</v>
      </c>
      <c r="AI672">
        <v>545777</v>
      </c>
      <c r="AJ672">
        <v>503642</v>
      </c>
      <c r="AK672">
        <v>162180</v>
      </c>
      <c r="AL672">
        <v>439796</v>
      </c>
    </row>
    <row r="673" spans="1:38">
      <c r="A673" t="s">
        <v>73</v>
      </c>
      <c r="B673" t="s">
        <v>109</v>
      </c>
      <c r="C673" t="s">
        <v>118</v>
      </c>
      <c r="D673" t="s">
        <v>74</v>
      </c>
      <c r="E673" t="s">
        <v>25</v>
      </c>
      <c r="F673" t="s">
        <v>66</v>
      </c>
      <c r="G673" t="s">
        <v>10</v>
      </c>
      <c r="H673" t="s">
        <v>11</v>
      </c>
      <c r="I673">
        <v>5.7000000000000002E-2</v>
      </c>
      <c r="K673">
        <v>2E-3</v>
      </c>
      <c r="L673">
        <v>8.0000000000000002E-3</v>
      </c>
      <c r="M673">
        <v>1E-3</v>
      </c>
      <c r="N673">
        <v>2.5999999999999999E-2</v>
      </c>
      <c r="O673">
        <v>1.7000000000000001E-2</v>
      </c>
      <c r="P673">
        <v>8.9999999999999993E-3</v>
      </c>
      <c r="S673">
        <v>1.0000000000000001E-5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C673">
        <v>585814</v>
      </c>
      <c r="AD673">
        <v>606523</v>
      </c>
      <c r="AE673">
        <v>840447</v>
      </c>
      <c r="AF673">
        <v>716849</v>
      </c>
      <c r="AG673">
        <v>509439</v>
      </c>
      <c r="AH673">
        <v>532987</v>
      </c>
      <c r="AI673">
        <v>545777</v>
      </c>
      <c r="AJ673">
        <v>503642</v>
      </c>
      <c r="AK673">
        <v>162180</v>
      </c>
      <c r="AL673">
        <v>439796</v>
      </c>
    </row>
    <row r="674" spans="1:38">
      <c r="A674" t="s">
        <v>73</v>
      </c>
      <c r="B674" t="s">
        <v>109</v>
      </c>
      <c r="C674" t="s">
        <v>118</v>
      </c>
      <c r="D674" t="s">
        <v>74</v>
      </c>
      <c r="E674" t="s">
        <v>25</v>
      </c>
      <c r="F674" t="s">
        <v>14</v>
      </c>
      <c r="G674" t="s">
        <v>10</v>
      </c>
      <c r="H674" t="s">
        <v>111</v>
      </c>
      <c r="K674">
        <v>1.2010000000000001</v>
      </c>
      <c r="L674">
        <v>0.29199999999999998</v>
      </c>
      <c r="O674">
        <v>5.0000000000000001E-3</v>
      </c>
      <c r="U674">
        <v>3.8000000000000002E-4</v>
      </c>
      <c r="V674">
        <v>6.0000000000000002E-5</v>
      </c>
      <c r="Y674">
        <v>0</v>
      </c>
      <c r="AC674">
        <v>467260</v>
      </c>
      <c r="AD674">
        <v>643185</v>
      </c>
      <c r="AE674">
        <v>498672</v>
      </c>
      <c r="AF674">
        <v>192066</v>
      </c>
      <c r="AG674">
        <v>193116</v>
      </c>
      <c r="AH674">
        <v>355719</v>
      </c>
      <c r="AI674">
        <v>437451</v>
      </c>
      <c r="AJ674">
        <v>387259</v>
      </c>
      <c r="AK674">
        <v>463248</v>
      </c>
      <c r="AL674">
        <v>439892</v>
      </c>
    </row>
    <row r="675" spans="1:38">
      <c r="A675" t="s">
        <v>73</v>
      </c>
      <c r="B675" t="s">
        <v>109</v>
      </c>
      <c r="C675" t="s">
        <v>118</v>
      </c>
      <c r="D675" t="s">
        <v>74</v>
      </c>
      <c r="E675" t="s">
        <v>25</v>
      </c>
      <c r="F675" t="s">
        <v>14</v>
      </c>
      <c r="G675" t="s">
        <v>10</v>
      </c>
      <c r="H675" t="s">
        <v>12</v>
      </c>
      <c r="K675">
        <v>0</v>
      </c>
      <c r="L675">
        <v>0</v>
      </c>
      <c r="O675">
        <v>0</v>
      </c>
      <c r="U675">
        <v>0</v>
      </c>
      <c r="V675">
        <v>0</v>
      </c>
      <c r="Y675">
        <v>0</v>
      </c>
      <c r="AC675">
        <v>467260</v>
      </c>
      <c r="AD675">
        <v>643185</v>
      </c>
      <c r="AE675">
        <v>498672</v>
      </c>
      <c r="AF675">
        <v>192066</v>
      </c>
      <c r="AG675">
        <v>193116</v>
      </c>
      <c r="AH675">
        <v>355719</v>
      </c>
      <c r="AI675">
        <v>437451</v>
      </c>
      <c r="AJ675">
        <v>387259</v>
      </c>
      <c r="AK675">
        <v>463248</v>
      </c>
      <c r="AL675">
        <v>439892</v>
      </c>
    </row>
    <row r="676" spans="1:38">
      <c r="A676" t="s">
        <v>73</v>
      </c>
      <c r="B676" t="s">
        <v>109</v>
      </c>
      <c r="C676" t="s">
        <v>118</v>
      </c>
      <c r="D676" t="s">
        <v>74</v>
      </c>
      <c r="E676" t="s">
        <v>25</v>
      </c>
      <c r="F676" t="s">
        <v>14</v>
      </c>
      <c r="G676" t="s">
        <v>10</v>
      </c>
      <c r="H676" t="s">
        <v>11</v>
      </c>
      <c r="K676">
        <v>1.2010000000000001</v>
      </c>
      <c r="L676">
        <v>0.29199999999999998</v>
      </c>
      <c r="O676">
        <v>5.0000000000000001E-3</v>
      </c>
      <c r="U676">
        <v>3.8000000000000002E-4</v>
      </c>
      <c r="V676">
        <v>6.0000000000000002E-5</v>
      </c>
      <c r="Y676">
        <v>0</v>
      </c>
      <c r="AC676">
        <v>467260</v>
      </c>
      <c r="AD676">
        <v>643185</v>
      </c>
      <c r="AE676">
        <v>498672</v>
      </c>
      <c r="AF676">
        <v>192066</v>
      </c>
      <c r="AG676">
        <v>193116</v>
      </c>
      <c r="AH676">
        <v>355719</v>
      </c>
      <c r="AI676">
        <v>437451</v>
      </c>
      <c r="AJ676">
        <v>387259</v>
      </c>
      <c r="AK676">
        <v>463248</v>
      </c>
      <c r="AL676">
        <v>439892</v>
      </c>
    </row>
    <row r="677" spans="1:38">
      <c r="A677" t="s">
        <v>73</v>
      </c>
      <c r="B677" t="s">
        <v>109</v>
      </c>
      <c r="C677" t="s">
        <v>118</v>
      </c>
      <c r="D677" t="s">
        <v>74</v>
      </c>
      <c r="E677" t="s">
        <v>25</v>
      </c>
      <c r="F677" t="s">
        <v>17</v>
      </c>
      <c r="G677" t="s">
        <v>10</v>
      </c>
      <c r="H677" t="s">
        <v>111</v>
      </c>
      <c r="I677">
        <v>8.0380000000000003</v>
      </c>
      <c r="J677">
        <v>10.901999999999999</v>
      </c>
      <c r="L677">
        <v>3.4809999999999999</v>
      </c>
      <c r="M677">
        <v>1.647</v>
      </c>
      <c r="N677">
        <v>6.0309999999999997</v>
      </c>
      <c r="O677">
        <v>34.459000000000003</v>
      </c>
      <c r="P677">
        <v>11.974</v>
      </c>
      <c r="Q677">
        <v>35.811</v>
      </c>
      <c r="R677">
        <v>67.917000000000002</v>
      </c>
      <c r="S677">
        <v>1.15E-3</v>
      </c>
      <c r="T677">
        <v>2.7399999999999998E-3</v>
      </c>
      <c r="V677">
        <v>7.3999999999999999E-4</v>
      </c>
      <c r="W677">
        <v>2.7E-4</v>
      </c>
      <c r="X677">
        <v>1.1000000000000001E-3</v>
      </c>
      <c r="Y677">
        <v>7.6099999999999996E-3</v>
      </c>
      <c r="Z677">
        <v>1.7899999999999999E-3</v>
      </c>
      <c r="AA677">
        <v>1.8400000000000001E-3</v>
      </c>
      <c r="AB677">
        <v>3.7399999999999998E-3</v>
      </c>
      <c r="AC677">
        <v>802771</v>
      </c>
      <c r="AD677">
        <v>879428</v>
      </c>
      <c r="AE677">
        <v>1084677</v>
      </c>
      <c r="AF677">
        <v>779453</v>
      </c>
      <c r="AG677">
        <v>681392</v>
      </c>
      <c r="AH677">
        <v>835556</v>
      </c>
      <c r="AI677">
        <v>906397</v>
      </c>
      <c r="AJ677">
        <v>997738</v>
      </c>
      <c r="AK677">
        <v>748948</v>
      </c>
      <c r="AL677">
        <v>765697</v>
      </c>
    </row>
    <row r="678" spans="1:38">
      <c r="A678" t="s">
        <v>73</v>
      </c>
      <c r="B678" t="s">
        <v>109</v>
      </c>
      <c r="C678" t="s">
        <v>118</v>
      </c>
      <c r="D678" t="s">
        <v>74</v>
      </c>
      <c r="E678" t="s">
        <v>25</v>
      </c>
      <c r="F678" t="s">
        <v>17</v>
      </c>
      <c r="G678" t="s">
        <v>10</v>
      </c>
      <c r="H678" t="s">
        <v>12</v>
      </c>
      <c r="I678">
        <v>0</v>
      </c>
      <c r="J678">
        <v>0</v>
      </c>
      <c r="L678">
        <v>0</v>
      </c>
      <c r="M678">
        <v>0</v>
      </c>
      <c r="N678">
        <v>0</v>
      </c>
      <c r="O678">
        <v>29.745000000000001</v>
      </c>
      <c r="P678">
        <v>3</v>
      </c>
      <c r="Q678">
        <v>7</v>
      </c>
      <c r="R678">
        <v>23</v>
      </c>
      <c r="S678">
        <v>0</v>
      </c>
      <c r="T678">
        <v>0</v>
      </c>
      <c r="V678">
        <v>0</v>
      </c>
      <c r="W678">
        <v>0</v>
      </c>
      <c r="X678">
        <v>0</v>
      </c>
      <c r="Y678">
        <v>6.5700000000000003E-3</v>
      </c>
      <c r="Z678">
        <v>4.4999999999999999E-4</v>
      </c>
      <c r="AA678">
        <v>3.6000000000000002E-4</v>
      </c>
      <c r="AB678">
        <v>1.2700000000000001E-3</v>
      </c>
      <c r="AC678">
        <v>802771</v>
      </c>
      <c r="AD678">
        <v>879428</v>
      </c>
      <c r="AE678">
        <v>1084677</v>
      </c>
      <c r="AF678">
        <v>779453</v>
      </c>
      <c r="AG678">
        <v>681392</v>
      </c>
      <c r="AH678">
        <v>835556</v>
      </c>
      <c r="AI678">
        <v>906397</v>
      </c>
      <c r="AJ678">
        <v>997738</v>
      </c>
      <c r="AK678">
        <v>748948</v>
      </c>
      <c r="AL678">
        <v>765697</v>
      </c>
    </row>
    <row r="679" spans="1:38">
      <c r="A679" t="s">
        <v>73</v>
      </c>
      <c r="B679" t="s">
        <v>109</v>
      </c>
      <c r="C679" t="s">
        <v>118</v>
      </c>
      <c r="D679" t="s">
        <v>74</v>
      </c>
      <c r="E679" t="s">
        <v>25</v>
      </c>
      <c r="F679" t="s">
        <v>17</v>
      </c>
      <c r="G679" t="s">
        <v>10</v>
      </c>
      <c r="H679" t="s">
        <v>11</v>
      </c>
      <c r="I679">
        <v>8.0380000000000003</v>
      </c>
      <c r="J679">
        <v>10.901999999999999</v>
      </c>
      <c r="L679">
        <v>3.4809999999999999</v>
      </c>
      <c r="M679">
        <v>1.647</v>
      </c>
      <c r="N679">
        <v>6.0309999999999997</v>
      </c>
      <c r="O679">
        <v>4.7140000000000004</v>
      </c>
      <c r="P679">
        <v>8.9740000000000002</v>
      </c>
      <c r="Q679">
        <v>28.811</v>
      </c>
      <c r="R679">
        <v>44.917000000000002</v>
      </c>
      <c r="S679">
        <v>1.15E-3</v>
      </c>
      <c r="T679">
        <v>2.7399999999999998E-3</v>
      </c>
      <c r="V679">
        <v>7.3999999999999999E-4</v>
      </c>
      <c r="W679">
        <v>2.7E-4</v>
      </c>
      <c r="X679">
        <v>1.1000000000000001E-3</v>
      </c>
      <c r="Y679">
        <v>1.0399999999999999E-3</v>
      </c>
      <c r="Z679">
        <v>1.3500000000000001E-3</v>
      </c>
      <c r="AA679">
        <v>1.48E-3</v>
      </c>
      <c r="AB679">
        <v>2.48E-3</v>
      </c>
      <c r="AC679">
        <v>802771</v>
      </c>
      <c r="AD679">
        <v>879428</v>
      </c>
      <c r="AE679">
        <v>1084677</v>
      </c>
      <c r="AF679">
        <v>779453</v>
      </c>
      <c r="AG679">
        <v>681392</v>
      </c>
      <c r="AH679">
        <v>835556</v>
      </c>
      <c r="AI679">
        <v>906397</v>
      </c>
      <c r="AJ679">
        <v>997738</v>
      </c>
      <c r="AK679">
        <v>748948</v>
      </c>
      <c r="AL679">
        <v>765697</v>
      </c>
    </row>
    <row r="680" spans="1:38">
      <c r="A680" t="s">
        <v>73</v>
      </c>
      <c r="B680" t="s">
        <v>109</v>
      </c>
      <c r="C680" t="s">
        <v>118</v>
      </c>
      <c r="D680" t="s">
        <v>74</v>
      </c>
      <c r="E680" t="s">
        <v>25</v>
      </c>
      <c r="F680" t="s">
        <v>18</v>
      </c>
      <c r="G680" t="s">
        <v>10</v>
      </c>
      <c r="H680" t="s">
        <v>111</v>
      </c>
      <c r="I680">
        <v>1.3680000000000001</v>
      </c>
      <c r="J680">
        <v>2.456</v>
      </c>
      <c r="L680">
        <v>1.9019999999999999</v>
      </c>
      <c r="M680">
        <v>1.33</v>
      </c>
      <c r="N680">
        <v>2.5920000000000001</v>
      </c>
      <c r="O680">
        <v>14.935</v>
      </c>
      <c r="P680">
        <v>1.391</v>
      </c>
      <c r="Q680">
        <v>22.175000000000001</v>
      </c>
      <c r="R680">
        <v>4.5650000000000004</v>
      </c>
      <c r="S680">
        <v>1.9000000000000001E-4</v>
      </c>
      <c r="T680">
        <v>6.2E-4</v>
      </c>
      <c r="V680">
        <v>4.0000000000000002E-4</v>
      </c>
      <c r="W680">
        <v>2.2000000000000001E-4</v>
      </c>
      <c r="X680">
        <v>4.6999999999999999E-4</v>
      </c>
      <c r="Y680">
        <v>3.3E-3</v>
      </c>
      <c r="Z680">
        <v>2.1000000000000001E-4</v>
      </c>
      <c r="AA680">
        <v>1.14E-3</v>
      </c>
      <c r="AB680">
        <v>2.5000000000000001E-4</v>
      </c>
      <c r="AC680">
        <v>489493</v>
      </c>
      <c r="AD680">
        <v>444023</v>
      </c>
      <c r="AE680">
        <v>419025</v>
      </c>
      <c r="AF680">
        <v>387991</v>
      </c>
      <c r="AG680">
        <v>368052</v>
      </c>
      <c r="AH680">
        <v>506597</v>
      </c>
      <c r="AI680">
        <v>497269</v>
      </c>
      <c r="AJ680">
        <v>456612</v>
      </c>
      <c r="AK680">
        <v>549778</v>
      </c>
      <c r="AL680">
        <v>322248</v>
      </c>
    </row>
    <row r="681" spans="1:38">
      <c r="A681" t="s">
        <v>73</v>
      </c>
      <c r="B681" t="s">
        <v>109</v>
      </c>
      <c r="C681" t="s">
        <v>118</v>
      </c>
      <c r="D681" t="s">
        <v>74</v>
      </c>
      <c r="E681" t="s">
        <v>25</v>
      </c>
      <c r="F681" t="s">
        <v>18</v>
      </c>
      <c r="G681" t="s">
        <v>10</v>
      </c>
      <c r="H681" t="s">
        <v>12</v>
      </c>
      <c r="I681">
        <v>0</v>
      </c>
      <c r="J681">
        <v>0</v>
      </c>
      <c r="L681">
        <v>0</v>
      </c>
      <c r="M681">
        <v>0</v>
      </c>
      <c r="N681">
        <v>0</v>
      </c>
      <c r="O681">
        <v>12.891999999999999</v>
      </c>
      <c r="P681">
        <v>0</v>
      </c>
      <c r="Q681">
        <v>14</v>
      </c>
      <c r="R681">
        <v>2</v>
      </c>
      <c r="S681">
        <v>0</v>
      </c>
      <c r="T681">
        <v>0</v>
      </c>
      <c r="V681">
        <v>0</v>
      </c>
      <c r="W681">
        <v>0</v>
      </c>
      <c r="X681">
        <v>0</v>
      </c>
      <c r="Y681">
        <v>2.8500000000000001E-3</v>
      </c>
      <c r="Z681">
        <v>0</v>
      </c>
      <c r="AA681">
        <v>7.2000000000000005E-4</v>
      </c>
      <c r="AB681">
        <v>1.1E-4</v>
      </c>
      <c r="AC681">
        <v>489493</v>
      </c>
      <c r="AD681">
        <v>444023</v>
      </c>
      <c r="AE681">
        <v>419025</v>
      </c>
      <c r="AF681">
        <v>387991</v>
      </c>
      <c r="AG681">
        <v>368052</v>
      </c>
      <c r="AH681">
        <v>506597</v>
      </c>
      <c r="AI681">
        <v>497269</v>
      </c>
      <c r="AJ681">
        <v>456612</v>
      </c>
      <c r="AK681">
        <v>549778</v>
      </c>
      <c r="AL681">
        <v>322248</v>
      </c>
    </row>
    <row r="682" spans="1:38">
      <c r="A682" t="s">
        <v>73</v>
      </c>
      <c r="B682" t="s">
        <v>109</v>
      </c>
      <c r="C682" t="s">
        <v>118</v>
      </c>
      <c r="D682" t="s">
        <v>74</v>
      </c>
      <c r="E682" t="s">
        <v>25</v>
      </c>
      <c r="F682" t="s">
        <v>18</v>
      </c>
      <c r="G682" t="s">
        <v>10</v>
      </c>
      <c r="H682" t="s">
        <v>11</v>
      </c>
      <c r="I682">
        <v>1.3680000000000001</v>
      </c>
      <c r="J682">
        <v>2.456</v>
      </c>
      <c r="L682">
        <v>1.9019999999999999</v>
      </c>
      <c r="M682">
        <v>1.33</v>
      </c>
      <c r="N682">
        <v>2.5920000000000001</v>
      </c>
      <c r="O682">
        <v>2.0430000000000001</v>
      </c>
      <c r="P682">
        <v>1.391</v>
      </c>
      <c r="Q682">
        <v>8.1750000000000007</v>
      </c>
      <c r="R682">
        <v>2.5649999999999999</v>
      </c>
      <c r="S682">
        <v>1.9000000000000001E-4</v>
      </c>
      <c r="T682">
        <v>6.2E-4</v>
      </c>
      <c r="V682">
        <v>4.0000000000000002E-4</v>
      </c>
      <c r="W682">
        <v>2.2000000000000001E-4</v>
      </c>
      <c r="X682">
        <v>4.6999999999999999E-4</v>
      </c>
      <c r="Y682">
        <v>4.4999999999999999E-4</v>
      </c>
      <c r="Z682">
        <v>2.1000000000000001E-4</v>
      </c>
      <c r="AA682">
        <v>4.2000000000000002E-4</v>
      </c>
      <c r="AB682">
        <v>1.3999999999999999E-4</v>
      </c>
      <c r="AC682">
        <v>489493</v>
      </c>
      <c r="AD682">
        <v>444023</v>
      </c>
      <c r="AE682">
        <v>419025</v>
      </c>
      <c r="AF682">
        <v>387991</v>
      </c>
      <c r="AG682">
        <v>368052</v>
      </c>
      <c r="AH682">
        <v>506597</v>
      </c>
      <c r="AI682">
        <v>497269</v>
      </c>
      <c r="AJ682">
        <v>456612</v>
      </c>
      <c r="AK682">
        <v>549778</v>
      </c>
      <c r="AL682">
        <v>322248</v>
      </c>
    </row>
    <row r="683" spans="1:38">
      <c r="A683" t="s">
        <v>76</v>
      </c>
      <c r="B683" t="s">
        <v>109</v>
      </c>
      <c r="C683" t="s">
        <v>118</v>
      </c>
      <c r="D683" t="s">
        <v>77</v>
      </c>
      <c r="E683" t="s">
        <v>8</v>
      </c>
      <c r="F683" t="s">
        <v>59</v>
      </c>
      <c r="G683" t="s">
        <v>10</v>
      </c>
      <c r="H683" t="s">
        <v>111</v>
      </c>
      <c r="J683">
        <v>0.111</v>
      </c>
      <c r="K683">
        <v>0.217</v>
      </c>
      <c r="M683">
        <v>9.2999999999999999E-2</v>
      </c>
      <c r="O683">
        <v>0.1</v>
      </c>
      <c r="P683">
        <v>6.8000000000000005E-2</v>
      </c>
      <c r="Q683">
        <v>0.45300000000000001</v>
      </c>
      <c r="R683">
        <v>0.46</v>
      </c>
      <c r="T683">
        <v>3.0000000000000001E-5</v>
      </c>
      <c r="U683">
        <v>6.9999999999999994E-5</v>
      </c>
      <c r="W683">
        <v>2.0000000000000002E-5</v>
      </c>
      <c r="Y683">
        <v>2.0000000000000002E-5</v>
      </c>
      <c r="Z683">
        <v>1.0000000000000001E-5</v>
      </c>
      <c r="AA683">
        <v>2.0000000000000002E-5</v>
      </c>
      <c r="AB683">
        <v>3.0000000000000001E-5</v>
      </c>
      <c r="AI683">
        <v>6709</v>
      </c>
      <c r="AJ683">
        <v>9597</v>
      </c>
      <c r="AK683">
        <v>10406</v>
      </c>
      <c r="AL683">
        <v>13260</v>
      </c>
    </row>
    <row r="684" spans="1:38">
      <c r="A684" t="s">
        <v>76</v>
      </c>
      <c r="B684" t="s">
        <v>109</v>
      </c>
      <c r="C684" t="s">
        <v>118</v>
      </c>
      <c r="D684" t="s">
        <v>77</v>
      </c>
      <c r="E684" t="s">
        <v>8</v>
      </c>
      <c r="F684" t="s">
        <v>59</v>
      </c>
      <c r="G684" t="s">
        <v>10</v>
      </c>
      <c r="H684" t="s">
        <v>12</v>
      </c>
      <c r="J684">
        <v>0</v>
      </c>
      <c r="K684">
        <v>0</v>
      </c>
      <c r="M684">
        <v>0</v>
      </c>
      <c r="O684">
        <v>0</v>
      </c>
      <c r="P684">
        <v>0</v>
      </c>
      <c r="Q684">
        <v>0</v>
      </c>
      <c r="R684">
        <v>0</v>
      </c>
      <c r="T684">
        <v>0</v>
      </c>
      <c r="U684">
        <v>0</v>
      </c>
      <c r="W684">
        <v>0</v>
      </c>
      <c r="Y684">
        <v>0</v>
      </c>
      <c r="Z684">
        <v>0</v>
      </c>
      <c r="AA684">
        <v>0</v>
      </c>
      <c r="AB684">
        <v>0</v>
      </c>
      <c r="AI684">
        <v>6709</v>
      </c>
      <c r="AJ684">
        <v>9597</v>
      </c>
      <c r="AK684">
        <v>10406</v>
      </c>
      <c r="AL684">
        <v>13260</v>
      </c>
    </row>
    <row r="685" spans="1:38">
      <c r="A685" t="s">
        <v>76</v>
      </c>
      <c r="B685" t="s">
        <v>109</v>
      </c>
      <c r="C685" t="s">
        <v>118</v>
      </c>
      <c r="D685" t="s">
        <v>77</v>
      </c>
      <c r="E685" t="s">
        <v>8</v>
      </c>
      <c r="F685" t="s">
        <v>59</v>
      </c>
      <c r="G685" t="s">
        <v>10</v>
      </c>
      <c r="H685" t="s">
        <v>11</v>
      </c>
      <c r="J685">
        <v>0.111</v>
      </c>
      <c r="K685">
        <v>0.217</v>
      </c>
      <c r="M685">
        <v>9.2999999999999999E-2</v>
      </c>
      <c r="O685">
        <v>0.1</v>
      </c>
      <c r="P685">
        <v>6.8000000000000005E-2</v>
      </c>
      <c r="Q685">
        <v>0.45300000000000001</v>
      </c>
      <c r="R685">
        <v>0.46</v>
      </c>
      <c r="T685">
        <v>3.0000000000000001E-5</v>
      </c>
      <c r="U685">
        <v>6.9999999999999994E-5</v>
      </c>
      <c r="W685">
        <v>2.0000000000000002E-5</v>
      </c>
      <c r="Y685">
        <v>2.0000000000000002E-5</v>
      </c>
      <c r="Z685">
        <v>1.0000000000000001E-5</v>
      </c>
      <c r="AA685">
        <v>2.0000000000000002E-5</v>
      </c>
      <c r="AB685">
        <v>3.0000000000000001E-5</v>
      </c>
      <c r="AI685">
        <v>6709</v>
      </c>
      <c r="AJ685">
        <v>9597</v>
      </c>
      <c r="AK685">
        <v>10406</v>
      </c>
      <c r="AL685">
        <v>13260</v>
      </c>
    </row>
    <row r="686" spans="1:38">
      <c r="A686" t="s">
        <v>76</v>
      </c>
      <c r="B686" t="s">
        <v>109</v>
      </c>
      <c r="C686" t="s">
        <v>118</v>
      </c>
      <c r="D686" t="s">
        <v>77</v>
      </c>
      <c r="E686" t="s">
        <v>8</v>
      </c>
      <c r="F686" t="s">
        <v>13</v>
      </c>
      <c r="G686" t="s">
        <v>10</v>
      </c>
      <c r="H686" t="s">
        <v>111</v>
      </c>
      <c r="I686">
        <v>120.328</v>
      </c>
      <c r="J686">
        <v>145.63200000000001</v>
      </c>
      <c r="K686">
        <v>171.67400000000001</v>
      </c>
      <c r="L686">
        <v>86.043999999999997</v>
      </c>
      <c r="M686">
        <v>123.14400000000001</v>
      </c>
      <c r="N686">
        <v>53.573</v>
      </c>
      <c r="O686">
        <v>36.337000000000003</v>
      </c>
      <c r="P686">
        <v>51.325000000000003</v>
      </c>
      <c r="Q686">
        <v>162.809</v>
      </c>
      <c r="R686">
        <v>239.63800000000001</v>
      </c>
      <c r="S686">
        <v>1.7149999999999999E-2</v>
      </c>
      <c r="T686">
        <v>3.6569999999999998E-2</v>
      </c>
      <c r="U686">
        <v>5.3710000000000001E-2</v>
      </c>
      <c r="V686">
        <v>1.823E-2</v>
      </c>
      <c r="W686">
        <v>2.0549999999999999E-2</v>
      </c>
      <c r="X686">
        <v>9.7900000000000001E-3</v>
      </c>
      <c r="Y686">
        <v>8.0199999999999994E-3</v>
      </c>
      <c r="Z686">
        <v>7.6899999999999998E-3</v>
      </c>
      <c r="AA686">
        <v>8.3899999999999999E-3</v>
      </c>
      <c r="AB686">
        <v>1.321E-2</v>
      </c>
      <c r="AC686">
        <v>2419519</v>
      </c>
      <c r="AD686">
        <v>3744619</v>
      </c>
      <c r="AE686">
        <v>3121706</v>
      </c>
      <c r="AF686">
        <v>2534199</v>
      </c>
      <c r="AG686">
        <v>2448583</v>
      </c>
      <c r="AH686">
        <v>1651116</v>
      </c>
      <c r="AI686">
        <v>1570823</v>
      </c>
      <c r="AJ686">
        <v>1987520</v>
      </c>
      <c r="AK686">
        <v>1876094</v>
      </c>
      <c r="AL686">
        <v>2630048</v>
      </c>
    </row>
    <row r="687" spans="1:38">
      <c r="A687" t="s">
        <v>76</v>
      </c>
      <c r="B687" t="s">
        <v>109</v>
      </c>
      <c r="C687" t="s">
        <v>118</v>
      </c>
      <c r="D687" t="s">
        <v>77</v>
      </c>
      <c r="E687" t="s">
        <v>8</v>
      </c>
      <c r="F687" t="s">
        <v>13</v>
      </c>
      <c r="G687" t="s">
        <v>10</v>
      </c>
      <c r="H687" t="s">
        <v>12</v>
      </c>
      <c r="I687">
        <v>0</v>
      </c>
      <c r="J687">
        <v>4</v>
      </c>
      <c r="K687">
        <v>0</v>
      </c>
      <c r="L687">
        <v>0</v>
      </c>
      <c r="M687">
        <v>36.918999999999997</v>
      </c>
      <c r="N687">
        <v>2.9409999999999998</v>
      </c>
      <c r="O687">
        <v>8.5109999999999992</v>
      </c>
      <c r="P687">
        <v>19.21</v>
      </c>
      <c r="Q687">
        <v>82.415000000000006</v>
      </c>
      <c r="R687">
        <v>20.292000000000002</v>
      </c>
      <c r="S687">
        <v>0</v>
      </c>
      <c r="T687">
        <v>1E-3</v>
      </c>
      <c r="U687">
        <v>0</v>
      </c>
      <c r="V687">
        <v>0</v>
      </c>
      <c r="W687">
        <v>6.1599999999999997E-3</v>
      </c>
      <c r="X687">
        <v>5.4000000000000001E-4</v>
      </c>
      <c r="Y687">
        <v>1.8799999999999999E-3</v>
      </c>
      <c r="Z687">
        <v>2.8800000000000002E-3</v>
      </c>
      <c r="AA687">
        <v>4.2500000000000003E-3</v>
      </c>
      <c r="AB687">
        <v>1.1199999999999999E-3</v>
      </c>
      <c r="AC687">
        <v>2419519</v>
      </c>
      <c r="AD687">
        <v>3744619</v>
      </c>
      <c r="AE687">
        <v>3121706</v>
      </c>
      <c r="AF687">
        <v>2534199</v>
      </c>
      <c r="AG687">
        <v>2448583</v>
      </c>
      <c r="AH687">
        <v>1651116</v>
      </c>
      <c r="AI687">
        <v>1570823</v>
      </c>
      <c r="AJ687">
        <v>1987520</v>
      </c>
      <c r="AK687">
        <v>1876094</v>
      </c>
      <c r="AL687">
        <v>2630048</v>
      </c>
    </row>
    <row r="688" spans="1:38">
      <c r="A688" t="s">
        <v>76</v>
      </c>
      <c r="B688" t="s">
        <v>109</v>
      </c>
      <c r="C688" t="s">
        <v>118</v>
      </c>
      <c r="D688" t="s">
        <v>77</v>
      </c>
      <c r="E688" t="s">
        <v>8</v>
      </c>
      <c r="F688" t="s">
        <v>13</v>
      </c>
      <c r="G688" t="s">
        <v>10</v>
      </c>
      <c r="H688" t="s">
        <v>11</v>
      </c>
      <c r="I688">
        <v>120.328</v>
      </c>
      <c r="J688">
        <v>141.63200000000001</v>
      </c>
      <c r="K688">
        <v>171.67400000000001</v>
      </c>
      <c r="L688">
        <v>86.043999999999997</v>
      </c>
      <c r="M688">
        <v>86.224999999999994</v>
      </c>
      <c r="N688">
        <v>50.631999999999998</v>
      </c>
      <c r="O688">
        <v>27.826000000000001</v>
      </c>
      <c r="P688">
        <v>32.115000000000002</v>
      </c>
      <c r="Q688">
        <v>80.394000000000005</v>
      </c>
      <c r="R688">
        <v>219.346</v>
      </c>
      <c r="S688">
        <v>1.7149999999999999E-2</v>
      </c>
      <c r="T688">
        <v>3.5560000000000001E-2</v>
      </c>
      <c r="U688">
        <v>5.3710000000000001E-2</v>
      </c>
      <c r="V688">
        <v>1.823E-2</v>
      </c>
      <c r="W688">
        <v>1.439E-2</v>
      </c>
      <c r="X688">
        <v>9.2499999999999995E-3</v>
      </c>
      <c r="Y688">
        <v>6.1500000000000001E-3</v>
      </c>
      <c r="Z688">
        <v>4.81E-3</v>
      </c>
      <c r="AA688">
        <v>4.1399999999999996E-3</v>
      </c>
      <c r="AB688">
        <v>1.209E-2</v>
      </c>
      <c r="AC688">
        <v>2419519</v>
      </c>
      <c r="AD688">
        <v>3744619</v>
      </c>
      <c r="AE688">
        <v>3121706</v>
      </c>
      <c r="AF688">
        <v>2534199</v>
      </c>
      <c r="AG688">
        <v>2448583</v>
      </c>
      <c r="AH688">
        <v>1651116</v>
      </c>
      <c r="AI688">
        <v>1570823</v>
      </c>
      <c r="AJ688">
        <v>1987520</v>
      </c>
      <c r="AK688">
        <v>1876094</v>
      </c>
      <c r="AL688">
        <v>2630048</v>
      </c>
    </row>
    <row r="689" spans="1:38">
      <c r="A689" t="s">
        <v>76</v>
      </c>
      <c r="B689" t="s">
        <v>109</v>
      </c>
      <c r="C689" t="s">
        <v>118</v>
      </c>
      <c r="D689" t="s">
        <v>77</v>
      </c>
      <c r="E689" t="s">
        <v>8</v>
      </c>
      <c r="F689" t="s">
        <v>61</v>
      </c>
      <c r="G689" t="s">
        <v>10</v>
      </c>
      <c r="H689" t="s">
        <v>111</v>
      </c>
      <c r="I689">
        <v>8.0030000000000001</v>
      </c>
      <c r="S689">
        <v>1.14E-3</v>
      </c>
      <c r="AC689">
        <v>21681</v>
      </c>
    </row>
    <row r="690" spans="1:38">
      <c r="A690" t="s">
        <v>76</v>
      </c>
      <c r="B690" t="s">
        <v>109</v>
      </c>
      <c r="C690" t="s">
        <v>118</v>
      </c>
      <c r="D690" t="s">
        <v>77</v>
      </c>
      <c r="E690" t="s">
        <v>8</v>
      </c>
      <c r="F690" t="s">
        <v>61</v>
      </c>
      <c r="G690" t="s">
        <v>10</v>
      </c>
      <c r="H690" t="s">
        <v>12</v>
      </c>
      <c r="I690">
        <v>0</v>
      </c>
      <c r="S690">
        <v>0</v>
      </c>
      <c r="AC690">
        <v>21681</v>
      </c>
    </row>
    <row r="691" spans="1:38">
      <c r="A691" t="s">
        <v>76</v>
      </c>
      <c r="B691" t="s">
        <v>109</v>
      </c>
      <c r="C691" t="s">
        <v>118</v>
      </c>
      <c r="D691" t="s">
        <v>77</v>
      </c>
      <c r="E691" t="s">
        <v>8</v>
      </c>
      <c r="F691" t="s">
        <v>61</v>
      </c>
      <c r="G691" t="s">
        <v>10</v>
      </c>
      <c r="H691" t="s">
        <v>11</v>
      </c>
      <c r="I691">
        <v>8.0030000000000001</v>
      </c>
      <c r="S691">
        <v>1.14E-3</v>
      </c>
      <c r="AC691">
        <v>21681</v>
      </c>
    </row>
    <row r="692" spans="1:38">
      <c r="A692" t="s">
        <v>76</v>
      </c>
      <c r="B692" t="s">
        <v>109</v>
      </c>
      <c r="C692" t="s">
        <v>118</v>
      </c>
      <c r="D692" t="s">
        <v>77</v>
      </c>
      <c r="E692" t="s">
        <v>8</v>
      </c>
      <c r="F692" t="s">
        <v>18</v>
      </c>
      <c r="G692" t="s">
        <v>10</v>
      </c>
      <c r="H692" t="s">
        <v>111</v>
      </c>
      <c r="J692">
        <v>2.7250000000000001</v>
      </c>
      <c r="K692">
        <v>8.5470000000000006</v>
      </c>
      <c r="L692">
        <v>13.617000000000001</v>
      </c>
      <c r="M692">
        <v>38.448999999999998</v>
      </c>
      <c r="N692">
        <v>10.948</v>
      </c>
      <c r="O692">
        <v>19.088000000000001</v>
      </c>
      <c r="P692">
        <v>23.385999999999999</v>
      </c>
      <c r="Q692">
        <v>149.809</v>
      </c>
      <c r="R692">
        <v>137.25899999999999</v>
      </c>
      <c r="T692">
        <v>6.8000000000000005E-4</v>
      </c>
      <c r="U692">
        <v>2.6700000000000001E-3</v>
      </c>
      <c r="V692">
        <v>2.8800000000000002E-3</v>
      </c>
      <c r="W692">
        <v>6.4200000000000004E-3</v>
      </c>
      <c r="X692">
        <v>2E-3</v>
      </c>
      <c r="Y692">
        <v>4.2199999999999998E-3</v>
      </c>
      <c r="Z692">
        <v>3.5100000000000001E-3</v>
      </c>
      <c r="AA692">
        <v>7.7200000000000003E-3</v>
      </c>
      <c r="AB692">
        <v>7.5700000000000003E-3</v>
      </c>
      <c r="AD692">
        <v>110564</v>
      </c>
      <c r="AE692">
        <v>168754</v>
      </c>
      <c r="AF692">
        <v>400049</v>
      </c>
      <c r="AG692">
        <v>443057</v>
      </c>
      <c r="AH692">
        <v>434936</v>
      </c>
      <c r="AI692">
        <v>449108</v>
      </c>
      <c r="AJ692">
        <v>379027</v>
      </c>
      <c r="AK692">
        <v>250105</v>
      </c>
      <c r="AL692">
        <v>352344</v>
      </c>
    </row>
    <row r="693" spans="1:38">
      <c r="A693" t="s">
        <v>76</v>
      </c>
      <c r="B693" t="s">
        <v>109</v>
      </c>
      <c r="C693" t="s">
        <v>118</v>
      </c>
      <c r="D693" t="s">
        <v>77</v>
      </c>
      <c r="E693" t="s">
        <v>8</v>
      </c>
      <c r="F693" t="s">
        <v>18</v>
      </c>
      <c r="G693" t="s">
        <v>10</v>
      </c>
      <c r="H693" t="s">
        <v>12</v>
      </c>
      <c r="J693">
        <v>0</v>
      </c>
      <c r="K693">
        <v>4</v>
      </c>
      <c r="L693">
        <v>4</v>
      </c>
      <c r="M693">
        <v>24</v>
      </c>
      <c r="N693">
        <v>2</v>
      </c>
      <c r="O693">
        <v>6</v>
      </c>
      <c r="P693">
        <v>10</v>
      </c>
      <c r="Q693">
        <v>120</v>
      </c>
      <c r="R693">
        <v>83</v>
      </c>
      <c r="T693">
        <v>0</v>
      </c>
      <c r="U693">
        <v>1.25E-3</v>
      </c>
      <c r="V693">
        <v>8.4999999999999995E-4</v>
      </c>
      <c r="W693">
        <v>4.0000000000000001E-3</v>
      </c>
      <c r="X693">
        <v>3.6999999999999999E-4</v>
      </c>
      <c r="Y693">
        <v>1.33E-3</v>
      </c>
      <c r="Z693">
        <v>1.5E-3</v>
      </c>
      <c r="AA693">
        <v>6.1799999999999997E-3</v>
      </c>
      <c r="AB693">
        <v>4.5799999999999999E-3</v>
      </c>
      <c r="AD693">
        <v>110564</v>
      </c>
      <c r="AE693">
        <v>168754</v>
      </c>
      <c r="AF693">
        <v>400049</v>
      </c>
      <c r="AG693">
        <v>443057</v>
      </c>
      <c r="AH693">
        <v>434936</v>
      </c>
      <c r="AI693">
        <v>449108</v>
      </c>
      <c r="AJ693">
        <v>379027</v>
      </c>
      <c r="AK693">
        <v>250105</v>
      </c>
      <c r="AL693">
        <v>352344</v>
      </c>
    </row>
    <row r="694" spans="1:38">
      <c r="A694" t="s">
        <v>76</v>
      </c>
      <c r="B694" t="s">
        <v>109</v>
      </c>
      <c r="C694" t="s">
        <v>118</v>
      </c>
      <c r="D694" t="s">
        <v>77</v>
      </c>
      <c r="E694" t="s">
        <v>8</v>
      </c>
      <c r="F694" t="s">
        <v>18</v>
      </c>
      <c r="G694" t="s">
        <v>10</v>
      </c>
      <c r="H694" t="s">
        <v>11</v>
      </c>
      <c r="J694">
        <v>2.7250000000000001</v>
      </c>
      <c r="K694">
        <v>4.5469999999999997</v>
      </c>
      <c r="L694">
        <v>9.6170000000000009</v>
      </c>
      <c r="M694">
        <v>14.449</v>
      </c>
      <c r="N694">
        <v>8.9480000000000004</v>
      </c>
      <c r="O694">
        <v>13.087999999999999</v>
      </c>
      <c r="P694">
        <v>13.385999999999999</v>
      </c>
      <c r="Q694">
        <v>29.809000000000001</v>
      </c>
      <c r="R694">
        <v>54.259</v>
      </c>
      <c r="T694">
        <v>6.8000000000000005E-4</v>
      </c>
      <c r="U694">
        <v>1.42E-3</v>
      </c>
      <c r="V694">
        <v>2.0400000000000001E-3</v>
      </c>
      <c r="W694">
        <v>2.4099999999999998E-3</v>
      </c>
      <c r="X694">
        <v>1.64E-3</v>
      </c>
      <c r="Y694">
        <v>2.8900000000000002E-3</v>
      </c>
      <c r="Z694">
        <v>2.0100000000000001E-3</v>
      </c>
      <c r="AA694">
        <v>1.5399999999999999E-3</v>
      </c>
      <c r="AB694">
        <v>2.99E-3</v>
      </c>
      <c r="AD694">
        <v>110564</v>
      </c>
      <c r="AE694">
        <v>168754</v>
      </c>
      <c r="AF694">
        <v>400049</v>
      </c>
      <c r="AG694">
        <v>443057</v>
      </c>
      <c r="AH694">
        <v>434936</v>
      </c>
      <c r="AI694">
        <v>449108</v>
      </c>
      <c r="AJ694">
        <v>379027</v>
      </c>
      <c r="AK694">
        <v>250105</v>
      </c>
      <c r="AL694">
        <v>352344</v>
      </c>
    </row>
    <row r="695" spans="1:38">
      <c r="A695" t="s">
        <v>76</v>
      </c>
      <c r="B695" t="s">
        <v>109</v>
      </c>
      <c r="C695" t="s">
        <v>118</v>
      </c>
      <c r="D695" t="s">
        <v>77</v>
      </c>
      <c r="E695" t="s">
        <v>30</v>
      </c>
      <c r="F695" t="s">
        <v>59</v>
      </c>
      <c r="G695" t="s">
        <v>10</v>
      </c>
      <c r="H695" t="s">
        <v>111</v>
      </c>
      <c r="I695">
        <v>2.7E-2</v>
      </c>
      <c r="K695">
        <v>0.42499999999999999</v>
      </c>
      <c r="N695">
        <v>1.0999999999999999E-2</v>
      </c>
      <c r="S695">
        <v>0</v>
      </c>
      <c r="U695">
        <v>1.2999999999999999E-4</v>
      </c>
      <c r="X695">
        <v>0</v>
      </c>
      <c r="AC695">
        <v>1967</v>
      </c>
      <c r="AD695">
        <v>330</v>
      </c>
      <c r="AE695">
        <v>3818</v>
      </c>
      <c r="AF695">
        <v>369</v>
      </c>
      <c r="AH695">
        <v>884</v>
      </c>
    </row>
    <row r="696" spans="1:38">
      <c r="A696" t="s">
        <v>76</v>
      </c>
      <c r="B696" t="s">
        <v>109</v>
      </c>
      <c r="C696" t="s">
        <v>118</v>
      </c>
      <c r="D696" t="s">
        <v>77</v>
      </c>
      <c r="E696" t="s">
        <v>30</v>
      </c>
      <c r="F696" t="s">
        <v>59</v>
      </c>
      <c r="G696" t="s">
        <v>10</v>
      </c>
      <c r="H696" t="s">
        <v>12</v>
      </c>
      <c r="I696">
        <v>0</v>
      </c>
      <c r="K696">
        <v>0</v>
      </c>
      <c r="N696">
        <v>0</v>
      </c>
      <c r="S696">
        <v>0</v>
      </c>
      <c r="U696">
        <v>0</v>
      </c>
      <c r="X696">
        <v>0</v>
      </c>
      <c r="AC696">
        <v>1967</v>
      </c>
      <c r="AD696">
        <v>330</v>
      </c>
      <c r="AE696">
        <v>3818</v>
      </c>
      <c r="AF696">
        <v>369</v>
      </c>
      <c r="AH696">
        <v>884</v>
      </c>
    </row>
    <row r="697" spans="1:38">
      <c r="A697" t="s">
        <v>76</v>
      </c>
      <c r="B697" t="s">
        <v>109</v>
      </c>
      <c r="C697" t="s">
        <v>118</v>
      </c>
      <c r="D697" t="s">
        <v>77</v>
      </c>
      <c r="E697" t="s">
        <v>30</v>
      </c>
      <c r="F697" t="s">
        <v>59</v>
      </c>
      <c r="G697" t="s">
        <v>10</v>
      </c>
      <c r="H697" t="s">
        <v>11</v>
      </c>
      <c r="I697">
        <v>2.7E-2</v>
      </c>
      <c r="K697">
        <v>0.42499999999999999</v>
      </c>
      <c r="N697">
        <v>1.0999999999999999E-2</v>
      </c>
      <c r="S697">
        <v>0</v>
      </c>
      <c r="U697">
        <v>1.2999999999999999E-4</v>
      </c>
      <c r="X697">
        <v>0</v>
      </c>
      <c r="AC697">
        <v>1967</v>
      </c>
      <c r="AD697">
        <v>330</v>
      </c>
      <c r="AE697">
        <v>3818</v>
      </c>
      <c r="AF697">
        <v>369</v>
      </c>
      <c r="AH697">
        <v>884</v>
      </c>
    </row>
    <row r="698" spans="1:38">
      <c r="A698" t="s">
        <v>76</v>
      </c>
      <c r="B698" t="s">
        <v>109</v>
      </c>
      <c r="C698" t="s">
        <v>118</v>
      </c>
      <c r="D698" t="s">
        <v>77</v>
      </c>
      <c r="E698" t="s">
        <v>30</v>
      </c>
      <c r="F698" t="s">
        <v>9</v>
      </c>
      <c r="G698" t="s">
        <v>10</v>
      </c>
      <c r="H698" t="s">
        <v>111</v>
      </c>
      <c r="J698">
        <v>0.221</v>
      </c>
      <c r="T698">
        <v>6.0000000000000002E-5</v>
      </c>
      <c r="AD698">
        <v>8787</v>
      </c>
    </row>
    <row r="699" spans="1:38">
      <c r="A699" t="s">
        <v>76</v>
      </c>
      <c r="B699" t="s">
        <v>109</v>
      </c>
      <c r="C699" t="s">
        <v>118</v>
      </c>
      <c r="D699" t="s">
        <v>77</v>
      </c>
      <c r="E699" t="s">
        <v>30</v>
      </c>
      <c r="F699" t="s">
        <v>9</v>
      </c>
      <c r="G699" t="s">
        <v>10</v>
      </c>
      <c r="H699" t="s">
        <v>12</v>
      </c>
      <c r="J699">
        <v>0</v>
      </c>
      <c r="T699">
        <v>0</v>
      </c>
      <c r="AD699">
        <v>8787</v>
      </c>
    </row>
    <row r="700" spans="1:38">
      <c r="A700" t="s">
        <v>76</v>
      </c>
      <c r="B700" t="s">
        <v>109</v>
      </c>
      <c r="C700" t="s">
        <v>118</v>
      </c>
      <c r="D700" t="s">
        <v>77</v>
      </c>
      <c r="E700" t="s">
        <v>30</v>
      </c>
      <c r="F700" t="s">
        <v>9</v>
      </c>
      <c r="G700" t="s">
        <v>10</v>
      </c>
      <c r="H700" t="s">
        <v>11</v>
      </c>
      <c r="J700">
        <v>0.221</v>
      </c>
      <c r="T700">
        <v>6.0000000000000002E-5</v>
      </c>
      <c r="AD700">
        <v>8787</v>
      </c>
    </row>
    <row r="701" spans="1:38">
      <c r="A701" t="s">
        <v>76</v>
      </c>
      <c r="B701" t="s">
        <v>109</v>
      </c>
      <c r="C701" t="s">
        <v>118</v>
      </c>
      <c r="D701" t="s">
        <v>77</v>
      </c>
      <c r="E701" t="s">
        <v>30</v>
      </c>
      <c r="F701" t="s">
        <v>13</v>
      </c>
      <c r="G701" t="s">
        <v>10</v>
      </c>
      <c r="H701" t="s">
        <v>111</v>
      </c>
      <c r="I701">
        <v>44.104999999999997</v>
      </c>
      <c r="J701">
        <v>35.646999999999998</v>
      </c>
      <c r="K701">
        <v>32.417999999999999</v>
      </c>
      <c r="L701">
        <v>27.547000000000001</v>
      </c>
      <c r="M701">
        <v>38.198999999999998</v>
      </c>
      <c r="N701">
        <v>19.183</v>
      </c>
      <c r="O701">
        <v>9.07</v>
      </c>
      <c r="P701">
        <v>18.178999999999998</v>
      </c>
      <c r="Q701">
        <v>24.12</v>
      </c>
      <c r="R701">
        <v>58.838000000000001</v>
      </c>
      <c r="S701">
        <v>6.2899999999999996E-3</v>
      </c>
      <c r="T701">
        <v>8.9499999999999996E-3</v>
      </c>
      <c r="U701">
        <v>1.014E-2</v>
      </c>
      <c r="V701">
        <v>5.8399999999999997E-3</v>
      </c>
      <c r="W701">
        <v>6.3699999999999998E-3</v>
      </c>
      <c r="X701">
        <v>3.5100000000000001E-3</v>
      </c>
      <c r="Y701">
        <v>2E-3</v>
      </c>
      <c r="Z701">
        <v>2.7200000000000002E-3</v>
      </c>
      <c r="AA701">
        <v>1.24E-3</v>
      </c>
      <c r="AB701">
        <v>3.2399999999999998E-3</v>
      </c>
      <c r="AC701">
        <v>1050450</v>
      </c>
      <c r="AD701">
        <v>1012837</v>
      </c>
      <c r="AE701">
        <v>785332</v>
      </c>
      <c r="AF701">
        <v>645496</v>
      </c>
      <c r="AG701">
        <v>570358</v>
      </c>
      <c r="AH701">
        <v>411556</v>
      </c>
      <c r="AI701">
        <v>416037</v>
      </c>
      <c r="AJ701">
        <v>403682</v>
      </c>
      <c r="AK701">
        <v>278222</v>
      </c>
      <c r="AL701">
        <v>489105</v>
      </c>
    </row>
    <row r="702" spans="1:38">
      <c r="A702" t="s">
        <v>76</v>
      </c>
      <c r="B702" t="s">
        <v>109</v>
      </c>
      <c r="C702" t="s">
        <v>118</v>
      </c>
      <c r="D702" t="s">
        <v>77</v>
      </c>
      <c r="E702" t="s">
        <v>30</v>
      </c>
      <c r="F702" t="s">
        <v>13</v>
      </c>
      <c r="G702" t="s">
        <v>10</v>
      </c>
      <c r="H702" t="s">
        <v>12</v>
      </c>
      <c r="I702">
        <v>0</v>
      </c>
      <c r="J702">
        <v>0.56299999999999994</v>
      </c>
      <c r="K702">
        <v>0</v>
      </c>
      <c r="L702">
        <v>0</v>
      </c>
      <c r="M702">
        <v>5</v>
      </c>
      <c r="N702">
        <v>4</v>
      </c>
      <c r="O702">
        <v>9.5000000000000001E-2</v>
      </c>
      <c r="P702">
        <v>6.0049999999999999</v>
      </c>
      <c r="Q702">
        <v>8</v>
      </c>
      <c r="R702">
        <v>8.7799999999999994</v>
      </c>
      <c r="S702">
        <v>0</v>
      </c>
      <c r="T702">
        <v>1.3999999999999999E-4</v>
      </c>
      <c r="U702">
        <v>0</v>
      </c>
      <c r="V702">
        <v>0</v>
      </c>
      <c r="W702">
        <v>8.3000000000000001E-4</v>
      </c>
      <c r="X702">
        <v>7.2999999999999996E-4</v>
      </c>
      <c r="Y702">
        <v>2.0000000000000002E-5</v>
      </c>
      <c r="Z702">
        <v>8.9999999999999998E-4</v>
      </c>
      <c r="AA702">
        <v>4.0999999999999999E-4</v>
      </c>
      <c r="AB702">
        <v>4.8000000000000001E-4</v>
      </c>
      <c r="AC702">
        <v>1050450</v>
      </c>
      <c r="AD702">
        <v>1012837</v>
      </c>
      <c r="AE702">
        <v>785332</v>
      </c>
      <c r="AF702">
        <v>645496</v>
      </c>
      <c r="AG702">
        <v>570358</v>
      </c>
      <c r="AH702">
        <v>411556</v>
      </c>
      <c r="AI702">
        <v>416037</v>
      </c>
      <c r="AJ702">
        <v>403682</v>
      </c>
      <c r="AK702">
        <v>278222</v>
      </c>
      <c r="AL702">
        <v>489105</v>
      </c>
    </row>
    <row r="703" spans="1:38">
      <c r="A703" t="s">
        <v>76</v>
      </c>
      <c r="B703" t="s">
        <v>109</v>
      </c>
      <c r="C703" t="s">
        <v>118</v>
      </c>
      <c r="D703" t="s">
        <v>77</v>
      </c>
      <c r="E703" t="s">
        <v>30</v>
      </c>
      <c r="F703" t="s">
        <v>13</v>
      </c>
      <c r="G703" t="s">
        <v>10</v>
      </c>
      <c r="H703" t="s">
        <v>11</v>
      </c>
      <c r="I703">
        <v>44.104999999999997</v>
      </c>
      <c r="J703">
        <v>35.084000000000003</v>
      </c>
      <c r="K703">
        <v>32.417999999999999</v>
      </c>
      <c r="L703">
        <v>27.547000000000001</v>
      </c>
      <c r="M703">
        <v>33.198999999999998</v>
      </c>
      <c r="N703">
        <v>15.183</v>
      </c>
      <c r="O703">
        <v>8.9749999999999996</v>
      </c>
      <c r="P703">
        <v>12.173999999999999</v>
      </c>
      <c r="Q703">
        <v>16.12</v>
      </c>
      <c r="R703">
        <v>50.057000000000002</v>
      </c>
      <c r="S703">
        <v>6.2899999999999996E-3</v>
      </c>
      <c r="T703">
        <v>8.8100000000000001E-3</v>
      </c>
      <c r="U703">
        <v>1.014E-2</v>
      </c>
      <c r="V703">
        <v>5.8399999999999997E-3</v>
      </c>
      <c r="W703">
        <v>5.5399999999999998E-3</v>
      </c>
      <c r="X703">
        <v>2.7799999999999999E-3</v>
      </c>
      <c r="Y703">
        <v>1.98E-3</v>
      </c>
      <c r="Z703">
        <v>1.82E-3</v>
      </c>
      <c r="AA703">
        <v>8.3000000000000001E-4</v>
      </c>
      <c r="AB703">
        <v>2.7599999999999999E-3</v>
      </c>
      <c r="AC703">
        <v>1050450</v>
      </c>
      <c r="AD703">
        <v>1012837</v>
      </c>
      <c r="AE703">
        <v>785332</v>
      </c>
      <c r="AF703">
        <v>645496</v>
      </c>
      <c r="AG703">
        <v>570358</v>
      </c>
      <c r="AH703">
        <v>411556</v>
      </c>
      <c r="AI703">
        <v>416037</v>
      </c>
      <c r="AJ703">
        <v>403682</v>
      </c>
      <c r="AK703">
        <v>278222</v>
      </c>
      <c r="AL703">
        <v>489105</v>
      </c>
    </row>
    <row r="704" spans="1:38">
      <c r="A704" t="s">
        <v>76</v>
      </c>
      <c r="B704" t="s">
        <v>109</v>
      </c>
      <c r="C704" t="s">
        <v>118</v>
      </c>
      <c r="D704" t="s">
        <v>77</v>
      </c>
      <c r="E704" t="s">
        <v>30</v>
      </c>
      <c r="F704" t="s">
        <v>66</v>
      </c>
      <c r="G704" t="s">
        <v>10</v>
      </c>
      <c r="H704" t="s">
        <v>111</v>
      </c>
      <c r="Q704">
        <v>2E-3</v>
      </c>
      <c r="AA704">
        <v>0</v>
      </c>
      <c r="AC704">
        <v>9621</v>
      </c>
      <c r="AD704">
        <v>12605</v>
      </c>
      <c r="AE704">
        <v>18076</v>
      </c>
      <c r="AF704">
        <v>6250</v>
      </c>
      <c r="AG704">
        <v>3884</v>
      </c>
      <c r="AH704">
        <v>14822</v>
      </c>
      <c r="AI704">
        <v>4337</v>
      </c>
      <c r="AJ704">
        <v>35925</v>
      </c>
      <c r="AK704">
        <v>57412</v>
      </c>
      <c r="AL704">
        <v>67811</v>
      </c>
    </row>
    <row r="705" spans="1:38">
      <c r="A705" t="s">
        <v>76</v>
      </c>
      <c r="B705" t="s">
        <v>109</v>
      </c>
      <c r="C705" t="s">
        <v>118</v>
      </c>
      <c r="D705" t="s">
        <v>77</v>
      </c>
      <c r="E705" t="s">
        <v>30</v>
      </c>
      <c r="F705" t="s">
        <v>66</v>
      </c>
      <c r="G705" t="s">
        <v>10</v>
      </c>
      <c r="H705" t="s">
        <v>12</v>
      </c>
      <c r="Q705">
        <v>0</v>
      </c>
      <c r="AA705">
        <v>0</v>
      </c>
      <c r="AC705">
        <v>9621</v>
      </c>
      <c r="AD705">
        <v>12605</v>
      </c>
      <c r="AE705">
        <v>18076</v>
      </c>
      <c r="AF705">
        <v>6250</v>
      </c>
      <c r="AG705">
        <v>3884</v>
      </c>
      <c r="AH705">
        <v>14822</v>
      </c>
      <c r="AI705">
        <v>4337</v>
      </c>
      <c r="AJ705">
        <v>35925</v>
      </c>
      <c r="AK705">
        <v>57412</v>
      </c>
      <c r="AL705">
        <v>67811</v>
      </c>
    </row>
    <row r="706" spans="1:38">
      <c r="A706" t="s">
        <v>76</v>
      </c>
      <c r="B706" t="s">
        <v>109</v>
      </c>
      <c r="C706" t="s">
        <v>118</v>
      </c>
      <c r="D706" t="s">
        <v>77</v>
      </c>
      <c r="E706" t="s">
        <v>30</v>
      </c>
      <c r="F706" t="s">
        <v>66</v>
      </c>
      <c r="G706" t="s">
        <v>10</v>
      </c>
      <c r="H706" t="s">
        <v>11</v>
      </c>
      <c r="Q706">
        <v>2E-3</v>
      </c>
      <c r="AA706">
        <v>0</v>
      </c>
      <c r="AC706">
        <v>9621</v>
      </c>
      <c r="AD706">
        <v>12605</v>
      </c>
      <c r="AE706">
        <v>18076</v>
      </c>
      <c r="AF706">
        <v>6250</v>
      </c>
      <c r="AG706">
        <v>3884</v>
      </c>
      <c r="AH706">
        <v>14822</v>
      </c>
      <c r="AI706">
        <v>4337</v>
      </c>
      <c r="AJ706">
        <v>35925</v>
      </c>
      <c r="AK706">
        <v>57412</v>
      </c>
      <c r="AL706">
        <v>67811</v>
      </c>
    </row>
    <row r="707" spans="1:38">
      <c r="A707" t="s">
        <v>76</v>
      </c>
      <c r="B707" t="s">
        <v>109</v>
      </c>
      <c r="C707" t="s">
        <v>118</v>
      </c>
      <c r="D707" t="s">
        <v>77</v>
      </c>
      <c r="E707" t="s">
        <v>30</v>
      </c>
      <c r="F707" t="s">
        <v>14</v>
      </c>
      <c r="G707" t="s">
        <v>10</v>
      </c>
      <c r="H707" t="s">
        <v>111</v>
      </c>
      <c r="I707">
        <v>42.768000000000001</v>
      </c>
      <c r="J707">
        <v>57.018000000000001</v>
      </c>
      <c r="K707">
        <v>70.564999999999998</v>
      </c>
      <c r="L707">
        <v>98.963999999999999</v>
      </c>
      <c r="M707">
        <v>89.126999999999995</v>
      </c>
      <c r="N707">
        <v>51.482999999999997</v>
      </c>
      <c r="O707">
        <v>56.061</v>
      </c>
      <c r="P707">
        <v>45.750999999999998</v>
      </c>
      <c r="Q707">
        <v>49.987000000000002</v>
      </c>
      <c r="R707">
        <v>144.56800000000001</v>
      </c>
      <c r="S707">
        <v>6.1000000000000004E-3</v>
      </c>
      <c r="T707">
        <v>1.4319999999999999E-2</v>
      </c>
      <c r="U707">
        <v>2.2079999999999999E-2</v>
      </c>
      <c r="V707">
        <v>2.0969999999999999E-2</v>
      </c>
      <c r="W707">
        <v>1.487E-2</v>
      </c>
      <c r="X707">
        <v>9.41E-3</v>
      </c>
      <c r="Y707">
        <v>1.238E-2</v>
      </c>
      <c r="Z707">
        <v>6.8599999999999998E-3</v>
      </c>
      <c r="AA707">
        <v>2.5699999999999998E-3</v>
      </c>
      <c r="AB707">
        <v>7.9699999999999997E-3</v>
      </c>
      <c r="AC707">
        <v>427137</v>
      </c>
      <c r="AD707">
        <v>513629</v>
      </c>
      <c r="AE707">
        <v>440032</v>
      </c>
      <c r="AF707">
        <v>405494</v>
      </c>
      <c r="AG707">
        <v>377381</v>
      </c>
      <c r="AH707">
        <v>309350</v>
      </c>
      <c r="AI707">
        <v>260006</v>
      </c>
      <c r="AJ707">
        <v>285725</v>
      </c>
      <c r="AK707">
        <v>320757</v>
      </c>
      <c r="AL707">
        <v>316814</v>
      </c>
    </row>
    <row r="708" spans="1:38">
      <c r="A708" t="s">
        <v>76</v>
      </c>
      <c r="B708" t="s">
        <v>109</v>
      </c>
      <c r="C708" t="s">
        <v>118</v>
      </c>
      <c r="D708" t="s">
        <v>77</v>
      </c>
      <c r="E708" t="s">
        <v>30</v>
      </c>
      <c r="F708" t="s">
        <v>14</v>
      </c>
      <c r="G708" t="s">
        <v>10</v>
      </c>
      <c r="H708" t="s">
        <v>12</v>
      </c>
      <c r="I708">
        <v>0</v>
      </c>
      <c r="J708">
        <v>0</v>
      </c>
      <c r="K708">
        <v>0</v>
      </c>
      <c r="L708">
        <v>0</v>
      </c>
      <c r="M708">
        <v>3.0000000000000001E-3</v>
      </c>
      <c r="N708">
        <v>0</v>
      </c>
      <c r="O708">
        <v>6.5289999999999999</v>
      </c>
      <c r="P708">
        <v>15.927</v>
      </c>
      <c r="Q708">
        <v>16.341999999999999</v>
      </c>
      <c r="R708">
        <v>81.930999999999997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1.4400000000000001E-3</v>
      </c>
      <c r="Z708">
        <v>2.3900000000000002E-3</v>
      </c>
      <c r="AA708">
        <v>8.4000000000000003E-4</v>
      </c>
      <c r="AB708">
        <v>4.5199999999999997E-3</v>
      </c>
      <c r="AC708">
        <v>427137</v>
      </c>
      <c r="AD708">
        <v>513629</v>
      </c>
      <c r="AE708">
        <v>440032</v>
      </c>
      <c r="AF708">
        <v>405494</v>
      </c>
      <c r="AG708">
        <v>377381</v>
      </c>
      <c r="AH708">
        <v>309350</v>
      </c>
      <c r="AI708">
        <v>260006</v>
      </c>
      <c r="AJ708">
        <v>285725</v>
      </c>
      <c r="AK708">
        <v>320757</v>
      </c>
      <c r="AL708">
        <v>316814</v>
      </c>
    </row>
    <row r="709" spans="1:38">
      <c r="A709" t="s">
        <v>76</v>
      </c>
      <c r="B709" t="s">
        <v>109</v>
      </c>
      <c r="C709" t="s">
        <v>118</v>
      </c>
      <c r="D709" t="s">
        <v>77</v>
      </c>
      <c r="E709" t="s">
        <v>30</v>
      </c>
      <c r="F709" t="s">
        <v>14</v>
      </c>
      <c r="G709" t="s">
        <v>10</v>
      </c>
      <c r="H709" t="s">
        <v>11</v>
      </c>
      <c r="I709">
        <v>42.768000000000001</v>
      </c>
      <c r="J709">
        <v>57.018000000000001</v>
      </c>
      <c r="K709">
        <v>70.564999999999998</v>
      </c>
      <c r="L709">
        <v>98.963999999999999</v>
      </c>
      <c r="M709">
        <v>89.123999999999995</v>
      </c>
      <c r="N709">
        <v>51.482999999999997</v>
      </c>
      <c r="O709">
        <v>49.531999999999996</v>
      </c>
      <c r="P709">
        <v>29.824000000000002</v>
      </c>
      <c r="Q709">
        <v>33.645000000000003</v>
      </c>
      <c r="R709">
        <v>62.637</v>
      </c>
      <c r="S709">
        <v>6.1000000000000004E-3</v>
      </c>
      <c r="T709">
        <v>1.4319999999999999E-2</v>
      </c>
      <c r="U709">
        <v>2.2079999999999999E-2</v>
      </c>
      <c r="V709">
        <v>2.0969999999999999E-2</v>
      </c>
      <c r="W709">
        <v>1.487E-2</v>
      </c>
      <c r="X709">
        <v>9.41E-3</v>
      </c>
      <c r="Y709">
        <v>1.094E-2</v>
      </c>
      <c r="Z709">
        <v>4.47E-3</v>
      </c>
      <c r="AA709">
        <v>1.73E-3</v>
      </c>
      <c r="AB709">
        <v>3.4499999999999999E-3</v>
      </c>
      <c r="AC709">
        <v>427137</v>
      </c>
      <c r="AD709">
        <v>513629</v>
      </c>
      <c r="AE709">
        <v>440032</v>
      </c>
      <c r="AF709">
        <v>405494</v>
      </c>
      <c r="AG709">
        <v>377381</v>
      </c>
      <c r="AH709">
        <v>309350</v>
      </c>
      <c r="AI709">
        <v>260006</v>
      </c>
      <c r="AJ709">
        <v>285725</v>
      </c>
      <c r="AK709">
        <v>320757</v>
      </c>
      <c r="AL709">
        <v>316814</v>
      </c>
    </row>
    <row r="710" spans="1:38">
      <c r="A710" t="s">
        <v>76</v>
      </c>
      <c r="B710" t="s">
        <v>109</v>
      </c>
      <c r="C710" t="s">
        <v>118</v>
      </c>
      <c r="D710" t="s">
        <v>77</v>
      </c>
      <c r="E710" t="s">
        <v>30</v>
      </c>
      <c r="F710" t="s">
        <v>15</v>
      </c>
      <c r="G710" t="s">
        <v>10</v>
      </c>
      <c r="H710" t="s">
        <v>111</v>
      </c>
      <c r="J710">
        <v>0</v>
      </c>
      <c r="K710">
        <v>0.23100000000000001</v>
      </c>
      <c r="L710">
        <v>1.2130000000000001</v>
      </c>
      <c r="M710">
        <v>1.97</v>
      </c>
      <c r="N710">
        <v>0.93400000000000005</v>
      </c>
      <c r="O710">
        <v>0.65200000000000002</v>
      </c>
      <c r="P710">
        <v>3.3239999999999998</v>
      </c>
      <c r="Q710">
        <v>1.1819999999999999</v>
      </c>
      <c r="R710">
        <v>31.218</v>
      </c>
      <c r="T710">
        <v>0</v>
      </c>
      <c r="U710">
        <v>6.9999999999999994E-5</v>
      </c>
      <c r="V710">
        <v>2.5999999999999998E-4</v>
      </c>
      <c r="W710">
        <v>3.3E-4</v>
      </c>
      <c r="X710">
        <v>1.7000000000000001E-4</v>
      </c>
      <c r="Y710">
        <v>1.3999999999999999E-4</v>
      </c>
      <c r="Z710">
        <v>5.0000000000000001E-4</v>
      </c>
      <c r="AA710">
        <v>6.0000000000000002E-5</v>
      </c>
      <c r="AB710">
        <v>1.72E-3</v>
      </c>
      <c r="AC710">
        <v>1570</v>
      </c>
      <c r="AD710">
        <v>23919</v>
      </c>
      <c r="AE710">
        <v>9277</v>
      </c>
      <c r="AF710">
        <v>26791</v>
      </c>
      <c r="AG710">
        <v>18299</v>
      </c>
      <c r="AH710">
        <v>16459</v>
      </c>
      <c r="AI710">
        <v>11269</v>
      </c>
      <c r="AJ710">
        <v>7110</v>
      </c>
      <c r="AK710">
        <v>42487</v>
      </c>
      <c r="AL710">
        <v>82680</v>
      </c>
    </row>
    <row r="711" spans="1:38">
      <c r="A711" t="s">
        <v>76</v>
      </c>
      <c r="B711" t="s">
        <v>109</v>
      </c>
      <c r="C711" t="s">
        <v>118</v>
      </c>
      <c r="D711" t="s">
        <v>77</v>
      </c>
      <c r="E711" t="s">
        <v>30</v>
      </c>
      <c r="F711" t="s">
        <v>15</v>
      </c>
      <c r="G711" t="s">
        <v>10</v>
      </c>
      <c r="H711" t="s">
        <v>12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3</v>
      </c>
      <c r="Q711">
        <v>0.58499999999999996</v>
      </c>
      <c r="R711">
        <v>24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4.4999999999999999E-4</v>
      </c>
      <c r="AA711">
        <v>3.0000000000000001E-5</v>
      </c>
      <c r="AB711">
        <v>1.32E-3</v>
      </c>
      <c r="AC711">
        <v>1570</v>
      </c>
      <c r="AD711">
        <v>23919</v>
      </c>
      <c r="AE711">
        <v>9277</v>
      </c>
      <c r="AF711">
        <v>26791</v>
      </c>
      <c r="AG711">
        <v>18299</v>
      </c>
      <c r="AH711">
        <v>16459</v>
      </c>
      <c r="AI711">
        <v>11269</v>
      </c>
      <c r="AJ711">
        <v>7110</v>
      </c>
      <c r="AK711">
        <v>42487</v>
      </c>
      <c r="AL711">
        <v>82680</v>
      </c>
    </row>
    <row r="712" spans="1:38">
      <c r="A712" t="s">
        <v>76</v>
      </c>
      <c r="B712" t="s">
        <v>109</v>
      </c>
      <c r="C712" t="s">
        <v>118</v>
      </c>
      <c r="D712" t="s">
        <v>77</v>
      </c>
      <c r="E712" t="s">
        <v>30</v>
      </c>
      <c r="F712" t="s">
        <v>15</v>
      </c>
      <c r="G712" t="s">
        <v>10</v>
      </c>
      <c r="H712" t="s">
        <v>11</v>
      </c>
      <c r="J712">
        <v>0</v>
      </c>
      <c r="K712">
        <v>0.23100000000000001</v>
      </c>
      <c r="L712">
        <v>1.2130000000000001</v>
      </c>
      <c r="M712">
        <v>1.97</v>
      </c>
      <c r="N712">
        <v>0.93400000000000005</v>
      </c>
      <c r="O712">
        <v>0.65200000000000002</v>
      </c>
      <c r="P712">
        <v>0.32400000000000001</v>
      </c>
      <c r="Q712">
        <v>0.59699999999999998</v>
      </c>
      <c r="R712">
        <v>7.218</v>
      </c>
      <c r="T712">
        <v>0</v>
      </c>
      <c r="U712">
        <v>6.9999999999999994E-5</v>
      </c>
      <c r="V712">
        <v>2.5999999999999998E-4</v>
      </c>
      <c r="W712">
        <v>3.3E-4</v>
      </c>
      <c r="X712">
        <v>1.7000000000000001E-4</v>
      </c>
      <c r="Y712">
        <v>1.3999999999999999E-4</v>
      </c>
      <c r="Z712">
        <v>5.0000000000000002E-5</v>
      </c>
      <c r="AA712">
        <v>3.0000000000000001E-5</v>
      </c>
      <c r="AB712">
        <v>4.0000000000000002E-4</v>
      </c>
      <c r="AC712">
        <v>1570</v>
      </c>
      <c r="AD712">
        <v>23919</v>
      </c>
      <c r="AE712">
        <v>9277</v>
      </c>
      <c r="AF712">
        <v>26791</v>
      </c>
      <c r="AG712">
        <v>18299</v>
      </c>
      <c r="AH712">
        <v>16459</v>
      </c>
      <c r="AI712">
        <v>11269</v>
      </c>
      <c r="AJ712">
        <v>7110</v>
      </c>
      <c r="AK712">
        <v>42487</v>
      </c>
      <c r="AL712">
        <v>82680</v>
      </c>
    </row>
    <row r="713" spans="1:38">
      <c r="A713" t="s">
        <v>76</v>
      </c>
      <c r="B713" t="s">
        <v>109</v>
      </c>
      <c r="C713" t="s">
        <v>118</v>
      </c>
      <c r="D713" t="s">
        <v>77</v>
      </c>
      <c r="E713" t="s">
        <v>30</v>
      </c>
      <c r="F713" t="s">
        <v>16</v>
      </c>
      <c r="G713" t="s">
        <v>10</v>
      </c>
      <c r="H713" t="s">
        <v>111</v>
      </c>
      <c r="I713">
        <v>1.0329999999999999</v>
      </c>
      <c r="K713">
        <v>2.496</v>
      </c>
      <c r="L713">
        <v>1.867</v>
      </c>
      <c r="M713">
        <v>0.13300000000000001</v>
      </c>
      <c r="O713">
        <v>8.0000000000000002E-3</v>
      </c>
      <c r="P713">
        <v>8.9999999999999993E-3</v>
      </c>
      <c r="Q713">
        <v>0.188</v>
      </c>
      <c r="R713">
        <v>3.0000000000000001E-3</v>
      </c>
      <c r="S713">
        <v>1.4999999999999999E-4</v>
      </c>
      <c r="U713">
        <v>7.7999999999999999E-4</v>
      </c>
      <c r="V713">
        <v>4.0000000000000002E-4</v>
      </c>
      <c r="W713">
        <v>2.0000000000000002E-5</v>
      </c>
      <c r="Y713">
        <v>0</v>
      </c>
      <c r="Z713">
        <v>0</v>
      </c>
      <c r="AA713">
        <v>1.0000000000000001E-5</v>
      </c>
      <c r="AB713">
        <v>0</v>
      </c>
      <c r="AC713">
        <v>28062</v>
      </c>
      <c r="AD713">
        <v>33074</v>
      </c>
      <c r="AE713">
        <v>44504</v>
      </c>
      <c r="AF713">
        <v>32769</v>
      </c>
      <c r="AG713">
        <v>14101</v>
      </c>
      <c r="AH713">
        <v>6377</v>
      </c>
      <c r="AI713">
        <v>4888</v>
      </c>
      <c r="AJ713">
        <v>4613</v>
      </c>
      <c r="AK713">
        <v>4628</v>
      </c>
      <c r="AL713">
        <v>610</v>
      </c>
    </row>
    <row r="714" spans="1:38">
      <c r="A714" t="s">
        <v>76</v>
      </c>
      <c r="B714" t="s">
        <v>109</v>
      </c>
      <c r="C714" t="s">
        <v>118</v>
      </c>
      <c r="D714" t="s">
        <v>77</v>
      </c>
      <c r="E714" t="s">
        <v>30</v>
      </c>
      <c r="F714" t="s">
        <v>16</v>
      </c>
      <c r="G714" t="s">
        <v>10</v>
      </c>
      <c r="H714" t="s">
        <v>12</v>
      </c>
      <c r="I714">
        <v>0</v>
      </c>
      <c r="K714">
        <v>0</v>
      </c>
      <c r="L714">
        <v>0</v>
      </c>
      <c r="M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U714">
        <v>0</v>
      </c>
      <c r="V714">
        <v>0</v>
      </c>
      <c r="W714">
        <v>0</v>
      </c>
      <c r="Y714">
        <v>0</v>
      </c>
      <c r="Z714">
        <v>0</v>
      </c>
      <c r="AA714">
        <v>0</v>
      </c>
      <c r="AB714">
        <v>0</v>
      </c>
      <c r="AC714">
        <v>28062</v>
      </c>
      <c r="AD714">
        <v>33074</v>
      </c>
      <c r="AE714">
        <v>44504</v>
      </c>
      <c r="AF714">
        <v>32769</v>
      </c>
      <c r="AG714">
        <v>14101</v>
      </c>
      <c r="AH714">
        <v>6377</v>
      </c>
      <c r="AI714">
        <v>4888</v>
      </c>
      <c r="AJ714">
        <v>4613</v>
      </c>
      <c r="AK714">
        <v>4628</v>
      </c>
      <c r="AL714">
        <v>610</v>
      </c>
    </row>
    <row r="715" spans="1:38">
      <c r="A715" t="s">
        <v>76</v>
      </c>
      <c r="B715" t="s">
        <v>109</v>
      </c>
      <c r="C715" t="s">
        <v>118</v>
      </c>
      <c r="D715" t="s">
        <v>77</v>
      </c>
      <c r="E715" t="s">
        <v>30</v>
      </c>
      <c r="F715" t="s">
        <v>16</v>
      </c>
      <c r="G715" t="s">
        <v>10</v>
      </c>
      <c r="H715" t="s">
        <v>11</v>
      </c>
      <c r="I715">
        <v>1.0329999999999999</v>
      </c>
      <c r="K715">
        <v>2.496</v>
      </c>
      <c r="L715">
        <v>1.867</v>
      </c>
      <c r="M715">
        <v>0.13300000000000001</v>
      </c>
      <c r="O715">
        <v>8.0000000000000002E-3</v>
      </c>
      <c r="P715">
        <v>8.9999999999999993E-3</v>
      </c>
      <c r="Q715">
        <v>0.188</v>
      </c>
      <c r="R715">
        <v>3.0000000000000001E-3</v>
      </c>
      <c r="S715">
        <v>1.4999999999999999E-4</v>
      </c>
      <c r="U715">
        <v>7.7999999999999999E-4</v>
      </c>
      <c r="V715">
        <v>4.0000000000000002E-4</v>
      </c>
      <c r="W715">
        <v>2.0000000000000002E-5</v>
      </c>
      <c r="Y715">
        <v>0</v>
      </c>
      <c r="Z715">
        <v>0</v>
      </c>
      <c r="AA715">
        <v>1.0000000000000001E-5</v>
      </c>
      <c r="AB715">
        <v>0</v>
      </c>
      <c r="AC715">
        <v>28062</v>
      </c>
      <c r="AD715">
        <v>33074</v>
      </c>
      <c r="AE715">
        <v>44504</v>
      </c>
      <c r="AF715">
        <v>32769</v>
      </c>
      <c r="AG715">
        <v>14101</v>
      </c>
      <c r="AH715">
        <v>6377</v>
      </c>
      <c r="AI715">
        <v>4888</v>
      </c>
      <c r="AJ715">
        <v>4613</v>
      </c>
      <c r="AK715">
        <v>4628</v>
      </c>
      <c r="AL715">
        <v>610</v>
      </c>
    </row>
    <row r="716" spans="1:38">
      <c r="A716" t="s">
        <v>76</v>
      </c>
      <c r="B716" t="s">
        <v>109</v>
      </c>
      <c r="C716" t="s">
        <v>118</v>
      </c>
      <c r="D716" t="s">
        <v>77</v>
      </c>
      <c r="E716" t="s">
        <v>30</v>
      </c>
      <c r="F716" t="s">
        <v>61</v>
      </c>
      <c r="G716" t="s">
        <v>10</v>
      </c>
      <c r="H716" t="s">
        <v>111</v>
      </c>
      <c r="K716">
        <v>0.128</v>
      </c>
      <c r="M716">
        <v>0.249</v>
      </c>
      <c r="N716">
        <v>1.2E-2</v>
      </c>
      <c r="O716">
        <v>1E-3</v>
      </c>
      <c r="P716">
        <v>8.9999999999999993E-3</v>
      </c>
      <c r="Q716">
        <v>7.5999999999999998E-2</v>
      </c>
      <c r="R716">
        <v>4.5999999999999999E-2</v>
      </c>
      <c r="U716">
        <v>4.0000000000000003E-5</v>
      </c>
      <c r="W716">
        <v>4.0000000000000003E-5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11254</v>
      </c>
      <c r="AD716">
        <v>642</v>
      </c>
      <c r="AE716">
        <v>38373</v>
      </c>
      <c r="AF716">
        <v>6004</v>
      </c>
      <c r="AG716">
        <v>53454</v>
      </c>
      <c r="AH716">
        <v>1860</v>
      </c>
      <c r="AI716">
        <v>27813</v>
      </c>
      <c r="AJ716">
        <v>27822</v>
      </c>
      <c r="AK716">
        <v>30446</v>
      </c>
      <c r="AL716">
        <v>23110</v>
      </c>
    </row>
    <row r="717" spans="1:38">
      <c r="A717" t="s">
        <v>76</v>
      </c>
      <c r="B717" t="s">
        <v>109</v>
      </c>
      <c r="C717" t="s">
        <v>118</v>
      </c>
      <c r="D717" t="s">
        <v>77</v>
      </c>
      <c r="E717" t="s">
        <v>30</v>
      </c>
      <c r="F717" t="s">
        <v>61</v>
      </c>
      <c r="G717" t="s">
        <v>10</v>
      </c>
      <c r="H717" t="s">
        <v>12</v>
      </c>
      <c r="K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U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11254</v>
      </c>
      <c r="AD717">
        <v>642</v>
      </c>
      <c r="AE717">
        <v>38373</v>
      </c>
      <c r="AF717">
        <v>6004</v>
      </c>
      <c r="AG717">
        <v>53454</v>
      </c>
      <c r="AH717">
        <v>1860</v>
      </c>
      <c r="AI717">
        <v>27813</v>
      </c>
      <c r="AJ717">
        <v>27822</v>
      </c>
      <c r="AK717">
        <v>30446</v>
      </c>
      <c r="AL717">
        <v>23110</v>
      </c>
    </row>
    <row r="718" spans="1:38">
      <c r="A718" t="s">
        <v>76</v>
      </c>
      <c r="B718" t="s">
        <v>109</v>
      </c>
      <c r="C718" t="s">
        <v>118</v>
      </c>
      <c r="D718" t="s">
        <v>77</v>
      </c>
      <c r="E718" t="s">
        <v>30</v>
      </c>
      <c r="F718" t="s">
        <v>61</v>
      </c>
      <c r="G718" t="s">
        <v>10</v>
      </c>
      <c r="H718" t="s">
        <v>11</v>
      </c>
      <c r="K718">
        <v>0.128</v>
      </c>
      <c r="M718">
        <v>0.249</v>
      </c>
      <c r="N718">
        <v>1.2E-2</v>
      </c>
      <c r="O718">
        <v>1E-3</v>
      </c>
      <c r="P718">
        <v>8.9999999999999993E-3</v>
      </c>
      <c r="Q718">
        <v>7.5999999999999998E-2</v>
      </c>
      <c r="R718">
        <v>4.5999999999999999E-2</v>
      </c>
      <c r="U718">
        <v>4.0000000000000003E-5</v>
      </c>
      <c r="W718">
        <v>4.0000000000000003E-5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11254</v>
      </c>
      <c r="AD718">
        <v>642</v>
      </c>
      <c r="AE718">
        <v>38373</v>
      </c>
      <c r="AF718">
        <v>6004</v>
      </c>
      <c r="AG718">
        <v>53454</v>
      </c>
      <c r="AH718">
        <v>1860</v>
      </c>
      <c r="AI718">
        <v>27813</v>
      </c>
      <c r="AJ718">
        <v>27822</v>
      </c>
      <c r="AK718">
        <v>30446</v>
      </c>
      <c r="AL718">
        <v>23110</v>
      </c>
    </row>
    <row r="719" spans="1:38">
      <c r="A719" t="s">
        <v>76</v>
      </c>
      <c r="B719" t="s">
        <v>109</v>
      </c>
      <c r="C719" t="s">
        <v>118</v>
      </c>
      <c r="D719" t="s">
        <v>77</v>
      </c>
      <c r="E719" t="s">
        <v>30</v>
      </c>
      <c r="F719" t="s">
        <v>63</v>
      </c>
      <c r="G719" t="s">
        <v>10</v>
      </c>
      <c r="H719" t="s">
        <v>111</v>
      </c>
      <c r="I719">
        <v>1.2999999999999999E-2</v>
      </c>
      <c r="P719">
        <v>3.0000000000000001E-3</v>
      </c>
      <c r="R719">
        <v>0.21199999999999999</v>
      </c>
      <c r="S719">
        <v>0</v>
      </c>
      <c r="Z719">
        <v>0</v>
      </c>
      <c r="AB719">
        <v>1.0000000000000001E-5</v>
      </c>
      <c r="AC719">
        <v>447407</v>
      </c>
      <c r="AD719">
        <v>505163</v>
      </c>
      <c r="AE719">
        <v>552813</v>
      </c>
      <c r="AF719">
        <v>402170</v>
      </c>
      <c r="AG719">
        <v>481359</v>
      </c>
      <c r="AH719">
        <v>564590</v>
      </c>
      <c r="AI719">
        <v>598028</v>
      </c>
      <c r="AJ719">
        <v>664371</v>
      </c>
      <c r="AK719">
        <v>618388</v>
      </c>
      <c r="AL719">
        <v>532225</v>
      </c>
    </row>
    <row r="720" spans="1:38">
      <c r="A720" t="s">
        <v>76</v>
      </c>
      <c r="B720" t="s">
        <v>109</v>
      </c>
      <c r="C720" t="s">
        <v>118</v>
      </c>
      <c r="D720" t="s">
        <v>77</v>
      </c>
      <c r="E720" t="s">
        <v>30</v>
      </c>
      <c r="F720" t="s">
        <v>63</v>
      </c>
      <c r="G720" t="s">
        <v>10</v>
      </c>
      <c r="H720" t="s">
        <v>12</v>
      </c>
      <c r="I720">
        <v>0</v>
      </c>
      <c r="P720">
        <v>0</v>
      </c>
      <c r="R720">
        <v>0</v>
      </c>
      <c r="S720">
        <v>0</v>
      </c>
      <c r="Z720">
        <v>0</v>
      </c>
      <c r="AB720">
        <v>0</v>
      </c>
      <c r="AC720">
        <v>447407</v>
      </c>
      <c r="AD720">
        <v>505163</v>
      </c>
      <c r="AE720">
        <v>552813</v>
      </c>
      <c r="AF720">
        <v>402170</v>
      </c>
      <c r="AG720">
        <v>481359</v>
      </c>
      <c r="AH720">
        <v>564590</v>
      </c>
      <c r="AI720">
        <v>598028</v>
      </c>
      <c r="AJ720">
        <v>664371</v>
      </c>
      <c r="AK720">
        <v>618388</v>
      </c>
      <c r="AL720">
        <v>532225</v>
      </c>
    </row>
    <row r="721" spans="1:38">
      <c r="A721" t="s">
        <v>76</v>
      </c>
      <c r="B721" t="s">
        <v>109</v>
      </c>
      <c r="C721" t="s">
        <v>118</v>
      </c>
      <c r="D721" t="s">
        <v>77</v>
      </c>
      <c r="E721" t="s">
        <v>30</v>
      </c>
      <c r="F721" t="s">
        <v>63</v>
      </c>
      <c r="G721" t="s">
        <v>10</v>
      </c>
      <c r="H721" t="s">
        <v>11</v>
      </c>
      <c r="I721">
        <v>1.2999999999999999E-2</v>
      </c>
      <c r="P721">
        <v>3.0000000000000001E-3</v>
      </c>
      <c r="R721">
        <v>0.21199999999999999</v>
      </c>
      <c r="S721">
        <v>0</v>
      </c>
      <c r="Z721">
        <v>0</v>
      </c>
      <c r="AB721">
        <v>1.0000000000000001E-5</v>
      </c>
      <c r="AC721">
        <v>447407</v>
      </c>
      <c r="AD721">
        <v>505163</v>
      </c>
      <c r="AE721">
        <v>552813</v>
      </c>
      <c r="AF721">
        <v>402170</v>
      </c>
      <c r="AG721">
        <v>481359</v>
      </c>
      <c r="AH721">
        <v>564590</v>
      </c>
      <c r="AI721">
        <v>598028</v>
      </c>
      <c r="AJ721">
        <v>664371</v>
      </c>
      <c r="AK721">
        <v>618388</v>
      </c>
      <c r="AL721">
        <v>532225</v>
      </c>
    </row>
    <row r="722" spans="1:38">
      <c r="A722" t="s">
        <v>76</v>
      </c>
      <c r="B722" t="s">
        <v>109</v>
      </c>
      <c r="C722" t="s">
        <v>118</v>
      </c>
      <c r="D722" t="s">
        <v>77</v>
      </c>
      <c r="E722" t="s">
        <v>30</v>
      </c>
      <c r="F722" t="s">
        <v>17</v>
      </c>
      <c r="G722" t="s">
        <v>10</v>
      </c>
      <c r="H722" t="s">
        <v>111</v>
      </c>
      <c r="I722">
        <v>8.3640000000000008</v>
      </c>
      <c r="J722">
        <v>14.676</v>
      </c>
      <c r="K722">
        <v>5.2240000000000002</v>
      </c>
      <c r="L722">
        <v>5.43</v>
      </c>
      <c r="M722">
        <v>3.6269999999999998</v>
      </c>
      <c r="N722">
        <v>2.4369999999999998</v>
      </c>
      <c r="O722">
        <v>3.5390000000000001</v>
      </c>
      <c r="P722">
        <v>3.9319999999999999</v>
      </c>
      <c r="Q722">
        <v>3.7519999999999998</v>
      </c>
      <c r="R722">
        <v>35.497</v>
      </c>
      <c r="S722">
        <v>1.1900000000000001E-3</v>
      </c>
      <c r="T722">
        <v>3.6800000000000001E-3</v>
      </c>
      <c r="U722">
        <v>1.6299999999999999E-3</v>
      </c>
      <c r="V722">
        <v>1.15E-3</v>
      </c>
      <c r="W722">
        <v>6.0999999999999997E-4</v>
      </c>
      <c r="X722">
        <v>4.4999999999999999E-4</v>
      </c>
      <c r="Y722">
        <v>7.7999999999999999E-4</v>
      </c>
      <c r="Z722">
        <v>5.9000000000000003E-4</v>
      </c>
      <c r="AA722">
        <v>1.9000000000000001E-4</v>
      </c>
      <c r="AB722">
        <v>1.9599999999999999E-3</v>
      </c>
      <c r="AC722">
        <v>111759</v>
      </c>
      <c r="AD722">
        <v>122527</v>
      </c>
      <c r="AE722">
        <v>80092</v>
      </c>
      <c r="AF722">
        <v>86398</v>
      </c>
      <c r="AG722">
        <v>74498</v>
      </c>
      <c r="AH722">
        <v>101146</v>
      </c>
      <c r="AI722">
        <v>115014</v>
      </c>
      <c r="AJ722">
        <v>162848</v>
      </c>
      <c r="AK722">
        <v>138708</v>
      </c>
      <c r="AL722">
        <v>220022</v>
      </c>
    </row>
    <row r="723" spans="1:38">
      <c r="A723" t="s">
        <v>76</v>
      </c>
      <c r="B723" t="s">
        <v>109</v>
      </c>
      <c r="C723" t="s">
        <v>118</v>
      </c>
      <c r="D723" t="s">
        <v>77</v>
      </c>
      <c r="E723" t="s">
        <v>30</v>
      </c>
      <c r="F723" t="s">
        <v>17</v>
      </c>
      <c r="G723" t="s">
        <v>10</v>
      </c>
      <c r="H723" t="s">
        <v>12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1</v>
      </c>
      <c r="P723">
        <v>1</v>
      </c>
      <c r="Q723">
        <v>1.014</v>
      </c>
      <c r="R723">
        <v>12.041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2.2000000000000001E-4</v>
      </c>
      <c r="Z723">
        <v>1.4999999999999999E-4</v>
      </c>
      <c r="AA723">
        <v>5.0000000000000002E-5</v>
      </c>
      <c r="AB723">
        <v>6.6E-4</v>
      </c>
      <c r="AC723">
        <v>111759</v>
      </c>
      <c r="AD723">
        <v>122527</v>
      </c>
      <c r="AE723">
        <v>80092</v>
      </c>
      <c r="AF723">
        <v>86398</v>
      </c>
      <c r="AG723">
        <v>74498</v>
      </c>
      <c r="AH723">
        <v>101146</v>
      </c>
      <c r="AI723">
        <v>115014</v>
      </c>
      <c r="AJ723">
        <v>162848</v>
      </c>
      <c r="AK723">
        <v>138708</v>
      </c>
      <c r="AL723">
        <v>220022</v>
      </c>
    </row>
    <row r="724" spans="1:38">
      <c r="A724" t="s">
        <v>76</v>
      </c>
      <c r="B724" t="s">
        <v>109</v>
      </c>
      <c r="C724" t="s">
        <v>118</v>
      </c>
      <c r="D724" t="s">
        <v>77</v>
      </c>
      <c r="E724" t="s">
        <v>30</v>
      </c>
      <c r="F724" t="s">
        <v>17</v>
      </c>
      <c r="G724" t="s">
        <v>10</v>
      </c>
      <c r="H724" t="s">
        <v>11</v>
      </c>
      <c r="I724">
        <v>8.3640000000000008</v>
      </c>
      <c r="J724">
        <v>14.676</v>
      </c>
      <c r="K724">
        <v>5.2240000000000002</v>
      </c>
      <c r="L724">
        <v>5.43</v>
      </c>
      <c r="M724">
        <v>3.6269999999999998</v>
      </c>
      <c r="N724">
        <v>2.4369999999999998</v>
      </c>
      <c r="O724">
        <v>2.5390000000000001</v>
      </c>
      <c r="P724">
        <v>2.9319999999999999</v>
      </c>
      <c r="Q724">
        <v>2.738</v>
      </c>
      <c r="R724">
        <v>23.457000000000001</v>
      </c>
      <c r="S724">
        <v>1.1900000000000001E-3</v>
      </c>
      <c r="T724">
        <v>3.6800000000000001E-3</v>
      </c>
      <c r="U724">
        <v>1.6299999999999999E-3</v>
      </c>
      <c r="V724">
        <v>1.15E-3</v>
      </c>
      <c r="W724">
        <v>6.0999999999999997E-4</v>
      </c>
      <c r="X724">
        <v>4.4999999999999999E-4</v>
      </c>
      <c r="Y724">
        <v>5.5999999999999995E-4</v>
      </c>
      <c r="Z724">
        <v>4.4000000000000002E-4</v>
      </c>
      <c r="AA724">
        <v>1.3999999999999999E-4</v>
      </c>
      <c r="AB724">
        <v>1.2899999999999999E-3</v>
      </c>
      <c r="AC724">
        <v>111759</v>
      </c>
      <c r="AD724">
        <v>122527</v>
      </c>
      <c r="AE724">
        <v>80092</v>
      </c>
      <c r="AF724">
        <v>86398</v>
      </c>
      <c r="AG724">
        <v>74498</v>
      </c>
      <c r="AH724">
        <v>101146</v>
      </c>
      <c r="AI724">
        <v>115014</v>
      </c>
      <c r="AJ724">
        <v>162848</v>
      </c>
      <c r="AK724">
        <v>138708</v>
      </c>
      <c r="AL724">
        <v>220022</v>
      </c>
    </row>
    <row r="725" spans="1:38">
      <c r="A725" t="s">
        <v>76</v>
      </c>
      <c r="B725" t="s">
        <v>109</v>
      </c>
      <c r="C725" t="s">
        <v>118</v>
      </c>
      <c r="D725" t="s">
        <v>77</v>
      </c>
      <c r="E725" t="s">
        <v>30</v>
      </c>
      <c r="F725" t="s">
        <v>18</v>
      </c>
      <c r="G725" t="s">
        <v>10</v>
      </c>
      <c r="H725" t="s">
        <v>111</v>
      </c>
      <c r="I725">
        <v>12.766</v>
      </c>
      <c r="J725">
        <v>8.3350000000000009</v>
      </c>
      <c r="K725">
        <v>24.039000000000001</v>
      </c>
      <c r="L725">
        <v>21.756</v>
      </c>
      <c r="M725">
        <v>108.288</v>
      </c>
      <c r="N725">
        <v>10.074</v>
      </c>
      <c r="O725">
        <v>5.8540000000000001</v>
      </c>
      <c r="P725">
        <v>19.928000000000001</v>
      </c>
      <c r="Q725">
        <v>10.46</v>
      </c>
      <c r="R725">
        <v>22.268999999999998</v>
      </c>
      <c r="S725">
        <v>1.82E-3</v>
      </c>
      <c r="T725">
        <v>2.0899999999999998E-3</v>
      </c>
      <c r="U725">
        <v>7.5199999999999998E-3</v>
      </c>
      <c r="V725">
        <v>4.6100000000000004E-3</v>
      </c>
      <c r="W725">
        <v>1.8069999999999999E-2</v>
      </c>
      <c r="X725">
        <v>1.8400000000000001E-3</v>
      </c>
      <c r="Y725">
        <v>1.2899999999999999E-3</v>
      </c>
      <c r="Z725">
        <v>2.99E-3</v>
      </c>
      <c r="AA725">
        <v>5.4000000000000001E-4</v>
      </c>
      <c r="AB725">
        <v>1.23E-3</v>
      </c>
      <c r="AC725">
        <v>277253</v>
      </c>
      <c r="AD725">
        <v>234967</v>
      </c>
      <c r="AE725">
        <v>251717</v>
      </c>
      <c r="AF725">
        <v>308751</v>
      </c>
      <c r="AG725">
        <v>232452</v>
      </c>
      <c r="AH725">
        <v>259463</v>
      </c>
      <c r="AI725">
        <v>224727</v>
      </c>
      <c r="AJ725">
        <v>280872</v>
      </c>
      <c r="AK725">
        <v>205009</v>
      </c>
      <c r="AL725">
        <v>196845</v>
      </c>
    </row>
    <row r="726" spans="1:38">
      <c r="A726" t="s">
        <v>76</v>
      </c>
      <c r="B726" t="s">
        <v>109</v>
      </c>
      <c r="C726" t="s">
        <v>118</v>
      </c>
      <c r="D726" t="s">
        <v>77</v>
      </c>
      <c r="E726" t="s">
        <v>30</v>
      </c>
      <c r="F726" t="s">
        <v>18</v>
      </c>
      <c r="G726" t="s">
        <v>10</v>
      </c>
      <c r="H726" t="s">
        <v>12</v>
      </c>
      <c r="I726">
        <v>0</v>
      </c>
      <c r="J726">
        <v>0</v>
      </c>
      <c r="K726">
        <v>11</v>
      </c>
      <c r="L726">
        <v>4</v>
      </c>
      <c r="M726">
        <v>93</v>
      </c>
      <c r="N726">
        <v>0</v>
      </c>
      <c r="O726">
        <v>1.081</v>
      </c>
      <c r="P726">
        <v>10.164</v>
      </c>
      <c r="Q726">
        <v>1</v>
      </c>
      <c r="R726">
        <v>10</v>
      </c>
      <c r="S726">
        <v>0</v>
      </c>
      <c r="T726">
        <v>0</v>
      </c>
      <c r="U726">
        <v>3.4399999999999999E-3</v>
      </c>
      <c r="V726">
        <v>8.4999999999999995E-4</v>
      </c>
      <c r="W726">
        <v>1.5520000000000001E-2</v>
      </c>
      <c r="X726">
        <v>0</v>
      </c>
      <c r="Y726">
        <v>2.4000000000000001E-4</v>
      </c>
      <c r="Z726">
        <v>1.5200000000000001E-3</v>
      </c>
      <c r="AA726">
        <v>5.0000000000000002E-5</v>
      </c>
      <c r="AB726">
        <v>5.5000000000000003E-4</v>
      </c>
      <c r="AC726">
        <v>277253</v>
      </c>
      <c r="AD726">
        <v>234967</v>
      </c>
      <c r="AE726">
        <v>251717</v>
      </c>
      <c r="AF726">
        <v>308751</v>
      </c>
      <c r="AG726">
        <v>232452</v>
      </c>
      <c r="AH726">
        <v>259463</v>
      </c>
      <c r="AI726">
        <v>224727</v>
      </c>
      <c r="AJ726">
        <v>280872</v>
      </c>
      <c r="AK726">
        <v>205009</v>
      </c>
      <c r="AL726">
        <v>196845</v>
      </c>
    </row>
    <row r="727" spans="1:38">
      <c r="A727" t="s">
        <v>76</v>
      </c>
      <c r="B727" t="s">
        <v>109</v>
      </c>
      <c r="C727" t="s">
        <v>118</v>
      </c>
      <c r="D727" t="s">
        <v>77</v>
      </c>
      <c r="E727" t="s">
        <v>30</v>
      </c>
      <c r="F727" t="s">
        <v>18</v>
      </c>
      <c r="G727" t="s">
        <v>10</v>
      </c>
      <c r="H727" t="s">
        <v>11</v>
      </c>
      <c r="I727">
        <v>12.766</v>
      </c>
      <c r="J727">
        <v>8.3350000000000009</v>
      </c>
      <c r="K727">
        <v>13.039</v>
      </c>
      <c r="L727">
        <v>17.756</v>
      </c>
      <c r="M727">
        <v>15.288</v>
      </c>
      <c r="N727">
        <v>10.074</v>
      </c>
      <c r="O727">
        <v>4.7729999999999997</v>
      </c>
      <c r="P727">
        <v>9.7639999999999993</v>
      </c>
      <c r="Q727">
        <v>9.4600000000000009</v>
      </c>
      <c r="R727">
        <v>12.269</v>
      </c>
      <c r="S727">
        <v>1.82E-3</v>
      </c>
      <c r="T727">
        <v>2.0899999999999998E-3</v>
      </c>
      <c r="U727">
        <v>4.0800000000000003E-3</v>
      </c>
      <c r="V727">
        <v>3.7599999999999999E-3</v>
      </c>
      <c r="W727">
        <v>2.5500000000000002E-3</v>
      </c>
      <c r="X727">
        <v>1.8400000000000001E-3</v>
      </c>
      <c r="Y727">
        <v>1.0499999999999999E-3</v>
      </c>
      <c r="Z727">
        <v>1.4599999999999999E-3</v>
      </c>
      <c r="AA727">
        <v>4.8999999999999998E-4</v>
      </c>
      <c r="AB727">
        <v>6.8000000000000005E-4</v>
      </c>
      <c r="AC727">
        <v>277253</v>
      </c>
      <c r="AD727">
        <v>234967</v>
      </c>
      <c r="AE727">
        <v>251717</v>
      </c>
      <c r="AF727">
        <v>308751</v>
      </c>
      <c r="AG727">
        <v>232452</v>
      </c>
      <c r="AH727">
        <v>259463</v>
      </c>
      <c r="AI727">
        <v>224727</v>
      </c>
      <c r="AJ727">
        <v>280872</v>
      </c>
      <c r="AK727">
        <v>205009</v>
      </c>
      <c r="AL727">
        <v>196845</v>
      </c>
    </row>
    <row r="728" spans="1:38">
      <c r="A728" t="s">
        <v>76</v>
      </c>
      <c r="B728" t="s">
        <v>109</v>
      </c>
      <c r="C728" t="s">
        <v>118</v>
      </c>
      <c r="D728" t="s">
        <v>77</v>
      </c>
      <c r="E728" t="s">
        <v>30</v>
      </c>
      <c r="F728" t="s">
        <v>19</v>
      </c>
      <c r="G728" t="s">
        <v>10</v>
      </c>
      <c r="H728" t="s">
        <v>111</v>
      </c>
      <c r="K728">
        <v>0.10299999999999999</v>
      </c>
      <c r="U728">
        <v>3.0000000000000001E-5</v>
      </c>
      <c r="AD728">
        <v>373</v>
      </c>
      <c r="AE728">
        <v>1119</v>
      </c>
      <c r="AK728">
        <v>1890</v>
      </c>
    </row>
    <row r="729" spans="1:38">
      <c r="A729" t="s">
        <v>76</v>
      </c>
      <c r="B729" t="s">
        <v>109</v>
      </c>
      <c r="C729" t="s">
        <v>118</v>
      </c>
      <c r="D729" t="s">
        <v>77</v>
      </c>
      <c r="E729" t="s">
        <v>30</v>
      </c>
      <c r="F729" t="s">
        <v>19</v>
      </c>
      <c r="G729" t="s">
        <v>10</v>
      </c>
      <c r="H729" t="s">
        <v>12</v>
      </c>
      <c r="K729">
        <v>0</v>
      </c>
      <c r="U729">
        <v>0</v>
      </c>
      <c r="AD729">
        <v>373</v>
      </c>
      <c r="AE729">
        <v>1119</v>
      </c>
      <c r="AK729">
        <v>1890</v>
      </c>
    </row>
    <row r="730" spans="1:38">
      <c r="A730" t="s">
        <v>76</v>
      </c>
      <c r="B730" t="s">
        <v>109</v>
      </c>
      <c r="C730" t="s">
        <v>118</v>
      </c>
      <c r="D730" t="s">
        <v>77</v>
      </c>
      <c r="E730" t="s">
        <v>30</v>
      </c>
      <c r="F730" t="s">
        <v>19</v>
      </c>
      <c r="G730" t="s">
        <v>10</v>
      </c>
      <c r="H730" t="s">
        <v>11</v>
      </c>
      <c r="K730">
        <v>0.10299999999999999</v>
      </c>
      <c r="U730">
        <v>3.0000000000000001E-5</v>
      </c>
      <c r="AD730">
        <v>373</v>
      </c>
      <c r="AE730">
        <v>1119</v>
      </c>
      <c r="AK730">
        <v>1890</v>
      </c>
    </row>
    <row r="731" spans="1:38">
      <c r="A731" t="s">
        <v>76</v>
      </c>
      <c r="B731" t="s">
        <v>109</v>
      </c>
      <c r="C731" t="s">
        <v>118</v>
      </c>
      <c r="D731" t="s">
        <v>77</v>
      </c>
      <c r="E731" t="s">
        <v>22</v>
      </c>
      <c r="F731" t="s">
        <v>13</v>
      </c>
      <c r="G731" t="s">
        <v>10</v>
      </c>
      <c r="H731" t="s">
        <v>111</v>
      </c>
      <c r="L731">
        <v>2.0790000000000002</v>
      </c>
      <c r="P731">
        <v>0.02</v>
      </c>
      <c r="Q731">
        <v>2.5000000000000001E-2</v>
      </c>
      <c r="V731">
        <v>4.4000000000000002E-4</v>
      </c>
      <c r="Z731">
        <v>0</v>
      </c>
      <c r="AA731">
        <v>0</v>
      </c>
      <c r="AE731">
        <v>2200</v>
      </c>
      <c r="AF731">
        <v>15965</v>
      </c>
      <c r="AJ731">
        <v>2151</v>
      </c>
      <c r="AK731">
        <v>4131</v>
      </c>
      <c r="AL731">
        <v>176</v>
      </c>
    </row>
    <row r="732" spans="1:38">
      <c r="A732" t="s">
        <v>76</v>
      </c>
      <c r="B732" t="s">
        <v>109</v>
      </c>
      <c r="C732" t="s">
        <v>118</v>
      </c>
      <c r="D732" t="s">
        <v>77</v>
      </c>
      <c r="E732" t="s">
        <v>22</v>
      </c>
      <c r="F732" t="s">
        <v>13</v>
      </c>
      <c r="G732" t="s">
        <v>10</v>
      </c>
      <c r="H732" t="s">
        <v>12</v>
      </c>
      <c r="L732">
        <v>0</v>
      </c>
      <c r="P732">
        <v>0</v>
      </c>
      <c r="Q732">
        <v>0</v>
      </c>
      <c r="V732">
        <v>0</v>
      </c>
      <c r="Z732">
        <v>0</v>
      </c>
      <c r="AA732">
        <v>0</v>
      </c>
      <c r="AE732">
        <v>2200</v>
      </c>
      <c r="AF732">
        <v>15965</v>
      </c>
      <c r="AJ732">
        <v>2151</v>
      </c>
      <c r="AK732">
        <v>4131</v>
      </c>
      <c r="AL732">
        <v>176</v>
      </c>
    </row>
    <row r="733" spans="1:38">
      <c r="A733" t="s">
        <v>76</v>
      </c>
      <c r="B733" t="s">
        <v>109</v>
      </c>
      <c r="C733" t="s">
        <v>118</v>
      </c>
      <c r="D733" t="s">
        <v>77</v>
      </c>
      <c r="E733" t="s">
        <v>22</v>
      </c>
      <c r="F733" t="s">
        <v>13</v>
      </c>
      <c r="G733" t="s">
        <v>10</v>
      </c>
      <c r="H733" t="s">
        <v>11</v>
      </c>
      <c r="L733">
        <v>2.0790000000000002</v>
      </c>
      <c r="P733">
        <v>0.02</v>
      </c>
      <c r="Q733">
        <v>2.5000000000000001E-2</v>
      </c>
      <c r="V733">
        <v>4.4000000000000002E-4</v>
      </c>
      <c r="Z733">
        <v>0</v>
      </c>
      <c r="AA733">
        <v>0</v>
      </c>
      <c r="AE733">
        <v>2200</v>
      </c>
      <c r="AF733">
        <v>15965</v>
      </c>
      <c r="AJ733">
        <v>2151</v>
      </c>
      <c r="AK733">
        <v>4131</v>
      </c>
      <c r="AL733">
        <v>176</v>
      </c>
    </row>
    <row r="734" spans="1:38">
      <c r="A734" t="s">
        <v>76</v>
      </c>
      <c r="B734" t="s">
        <v>109</v>
      </c>
      <c r="C734" t="s">
        <v>118</v>
      </c>
      <c r="D734" t="s">
        <v>77</v>
      </c>
      <c r="E734" t="s">
        <v>22</v>
      </c>
      <c r="F734" t="s">
        <v>14</v>
      </c>
      <c r="G734" t="s">
        <v>10</v>
      </c>
      <c r="H734" t="s">
        <v>111</v>
      </c>
      <c r="I734">
        <v>1.722</v>
      </c>
      <c r="J734">
        <v>1.7749999999999999</v>
      </c>
      <c r="K734">
        <v>0.11600000000000001</v>
      </c>
      <c r="M734">
        <v>0.22800000000000001</v>
      </c>
      <c r="N734">
        <v>5.8000000000000003E-2</v>
      </c>
      <c r="O734">
        <v>5.8000000000000003E-2</v>
      </c>
      <c r="P734">
        <v>0.28000000000000003</v>
      </c>
      <c r="Q734">
        <v>1.95</v>
      </c>
      <c r="R734">
        <v>2.258</v>
      </c>
      <c r="S734">
        <v>2.5000000000000001E-4</v>
      </c>
      <c r="T734">
        <v>4.4999999999999999E-4</v>
      </c>
      <c r="U734">
        <v>4.0000000000000003E-5</v>
      </c>
      <c r="W734">
        <v>4.0000000000000003E-5</v>
      </c>
      <c r="X734">
        <v>1.0000000000000001E-5</v>
      </c>
      <c r="Y734">
        <v>1.0000000000000001E-5</v>
      </c>
      <c r="Z734">
        <v>4.0000000000000003E-5</v>
      </c>
      <c r="AA734">
        <v>1E-4</v>
      </c>
      <c r="AB734">
        <v>1.2E-4</v>
      </c>
      <c r="AC734">
        <v>29862</v>
      </c>
      <c r="AD734">
        <v>37833</v>
      </c>
      <c r="AE734">
        <v>18804</v>
      </c>
      <c r="AG734">
        <v>5908</v>
      </c>
      <c r="AH734">
        <v>441</v>
      </c>
      <c r="AI734">
        <v>441</v>
      </c>
      <c r="AJ734">
        <v>4199</v>
      </c>
      <c r="AK734">
        <v>6296</v>
      </c>
      <c r="AL734">
        <v>5836</v>
      </c>
    </row>
    <row r="735" spans="1:38">
      <c r="A735" t="s">
        <v>76</v>
      </c>
      <c r="B735" t="s">
        <v>109</v>
      </c>
      <c r="C735" t="s">
        <v>118</v>
      </c>
      <c r="D735" t="s">
        <v>77</v>
      </c>
      <c r="E735" t="s">
        <v>22</v>
      </c>
      <c r="F735" t="s">
        <v>14</v>
      </c>
      <c r="G735" t="s">
        <v>10</v>
      </c>
      <c r="H735" t="s">
        <v>12</v>
      </c>
      <c r="I735">
        <v>0</v>
      </c>
      <c r="J735">
        <v>0</v>
      </c>
      <c r="K735">
        <v>0</v>
      </c>
      <c r="M735">
        <v>0</v>
      </c>
      <c r="N735">
        <v>0</v>
      </c>
      <c r="O735">
        <v>0</v>
      </c>
      <c r="P735">
        <v>0</v>
      </c>
      <c r="Q735">
        <v>1</v>
      </c>
      <c r="R735">
        <v>0</v>
      </c>
      <c r="S735">
        <v>0</v>
      </c>
      <c r="T735">
        <v>0</v>
      </c>
      <c r="U735">
        <v>0</v>
      </c>
      <c r="W735">
        <v>0</v>
      </c>
      <c r="X735">
        <v>0</v>
      </c>
      <c r="Y735">
        <v>0</v>
      </c>
      <c r="Z735">
        <v>0</v>
      </c>
      <c r="AA735">
        <v>5.0000000000000002E-5</v>
      </c>
      <c r="AB735">
        <v>0</v>
      </c>
      <c r="AC735">
        <v>29862</v>
      </c>
      <c r="AD735">
        <v>37833</v>
      </c>
      <c r="AE735">
        <v>18804</v>
      </c>
      <c r="AG735">
        <v>5908</v>
      </c>
      <c r="AH735">
        <v>441</v>
      </c>
      <c r="AI735">
        <v>441</v>
      </c>
      <c r="AJ735">
        <v>4199</v>
      </c>
      <c r="AK735">
        <v>6296</v>
      </c>
      <c r="AL735">
        <v>5836</v>
      </c>
    </row>
    <row r="736" spans="1:38">
      <c r="A736" t="s">
        <v>76</v>
      </c>
      <c r="B736" t="s">
        <v>109</v>
      </c>
      <c r="C736" t="s">
        <v>118</v>
      </c>
      <c r="D736" t="s">
        <v>77</v>
      </c>
      <c r="E736" t="s">
        <v>22</v>
      </c>
      <c r="F736" t="s">
        <v>14</v>
      </c>
      <c r="G736" t="s">
        <v>10</v>
      </c>
      <c r="H736" t="s">
        <v>11</v>
      </c>
      <c r="I736">
        <v>1.722</v>
      </c>
      <c r="J736">
        <v>1.7749999999999999</v>
      </c>
      <c r="K736">
        <v>0.11600000000000001</v>
      </c>
      <c r="M736">
        <v>0.22800000000000001</v>
      </c>
      <c r="N736">
        <v>5.8000000000000003E-2</v>
      </c>
      <c r="O736">
        <v>5.8000000000000003E-2</v>
      </c>
      <c r="P736">
        <v>0.28000000000000003</v>
      </c>
      <c r="Q736">
        <v>0.95</v>
      </c>
      <c r="R736">
        <v>2.258</v>
      </c>
      <c r="S736">
        <v>2.5000000000000001E-4</v>
      </c>
      <c r="T736">
        <v>4.4999999999999999E-4</v>
      </c>
      <c r="U736">
        <v>4.0000000000000003E-5</v>
      </c>
      <c r="W736">
        <v>4.0000000000000003E-5</v>
      </c>
      <c r="X736">
        <v>1.0000000000000001E-5</v>
      </c>
      <c r="Y736">
        <v>1.0000000000000001E-5</v>
      </c>
      <c r="Z736">
        <v>4.0000000000000003E-5</v>
      </c>
      <c r="AA736">
        <v>5.0000000000000002E-5</v>
      </c>
      <c r="AB736">
        <v>1.2E-4</v>
      </c>
      <c r="AC736">
        <v>29862</v>
      </c>
      <c r="AD736">
        <v>37833</v>
      </c>
      <c r="AE736">
        <v>18804</v>
      </c>
      <c r="AG736">
        <v>5908</v>
      </c>
      <c r="AH736">
        <v>441</v>
      </c>
      <c r="AI736">
        <v>441</v>
      </c>
      <c r="AJ736">
        <v>4199</v>
      </c>
      <c r="AK736">
        <v>6296</v>
      </c>
      <c r="AL736">
        <v>5836</v>
      </c>
    </row>
    <row r="737" spans="1:38">
      <c r="A737" t="s">
        <v>76</v>
      </c>
      <c r="B737" t="s">
        <v>109</v>
      </c>
      <c r="C737" t="s">
        <v>118</v>
      </c>
      <c r="D737" t="s">
        <v>77</v>
      </c>
      <c r="E737" t="s">
        <v>22</v>
      </c>
      <c r="F737" t="s">
        <v>15</v>
      </c>
      <c r="G737" t="s">
        <v>10</v>
      </c>
      <c r="H737" t="s">
        <v>111</v>
      </c>
      <c r="I737">
        <v>0.53900000000000003</v>
      </c>
      <c r="J737">
        <v>2.3E-2</v>
      </c>
      <c r="K737">
        <v>0.53300000000000003</v>
      </c>
      <c r="L737">
        <v>0.43</v>
      </c>
      <c r="M737">
        <v>0.68700000000000006</v>
      </c>
      <c r="N737">
        <v>0.61199999999999999</v>
      </c>
      <c r="O737">
        <v>0.61199999999999999</v>
      </c>
      <c r="P737">
        <v>5.27</v>
      </c>
      <c r="Q737">
        <v>5.73</v>
      </c>
      <c r="R737">
        <v>0.87</v>
      </c>
      <c r="S737">
        <v>8.0000000000000007E-5</v>
      </c>
      <c r="T737">
        <v>1.0000000000000001E-5</v>
      </c>
      <c r="U737">
        <v>1.7000000000000001E-4</v>
      </c>
      <c r="V737">
        <v>9.0000000000000006E-5</v>
      </c>
      <c r="W737">
        <v>1.1E-4</v>
      </c>
      <c r="X737">
        <v>1.1E-4</v>
      </c>
      <c r="Y737">
        <v>1.3999999999999999E-4</v>
      </c>
      <c r="Z737">
        <v>7.9000000000000001E-4</v>
      </c>
      <c r="AA737">
        <v>2.9999999999999997E-4</v>
      </c>
      <c r="AB737">
        <v>5.0000000000000002E-5</v>
      </c>
      <c r="AC737">
        <v>8456</v>
      </c>
      <c r="AD737">
        <v>2259</v>
      </c>
      <c r="AE737">
        <v>14256</v>
      </c>
      <c r="AF737">
        <v>27751</v>
      </c>
      <c r="AG737">
        <v>21032</v>
      </c>
      <c r="AH737">
        <v>19104</v>
      </c>
      <c r="AI737">
        <v>19104</v>
      </c>
      <c r="AJ737">
        <v>19151</v>
      </c>
      <c r="AK737">
        <v>46708</v>
      </c>
      <c r="AL737">
        <v>14597</v>
      </c>
    </row>
    <row r="738" spans="1:38">
      <c r="A738" t="s">
        <v>76</v>
      </c>
      <c r="B738" t="s">
        <v>109</v>
      </c>
      <c r="C738" t="s">
        <v>118</v>
      </c>
      <c r="D738" t="s">
        <v>77</v>
      </c>
      <c r="E738" t="s">
        <v>22</v>
      </c>
      <c r="F738" t="s">
        <v>15</v>
      </c>
      <c r="G738" t="s">
        <v>10</v>
      </c>
      <c r="H738" t="s">
        <v>12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4.67</v>
      </c>
      <c r="Q738">
        <v>3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6.9999999999999999E-4</v>
      </c>
      <c r="AA738">
        <v>1.4999999999999999E-4</v>
      </c>
      <c r="AB738">
        <v>0</v>
      </c>
      <c r="AC738">
        <v>8456</v>
      </c>
      <c r="AD738">
        <v>2259</v>
      </c>
      <c r="AE738">
        <v>14256</v>
      </c>
      <c r="AF738">
        <v>27751</v>
      </c>
      <c r="AG738">
        <v>21032</v>
      </c>
      <c r="AH738">
        <v>19104</v>
      </c>
      <c r="AI738">
        <v>19104</v>
      </c>
      <c r="AJ738">
        <v>19151</v>
      </c>
      <c r="AK738">
        <v>46708</v>
      </c>
      <c r="AL738">
        <v>14597</v>
      </c>
    </row>
    <row r="739" spans="1:38">
      <c r="A739" t="s">
        <v>76</v>
      </c>
      <c r="B739" t="s">
        <v>109</v>
      </c>
      <c r="C739" t="s">
        <v>118</v>
      </c>
      <c r="D739" t="s">
        <v>77</v>
      </c>
      <c r="E739" t="s">
        <v>22</v>
      </c>
      <c r="F739" t="s">
        <v>15</v>
      </c>
      <c r="G739" t="s">
        <v>10</v>
      </c>
      <c r="H739" t="s">
        <v>11</v>
      </c>
      <c r="I739">
        <v>0.53900000000000003</v>
      </c>
      <c r="J739">
        <v>2.3E-2</v>
      </c>
      <c r="K739">
        <v>0.53300000000000003</v>
      </c>
      <c r="L739">
        <v>0.43</v>
      </c>
      <c r="M739">
        <v>0.68700000000000006</v>
      </c>
      <c r="N739">
        <v>0.61199999999999999</v>
      </c>
      <c r="O739">
        <v>0.61199999999999999</v>
      </c>
      <c r="P739">
        <v>0.6</v>
      </c>
      <c r="Q739">
        <v>2.73</v>
      </c>
      <c r="R739">
        <v>0.87</v>
      </c>
      <c r="S739">
        <v>8.0000000000000007E-5</v>
      </c>
      <c r="T739">
        <v>1.0000000000000001E-5</v>
      </c>
      <c r="U739">
        <v>1.7000000000000001E-4</v>
      </c>
      <c r="V739">
        <v>9.0000000000000006E-5</v>
      </c>
      <c r="W739">
        <v>1.1E-4</v>
      </c>
      <c r="X739">
        <v>1.1E-4</v>
      </c>
      <c r="Y739">
        <v>1.3999999999999999E-4</v>
      </c>
      <c r="Z739">
        <v>9.0000000000000006E-5</v>
      </c>
      <c r="AA739">
        <v>1.3999999999999999E-4</v>
      </c>
      <c r="AB739">
        <v>5.0000000000000002E-5</v>
      </c>
      <c r="AC739">
        <v>8456</v>
      </c>
      <c r="AD739">
        <v>2259</v>
      </c>
      <c r="AE739">
        <v>14256</v>
      </c>
      <c r="AF739">
        <v>27751</v>
      </c>
      <c r="AG739">
        <v>21032</v>
      </c>
      <c r="AH739">
        <v>19104</v>
      </c>
      <c r="AI739">
        <v>19104</v>
      </c>
      <c r="AJ739">
        <v>19151</v>
      </c>
      <c r="AK739">
        <v>46708</v>
      </c>
      <c r="AL739">
        <v>14597</v>
      </c>
    </row>
    <row r="740" spans="1:38">
      <c r="A740" t="s">
        <v>76</v>
      </c>
      <c r="B740" t="s">
        <v>109</v>
      </c>
      <c r="C740" t="s">
        <v>118</v>
      </c>
      <c r="D740" t="s">
        <v>77</v>
      </c>
      <c r="E740" t="s">
        <v>22</v>
      </c>
      <c r="F740" t="s">
        <v>16</v>
      </c>
      <c r="G740" t="s">
        <v>10</v>
      </c>
      <c r="H740" t="s">
        <v>111</v>
      </c>
      <c r="K740">
        <v>2.5000000000000001E-2</v>
      </c>
      <c r="U740">
        <v>1.0000000000000001E-5</v>
      </c>
      <c r="AE740">
        <v>4745</v>
      </c>
      <c r="AG740">
        <v>552</v>
      </c>
      <c r="AH740">
        <v>883</v>
      </c>
      <c r="AI740">
        <v>883</v>
      </c>
      <c r="AL740">
        <v>173</v>
      </c>
    </row>
    <row r="741" spans="1:38">
      <c r="A741" t="s">
        <v>76</v>
      </c>
      <c r="B741" t="s">
        <v>109</v>
      </c>
      <c r="C741" t="s">
        <v>118</v>
      </c>
      <c r="D741" t="s">
        <v>77</v>
      </c>
      <c r="E741" t="s">
        <v>22</v>
      </c>
      <c r="F741" t="s">
        <v>16</v>
      </c>
      <c r="G741" t="s">
        <v>10</v>
      </c>
      <c r="H741" t="s">
        <v>12</v>
      </c>
      <c r="K741">
        <v>0</v>
      </c>
      <c r="U741">
        <v>0</v>
      </c>
      <c r="AE741">
        <v>4745</v>
      </c>
      <c r="AG741">
        <v>552</v>
      </c>
      <c r="AH741">
        <v>883</v>
      </c>
      <c r="AI741">
        <v>883</v>
      </c>
      <c r="AL741">
        <v>173</v>
      </c>
    </row>
    <row r="742" spans="1:38">
      <c r="A742" t="s">
        <v>76</v>
      </c>
      <c r="B742" t="s">
        <v>109</v>
      </c>
      <c r="C742" t="s">
        <v>118</v>
      </c>
      <c r="D742" t="s">
        <v>77</v>
      </c>
      <c r="E742" t="s">
        <v>22</v>
      </c>
      <c r="F742" t="s">
        <v>16</v>
      </c>
      <c r="G742" t="s">
        <v>10</v>
      </c>
      <c r="H742" t="s">
        <v>11</v>
      </c>
      <c r="K742">
        <v>2.5000000000000001E-2</v>
      </c>
      <c r="U742">
        <v>1.0000000000000001E-5</v>
      </c>
      <c r="AE742">
        <v>4745</v>
      </c>
      <c r="AG742">
        <v>552</v>
      </c>
      <c r="AH742">
        <v>883</v>
      </c>
      <c r="AI742">
        <v>883</v>
      </c>
      <c r="AL742">
        <v>173</v>
      </c>
    </row>
    <row r="743" spans="1:38">
      <c r="A743" t="s">
        <v>76</v>
      </c>
      <c r="B743" t="s">
        <v>109</v>
      </c>
      <c r="C743" t="s">
        <v>118</v>
      </c>
      <c r="D743" t="s">
        <v>77</v>
      </c>
      <c r="E743" t="s">
        <v>22</v>
      </c>
      <c r="F743" t="s">
        <v>61</v>
      </c>
      <c r="G743" t="s">
        <v>10</v>
      </c>
      <c r="H743" t="s">
        <v>111</v>
      </c>
      <c r="J743">
        <v>1.68</v>
      </c>
      <c r="P743">
        <v>1.75</v>
      </c>
      <c r="Q743">
        <v>1.41</v>
      </c>
      <c r="R743">
        <v>0.05</v>
      </c>
      <c r="T743">
        <v>4.2000000000000002E-4</v>
      </c>
      <c r="Z743">
        <v>2.5999999999999998E-4</v>
      </c>
      <c r="AA743">
        <v>6.9999999999999994E-5</v>
      </c>
      <c r="AB743">
        <v>0</v>
      </c>
      <c r="AD743">
        <v>14904</v>
      </c>
      <c r="AJ743">
        <v>14610</v>
      </c>
      <c r="AK743">
        <v>1966</v>
      </c>
      <c r="AL743">
        <v>3680</v>
      </c>
    </row>
    <row r="744" spans="1:38">
      <c r="A744" t="s">
        <v>76</v>
      </c>
      <c r="B744" t="s">
        <v>109</v>
      </c>
      <c r="C744" t="s">
        <v>118</v>
      </c>
      <c r="D744" t="s">
        <v>77</v>
      </c>
      <c r="E744" t="s">
        <v>22</v>
      </c>
      <c r="F744" t="s">
        <v>61</v>
      </c>
      <c r="G744" t="s">
        <v>10</v>
      </c>
      <c r="H744" t="s">
        <v>12</v>
      </c>
      <c r="J744">
        <v>0</v>
      </c>
      <c r="P744">
        <v>0</v>
      </c>
      <c r="Q744">
        <v>0</v>
      </c>
      <c r="R744">
        <v>0</v>
      </c>
      <c r="T744">
        <v>0</v>
      </c>
      <c r="Z744">
        <v>0</v>
      </c>
      <c r="AA744">
        <v>0</v>
      </c>
      <c r="AB744">
        <v>0</v>
      </c>
      <c r="AD744">
        <v>14904</v>
      </c>
      <c r="AJ744">
        <v>14610</v>
      </c>
      <c r="AK744">
        <v>1966</v>
      </c>
      <c r="AL744">
        <v>3680</v>
      </c>
    </row>
    <row r="745" spans="1:38">
      <c r="A745" t="s">
        <v>76</v>
      </c>
      <c r="B745" t="s">
        <v>109</v>
      </c>
      <c r="C745" t="s">
        <v>118</v>
      </c>
      <c r="D745" t="s">
        <v>77</v>
      </c>
      <c r="E745" t="s">
        <v>22</v>
      </c>
      <c r="F745" t="s">
        <v>61</v>
      </c>
      <c r="G745" t="s">
        <v>10</v>
      </c>
      <c r="H745" t="s">
        <v>11</v>
      </c>
      <c r="J745">
        <v>1.68</v>
      </c>
      <c r="P745">
        <v>1.75</v>
      </c>
      <c r="Q745">
        <v>1.41</v>
      </c>
      <c r="R745">
        <v>0.05</v>
      </c>
      <c r="T745">
        <v>4.2000000000000002E-4</v>
      </c>
      <c r="Z745">
        <v>2.5999999999999998E-4</v>
      </c>
      <c r="AA745">
        <v>6.9999999999999994E-5</v>
      </c>
      <c r="AB745">
        <v>0</v>
      </c>
      <c r="AD745">
        <v>14904</v>
      </c>
      <c r="AJ745">
        <v>14610</v>
      </c>
      <c r="AK745">
        <v>1966</v>
      </c>
      <c r="AL745">
        <v>3680</v>
      </c>
    </row>
    <row r="746" spans="1:38">
      <c r="A746" t="s">
        <v>76</v>
      </c>
      <c r="B746" t="s">
        <v>109</v>
      </c>
      <c r="C746" t="s">
        <v>118</v>
      </c>
      <c r="D746" t="s">
        <v>77</v>
      </c>
      <c r="E746" t="s">
        <v>22</v>
      </c>
      <c r="F746" t="s">
        <v>71</v>
      </c>
      <c r="G746" t="s">
        <v>10</v>
      </c>
      <c r="H746" t="s">
        <v>111</v>
      </c>
      <c r="R746">
        <v>55.741</v>
      </c>
      <c r="AB746">
        <v>3.0699999999999998E-3</v>
      </c>
      <c r="AC746">
        <v>3087</v>
      </c>
      <c r="AL746">
        <v>84429</v>
      </c>
    </row>
    <row r="747" spans="1:38">
      <c r="A747" t="s">
        <v>76</v>
      </c>
      <c r="B747" t="s">
        <v>109</v>
      </c>
      <c r="C747" t="s">
        <v>118</v>
      </c>
      <c r="D747" t="s">
        <v>77</v>
      </c>
      <c r="E747" t="s">
        <v>22</v>
      </c>
      <c r="F747" t="s">
        <v>71</v>
      </c>
      <c r="G747" t="s">
        <v>10</v>
      </c>
      <c r="H747" t="s">
        <v>12</v>
      </c>
      <c r="R747">
        <v>0</v>
      </c>
      <c r="AB747">
        <v>0</v>
      </c>
      <c r="AC747">
        <v>3087</v>
      </c>
      <c r="AL747">
        <v>84429</v>
      </c>
    </row>
    <row r="748" spans="1:38">
      <c r="A748" t="s">
        <v>76</v>
      </c>
      <c r="B748" t="s">
        <v>109</v>
      </c>
      <c r="C748" t="s">
        <v>118</v>
      </c>
      <c r="D748" t="s">
        <v>77</v>
      </c>
      <c r="E748" t="s">
        <v>22</v>
      </c>
      <c r="F748" t="s">
        <v>71</v>
      </c>
      <c r="G748" t="s">
        <v>10</v>
      </c>
      <c r="H748" t="s">
        <v>11</v>
      </c>
      <c r="R748">
        <v>55.741</v>
      </c>
      <c r="AB748">
        <v>3.0699999999999998E-3</v>
      </c>
      <c r="AC748">
        <v>3087</v>
      </c>
      <c r="AL748">
        <v>84429</v>
      </c>
    </row>
    <row r="749" spans="1:38">
      <c r="A749" t="s">
        <v>76</v>
      </c>
      <c r="B749" t="s">
        <v>109</v>
      </c>
      <c r="C749" t="s">
        <v>118</v>
      </c>
      <c r="D749" t="s">
        <v>77</v>
      </c>
      <c r="E749" t="s">
        <v>22</v>
      </c>
      <c r="F749" t="s">
        <v>62</v>
      </c>
      <c r="G749" t="s">
        <v>10</v>
      </c>
      <c r="H749" t="s">
        <v>111</v>
      </c>
      <c r="L749">
        <v>0.112</v>
      </c>
      <c r="Q749">
        <v>1.2749999999999999</v>
      </c>
      <c r="R749">
        <v>15.327</v>
      </c>
      <c r="V749">
        <v>2.0000000000000002E-5</v>
      </c>
      <c r="AA749">
        <v>6.9999999999999994E-5</v>
      </c>
      <c r="AB749">
        <v>8.4000000000000003E-4</v>
      </c>
      <c r="AC749">
        <v>10238</v>
      </c>
      <c r="AD749">
        <v>4097</v>
      </c>
      <c r="AE749">
        <v>4585</v>
      </c>
      <c r="AF749">
        <v>7331</v>
      </c>
      <c r="AG749">
        <v>1851</v>
      </c>
      <c r="AJ749">
        <v>3604</v>
      </c>
      <c r="AK749">
        <v>4196</v>
      </c>
      <c r="AL749">
        <v>27786</v>
      </c>
    </row>
    <row r="750" spans="1:38">
      <c r="A750" t="s">
        <v>76</v>
      </c>
      <c r="B750" t="s">
        <v>109</v>
      </c>
      <c r="C750" t="s">
        <v>118</v>
      </c>
      <c r="D750" t="s">
        <v>77</v>
      </c>
      <c r="E750" t="s">
        <v>22</v>
      </c>
      <c r="F750" t="s">
        <v>62</v>
      </c>
      <c r="G750" t="s">
        <v>10</v>
      </c>
      <c r="H750" t="s">
        <v>12</v>
      </c>
      <c r="L750">
        <v>0</v>
      </c>
      <c r="Q750">
        <v>0</v>
      </c>
      <c r="R750">
        <v>0</v>
      </c>
      <c r="V750">
        <v>0</v>
      </c>
      <c r="AA750">
        <v>0</v>
      </c>
      <c r="AB750">
        <v>0</v>
      </c>
      <c r="AC750">
        <v>10238</v>
      </c>
      <c r="AD750">
        <v>4097</v>
      </c>
      <c r="AE750">
        <v>4585</v>
      </c>
      <c r="AF750">
        <v>7331</v>
      </c>
      <c r="AG750">
        <v>1851</v>
      </c>
      <c r="AJ750">
        <v>3604</v>
      </c>
      <c r="AK750">
        <v>4196</v>
      </c>
      <c r="AL750">
        <v>27786</v>
      </c>
    </row>
    <row r="751" spans="1:38">
      <c r="A751" t="s">
        <v>76</v>
      </c>
      <c r="B751" t="s">
        <v>109</v>
      </c>
      <c r="C751" t="s">
        <v>118</v>
      </c>
      <c r="D751" t="s">
        <v>77</v>
      </c>
      <c r="E751" t="s">
        <v>22</v>
      </c>
      <c r="F751" t="s">
        <v>62</v>
      </c>
      <c r="G751" t="s">
        <v>10</v>
      </c>
      <c r="H751" t="s">
        <v>11</v>
      </c>
      <c r="L751">
        <v>0.112</v>
      </c>
      <c r="Q751">
        <v>1.2749999999999999</v>
      </c>
      <c r="R751">
        <v>15.327</v>
      </c>
      <c r="V751">
        <v>2.0000000000000002E-5</v>
      </c>
      <c r="AA751">
        <v>6.9999999999999994E-5</v>
      </c>
      <c r="AB751">
        <v>8.4000000000000003E-4</v>
      </c>
      <c r="AC751">
        <v>10238</v>
      </c>
      <c r="AD751">
        <v>4097</v>
      </c>
      <c r="AE751">
        <v>4585</v>
      </c>
      <c r="AF751">
        <v>7331</v>
      </c>
      <c r="AG751">
        <v>1851</v>
      </c>
      <c r="AJ751">
        <v>3604</v>
      </c>
      <c r="AK751">
        <v>4196</v>
      </c>
      <c r="AL751">
        <v>27786</v>
      </c>
    </row>
    <row r="752" spans="1:38">
      <c r="A752" t="s">
        <v>76</v>
      </c>
      <c r="B752" t="s">
        <v>109</v>
      </c>
      <c r="C752" t="s">
        <v>118</v>
      </c>
      <c r="D752" t="s">
        <v>77</v>
      </c>
      <c r="E752" t="s">
        <v>22</v>
      </c>
      <c r="F752" t="s">
        <v>17</v>
      </c>
      <c r="G752" t="s">
        <v>10</v>
      </c>
      <c r="H752" t="s">
        <v>111</v>
      </c>
      <c r="I752">
        <v>2023.9179999999999</v>
      </c>
      <c r="J752">
        <v>945.649</v>
      </c>
      <c r="K752">
        <v>519.46100000000001</v>
      </c>
      <c r="L752">
        <v>522.13800000000003</v>
      </c>
      <c r="M752">
        <v>605.94600000000003</v>
      </c>
      <c r="N752">
        <v>443.53699999999998</v>
      </c>
      <c r="O752">
        <v>996.62099999999998</v>
      </c>
      <c r="P752">
        <v>737.3</v>
      </c>
      <c r="Q752">
        <v>1232.348</v>
      </c>
      <c r="R752">
        <v>4259.8019999999997</v>
      </c>
      <c r="S752">
        <v>0.28845999999999999</v>
      </c>
      <c r="T752">
        <v>0.23744000000000001</v>
      </c>
      <c r="U752">
        <v>0.16252</v>
      </c>
      <c r="V752">
        <v>0.11062</v>
      </c>
      <c r="W752">
        <v>0.10112</v>
      </c>
      <c r="X752">
        <v>8.1070000000000003E-2</v>
      </c>
      <c r="Y752">
        <v>0.22009000000000001</v>
      </c>
      <c r="Z752">
        <v>0.11051999999999999</v>
      </c>
      <c r="AA752">
        <v>6.3479999999999995E-2</v>
      </c>
      <c r="AB752">
        <v>0.23480999999999999</v>
      </c>
      <c r="AC752">
        <v>3460445</v>
      </c>
      <c r="AD752">
        <v>3326622</v>
      </c>
      <c r="AE752">
        <v>3113639</v>
      </c>
      <c r="AF752">
        <v>2740592</v>
      </c>
      <c r="AG752">
        <v>2475013</v>
      </c>
      <c r="AH752">
        <v>2303217</v>
      </c>
      <c r="AI752">
        <v>2295080</v>
      </c>
      <c r="AJ752">
        <v>3283327</v>
      </c>
      <c r="AK752">
        <v>2632751</v>
      </c>
      <c r="AL752">
        <v>2956038</v>
      </c>
    </row>
    <row r="753" spans="1:38">
      <c r="A753" t="s">
        <v>76</v>
      </c>
      <c r="B753" t="s">
        <v>109</v>
      </c>
      <c r="C753" t="s">
        <v>118</v>
      </c>
      <c r="D753" t="s">
        <v>77</v>
      </c>
      <c r="E753" t="s">
        <v>22</v>
      </c>
      <c r="F753" t="s">
        <v>17</v>
      </c>
      <c r="G753" t="s">
        <v>10</v>
      </c>
      <c r="H753" t="s">
        <v>12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554</v>
      </c>
      <c r="P753">
        <v>67.63</v>
      </c>
      <c r="Q753">
        <v>129.63999999999999</v>
      </c>
      <c r="R753">
        <v>2005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0.12234</v>
      </c>
      <c r="Z753">
        <v>1.014E-2</v>
      </c>
      <c r="AA753">
        <v>6.6800000000000002E-3</v>
      </c>
      <c r="AB753">
        <v>0.11051999999999999</v>
      </c>
      <c r="AC753">
        <v>3460445</v>
      </c>
      <c r="AD753">
        <v>3326622</v>
      </c>
      <c r="AE753">
        <v>3113639</v>
      </c>
      <c r="AF753">
        <v>2740592</v>
      </c>
      <c r="AG753">
        <v>2475013</v>
      </c>
      <c r="AH753">
        <v>2303217</v>
      </c>
      <c r="AI753">
        <v>2295080</v>
      </c>
      <c r="AJ753">
        <v>3283327</v>
      </c>
      <c r="AK753">
        <v>2632751</v>
      </c>
      <c r="AL753">
        <v>2956038</v>
      </c>
    </row>
    <row r="754" spans="1:38">
      <c r="A754" t="s">
        <v>76</v>
      </c>
      <c r="B754" t="s">
        <v>109</v>
      </c>
      <c r="C754" t="s">
        <v>118</v>
      </c>
      <c r="D754" t="s">
        <v>77</v>
      </c>
      <c r="E754" t="s">
        <v>22</v>
      </c>
      <c r="F754" t="s">
        <v>17</v>
      </c>
      <c r="G754" t="s">
        <v>10</v>
      </c>
      <c r="H754" t="s">
        <v>11</v>
      </c>
      <c r="I754">
        <v>2023.9179999999999</v>
      </c>
      <c r="J754">
        <v>945.649</v>
      </c>
      <c r="K754">
        <v>519.46100000000001</v>
      </c>
      <c r="L754">
        <v>522.13800000000003</v>
      </c>
      <c r="M754">
        <v>605.94600000000003</v>
      </c>
      <c r="N754">
        <v>443.53699999999998</v>
      </c>
      <c r="O754">
        <v>442.62099999999998</v>
      </c>
      <c r="P754">
        <v>669.67</v>
      </c>
      <c r="Q754">
        <v>1102.7080000000001</v>
      </c>
      <c r="R754">
        <v>2254.8020000000001</v>
      </c>
      <c r="S754">
        <v>0.28845999999999999</v>
      </c>
      <c r="T754">
        <v>0.23744000000000001</v>
      </c>
      <c r="U754">
        <v>0.16252</v>
      </c>
      <c r="V754">
        <v>0.11062</v>
      </c>
      <c r="W754">
        <v>0.10112</v>
      </c>
      <c r="X754">
        <v>8.1070000000000003E-2</v>
      </c>
      <c r="Y754">
        <v>9.7750000000000004E-2</v>
      </c>
      <c r="Z754">
        <v>0.10038</v>
      </c>
      <c r="AA754">
        <v>5.6800000000000003E-2</v>
      </c>
      <c r="AB754">
        <v>0.12429</v>
      </c>
      <c r="AC754">
        <v>3460445</v>
      </c>
      <c r="AD754">
        <v>3326622</v>
      </c>
      <c r="AE754">
        <v>3113639</v>
      </c>
      <c r="AF754">
        <v>2740592</v>
      </c>
      <c r="AG754">
        <v>2475013</v>
      </c>
      <c r="AH754">
        <v>2303217</v>
      </c>
      <c r="AI754">
        <v>2295080</v>
      </c>
      <c r="AJ754">
        <v>3283327</v>
      </c>
      <c r="AK754">
        <v>2632751</v>
      </c>
      <c r="AL754">
        <v>2956038</v>
      </c>
    </row>
    <row r="755" spans="1:38">
      <c r="A755" t="s">
        <v>76</v>
      </c>
      <c r="B755" t="s">
        <v>109</v>
      </c>
      <c r="C755" t="s">
        <v>118</v>
      </c>
      <c r="D755" t="s">
        <v>77</v>
      </c>
      <c r="E755" t="s">
        <v>22</v>
      </c>
      <c r="F755" t="s">
        <v>18</v>
      </c>
      <c r="G755" t="s">
        <v>10</v>
      </c>
      <c r="H755" t="s">
        <v>111</v>
      </c>
      <c r="I755">
        <v>224.071</v>
      </c>
      <c r="J755">
        <v>91.287000000000006</v>
      </c>
      <c r="K755">
        <v>137.61799999999999</v>
      </c>
      <c r="L755">
        <v>57.927</v>
      </c>
      <c r="M755">
        <v>198.48500000000001</v>
      </c>
      <c r="N755">
        <v>21.052</v>
      </c>
      <c r="O755">
        <v>28.052</v>
      </c>
      <c r="P755">
        <v>27.77</v>
      </c>
      <c r="Q755">
        <v>22.259</v>
      </c>
      <c r="R755">
        <v>32.256</v>
      </c>
      <c r="S755">
        <v>3.1940000000000003E-2</v>
      </c>
      <c r="T755">
        <v>2.2919999999999999E-2</v>
      </c>
      <c r="U755">
        <v>4.3060000000000001E-2</v>
      </c>
      <c r="V755">
        <v>1.227E-2</v>
      </c>
      <c r="W755">
        <v>3.3119999999999997E-2</v>
      </c>
      <c r="X755">
        <v>3.8500000000000001E-3</v>
      </c>
      <c r="Y755">
        <v>6.1900000000000002E-3</v>
      </c>
      <c r="Z755">
        <v>4.1599999999999996E-3</v>
      </c>
      <c r="AA755">
        <v>1.15E-3</v>
      </c>
      <c r="AB755">
        <v>1.7799999999999999E-3</v>
      </c>
      <c r="AC755">
        <v>711296</v>
      </c>
      <c r="AD755">
        <v>593609</v>
      </c>
      <c r="AE755">
        <v>731407</v>
      </c>
      <c r="AF755">
        <v>287766</v>
      </c>
      <c r="AG755">
        <v>355358</v>
      </c>
      <c r="AH755">
        <v>230956</v>
      </c>
      <c r="AI755">
        <v>230956</v>
      </c>
      <c r="AJ755">
        <v>73415</v>
      </c>
      <c r="AK755">
        <v>39461</v>
      </c>
      <c r="AL755">
        <v>35002</v>
      </c>
    </row>
    <row r="756" spans="1:38">
      <c r="A756" t="s">
        <v>76</v>
      </c>
      <c r="B756" t="s">
        <v>109</v>
      </c>
      <c r="C756" t="s">
        <v>118</v>
      </c>
      <c r="D756" t="s">
        <v>77</v>
      </c>
      <c r="E756" t="s">
        <v>22</v>
      </c>
      <c r="F756" t="s">
        <v>18</v>
      </c>
      <c r="G756" t="s">
        <v>10</v>
      </c>
      <c r="H756" t="s">
        <v>12</v>
      </c>
      <c r="I756">
        <v>28</v>
      </c>
      <c r="J756">
        <v>2</v>
      </c>
      <c r="K756">
        <v>53</v>
      </c>
      <c r="L756">
        <v>11</v>
      </c>
      <c r="M756">
        <v>139</v>
      </c>
      <c r="N756">
        <v>1</v>
      </c>
      <c r="O756">
        <v>8</v>
      </c>
      <c r="P756">
        <v>8</v>
      </c>
      <c r="Q756">
        <v>14</v>
      </c>
      <c r="R756">
        <v>14</v>
      </c>
      <c r="S756">
        <v>3.9899999999999996E-3</v>
      </c>
      <c r="T756">
        <v>5.0000000000000001E-4</v>
      </c>
      <c r="U756">
        <v>1.6580000000000001E-2</v>
      </c>
      <c r="V756">
        <v>2.33E-3</v>
      </c>
      <c r="W756">
        <v>2.3199999999999998E-2</v>
      </c>
      <c r="X756">
        <v>1.8000000000000001E-4</v>
      </c>
      <c r="Y756">
        <v>1.7700000000000001E-3</v>
      </c>
      <c r="Z756">
        <v>1.1999999999999999E-3</v>
      </c>
      <c r="AA756">
        <v>7.2000000000000005E-4</v>
      </c>
      <c r="AB756">
        <v>7.6999999999999996E-4</v>
      </c>
      <c r="AC756">
        <v>711296</v>
      </c>
      <c r="AD756">
        <v>593609</v>
      </c>
      <c r="AE756">
        <v>731407</v>
      </c>
      <c r="AF756">
        <v>287766</v>
      </c>
      <c r="AG756">
        <v>355358</v>
      </c>
      <c r="AH756">
        <v>230956</v>
      </c>
      <c r="AI756">
        <v>230956</v>
      </c>
      <c r="AJ756">
        <v>73415</v>
      </c>
      <c r="AK756">
        <v>39461</v>
      </c>
      <c r="AL756">
        <v>35002</v>
      </c>
    </row>
    <row r="757" spans="1:38">
      <c r="A757" t="s">
        <v>76</v>
      </c>
      <c r="B757" t="s">
        <v>109</v>
      </c>
      <c r="C757" t="s">
        <v>118</v>
      </c>
      <c r="D757" t="s">
        <v>77</v>
      </c>
      <c r="E757" t="s">
        <v>22</v>
      </c>
      <c r="F757" t="s">
        <v>18</v>
      </c>
      <c r="G757" t="s">
        <v>10</v>
      </c>
      <c r="H757" t="s">
        <v>11</v>
      </c>
      <c r="I757">
        <v>196.071</v>
      </c>
      <c r="J757">
        <v>89.287000000000006</v>
      </c>
      <c r="K757">
        <v>84.617999999999995</v>
      </c>
      <c r="L757">
        <v>46.927</v>
      </c>
      <c r="M757">
        <v>59.484999999999999</v>
      </c>
      <c r="N757">
        <v>20.052</v>
      </c>
      <c r="O757">
        <v>20.052</v>
      </c>
      <c r="P757">
        <v>19.77</v>
      </c>
      <c r="Q757">
        <v>8.2590000000000003</v>
      </c>
      <c r="R757">
        <v>18.256</v>
      </c>
      <c r="S757">
        <v>2.794E-2</v>
      </c>
      <c r="T757">
        <v>2.2419999999999999E-2</v>
      </c>
      <c r="U757">
        <v>2.647E-2</v>
      </c>
      <c r="V757">
        <v>9.9399999999999992E-3</v>
      </c>
      <c r="W757">
        <v>9.9299999999999996E-3</v>
      </c>
      <c r="X757">
        <v>3.6700000000000001E-3</v>
      </c>
      <c r="Y757">
        <v>4.4299999999999999E-3</v>
      </c>
      <c r="Z757">
        <v>2.96E-3</v>
      </c>
      <c r="AA757">
        <v>4.2999999999999999E-4</v>
      </c>
      <c r="AB757">
        <v>1.01E-3</v>
      </c>
      <c r="AC757">
        <v>711296</v>
      </c>
      <c r="AD757">
        <v>593609</v>
      </c>
      <c r="AE757">
        <v>731407</v>
      </c>
      <c r="AF757">
        <v>287766</v>
      </c>
      <c r="AG757">
        <v>355358</v>
      </c>
      <c r="AH757">
        <v>230956</v>
      </c>
      <c r="AI757">
        <v>230956</v>
      </c>
      <c r="AJ757">
        <v>73415</v>
      </c>
      <c r="AK757">
        <v>39461</v>
      </c>
      <c r="AL757">
        <v>35002</v>
      </c>
    </row>
    <row r="758" spans="1:38">
      <c r="A758" t="s">
        <v>76</v>
      </c>
      <c r="B758" t="s">
        <v>109</v>
      </c>
      <c r="C758" t="s">
        <v>118</v>
      </c>
      <c r="D758" t="s">
        <v>77</v>
      </c>
      <c r="E758" t="s">
        <v>22</v>
      </c>
      <c r="F758" t="s">
        <v>19</v>
      </c>
      <c r="G758" t="s">
        <v>10</v>
      </c>
      <c r="H758" t="s">
        <v>111</v>
      </c>
      <c r="Q758">
        <v>0.76300000000000001</v>
      </c>
      <c r="AA758">
        <v>4.0000000000000003E-5</v>
      </c>
      <c r="AJ758">
        <v>212</v>
      </c>
      <c r="AK758">
        <v>2621</v>
      </c>
      <c r="AL758">
        <v>636</v>
      </c>
    </row>
    <row r="759" spans="1:38">
      <c r="A759" t="s">
        <v>76</v>
      </c>
      <c r="B759" t="s">
        <v>109</v>
      </c>
      <c r="C759" t="s">
        <v>118</v>
      </c>
      <c r="D759" t="s">
        <v>77</v>
      </c>
      <c r="E759" t="s">
        <v>22</v>
      </c>
      <c r="F759" t="s">
        <v>19</v>
      </c>
      <c r="G759" t="s">
        <v>10</v>
      </c>
      <c r="H759" t="s">
        <v>12</v>
      </c>
      <c r="Q759">
        <v>0</v>
      </c>
      <c r="AA759">
        <v>0</v>
      </c>
      <c r="AJ759">
        <v>212</v>
      </c>
      <c r="AK759">
        <v>2621</v>
      </c>
      <c r="AL759">
        <v>636</v>
      </c>
    </row>
    <row r="760" spans="1:38">
      <c r="A760" t="s">
        <v>76</v>
      </c>
      <c r="B760" t="s">
        <v>109</v>
      </c>
      <c r="C760" t="s">
        <v>118</v>
      </c>
      <c r="D760" t="s">
        <v>77</v>
      </c>
      <c r="E760" t="s">
        <v>22</v>
      </c>
      <c r="F760" t="s">
        <v>19</v>
      </c>
      <c r="G760" t="s">
        <v>10</v>
      </c>
      <c r="H760" t="s">
        <v>11</v>
      </c>
      <c r="Q760">
        <v>0.76300000000000001</v>
      </c>
      <c r="AA760">
        <v>4.0000000000000003E-5</v>
      </c>
      <c r="AJ760">
        <v>212</v>
      </c>
      <c r="AK760">
        <v>2621</v>
      </c>
      <c r="AL760">
        <v>636</v>
      </c>
    </row>
    <row r="761" spans="1:38">
      <c r="A761" t="s">
        <v>76</v>
      </c>
      <c r="B761" t="s">
        <v>109</v>
      </c>
      <c r="C761" t="s">
        <v>118</v>
      </c>
      <c r="D761" t="s">
        <v>77</v>
      </c>
      <c r="E761" t="s">
        <v>31</v>
      </c>
      <c r="F761" t="s">
        <v>13</v>
      </c>
      <c r="G761" t="s">
        <v>10</v>
      </c>
      <c r="H761" t="s">
        <v>111</v>
      </c>
      <c r="I761">
        <v>4.1369999999999996</v>
      </c>
      <c r="J761">
        <v>6.0720000000000001</v>
      </c>
      <c r="K761">
        <v>1.256</v>
      </c>
      <c r="S761">
        <v>5.9000000000000003E-4</v>
      </c>
      <c r="T761">
        <v>1.5200000000000001E-3</v>
      </c>
      <c r="U761">
        <v>3.8999999999999999E-4</v>
      </c>
      <c r="AC761">
        <v>151639</v>
      </c>
      <c r="AD761">
        <v>145409</v>
      </c>
      <c r="AE761">
        <v>46378</v>
      </c>
    </row>
    <row r="762" spans="1:38">
      <c r="A762" t="s">
        <v>76</v>
      </c>
      <c r="B762" t="s">
        <v>109</v>
      </c>
      <c r="C762" t="s">
        <v>118</v>
      </c>
      <c r="D762" t="s">
        <v>77</v>
      </c>
      <c r="E762" t="s">
        <v>31</v>
      </c>
      <c r="F762" t="s">
        <v>13</v>
      </c>
      <c r="G762" t="s">
        <v>10</v>
      </c>
      <c r="H762" t="s">
        <v>12</v>
      </c>
      <c r="I762">
        <v>0</v>
      </c>
      <c r="J762">
        <v>0</v>
      </c>
      <c r="K762">
        <v>0</v>
      </c>
      <c r="S762">
        <v>0</v>
      </c>
      <c r="T762">
        <v>0</v>
      </c>
      <c r="U762">
        <v>0</v>
      </c>
      <c r="AC762">
        <v>151639</v>
      </c>
      <c r="AD762">
        <v>145409</v>
      </c>
      <c r="AE762">
        <v>46378</v>
      </c>
    </row>
    <row r="763" spans="1:38">
      <c r="A763" t="s">
        <v>76</v>
      </c>
      <c r="B763" t="s">
        <v>109</v>
      </c>
      <c r="C763" t="s">
        <v>118</v>
      </c>
      <c r="D763" t="s">
        <v>77</v>
      </c>
      <c r="E763" t="s">
        <v>31</v>
      </c>
      <c r="F763" t="s">
        <v>13</v>
      </c>
      <c r="G763" t="s">
        <v>10</v>
      </c>
      <c r="H763" t="s">
        <v>11</v>
      </c>
      <c r="I763">
        <v>4.1369999999999996</v>
      </c>
      <c r="J763">
        <v>6.0720000000000001</v>
      </c>
      <c r="K763">
        <v>1.256</v>
      </c>
      <c r="S763">
        <v>5.9000000000000003E-4</v>
      </c>
      <c r="T763">
        <v>1.5200000000000001E-3</v>
      </c>
      <c r="U763">
        <v>3.8999999999999999E-4</v>
      </c>
      <c r="AC763">
        <v>151639</v>
      </c>
      <c r="AD763">
        <v>145409</v>
      </c>
      <c r="AE763">
        <v>46378</v>
      </c>
    </row>
    <row r="764" spans="1:38">
      <c r="A764" t="s">
        <v>76</v>
      </c>
      <c r="B764" t="s">
        <v>109</v>
      </c>
      <c r="C764" t="s">
        <v>118</v>
      </c>
      <c r="D764" t="s">
        <v>77</v>
      </c>
      <c r="E764" t="s">
        <v>23</v>
      </c>
      <c r="F764" t="s">
        <v>59</v>
      </c>
      <c r="G764" t="s">
        <v>10</v>
      </c>
      <c r="H764" t="s">
        <v>111</v>
      </c>
      <c r="I764">
        <v>4.51</v>
      </c>
      <c r="J764">
        <v>23.74</v>
      </c>
      <c r="K764">
        <v>0.52</v>
      </c>
      <c r="S764">
        <v>6.4000000000000005E-4</v>
      </c>
      <c r="T764">
        <v>5.96E-3</v>
      </c>
      <c r="U764">
        <v>1.6000000000000001E-4</v>
      </c>
      <c r="AC764">
        <v>238874</v>
      </c>
      <c r="AD764">
        <v>625594</v>
      </c>
      <c r="AE764">
        <v>5372</v>
      </c>
    </row>
    <row r="765" spans="1:38">
      <c r="A765" t="s">
        <v>76</v>
      </c>
      <c r="B765" t="s">
        <v>109</v>
      </c>
      <c r="C765" t="s">
        <v>118</v>
      </c>
      <c r="D765" t="s">
        <v>77</v>
      </c>
      <c r="E765" t="s">
        <v>23</v>
      </c>
      <c r="F765" t="s">
        <v>59</v>
      </c>
      <c r="G765" t="s">
        <v>10</v>
      </c>
      <c r="H765" t="s">
        <v>12</v>
      </c>
      <c r="I765">
        <v>0</v>
      </c>
      <c r="J765">
        <v>0</v>
      </c>
      <c r="K765">
        <v>0</v>
      </c>
      <c r="S765">
        <v>0</v>
      </c>
      <c r="T765">
        <v>0</v>
      </c>
      <c r="U765">
        <v>0</v>
      </c>
      <c r="AC765">
        <v>238874</v>
      </c>
      <c r="AD765">
        <v>625594</v>
      </c>
      <c r="AE765">
        <v>5372</v>
      </c>
    </row>
    <row r="766" spans="1:38">
      <c r="A766" t="s">
        <v>76</v>
      </c>
      <c r="B766" t="s">
        <v>109</v>
      </c>
      <c r="C766" t="s">
        <v>118</v>
      </c>
      <c r="D766" t="s">
        <v>77</v>
      </c>
      <c r="E766" t="s">
        <v>23</v>
      </c>
      <c r="F766" t="s">
        <v>59</v>
      </c>
      <c r="G766" t="s">
        <v>10</v>
      </c>
      <c r="H766" t="s">
        <v>11</v>
      </c>
      <c r="I766">
        <v>4.51</v>
      </c>
      <c r="J766">
        <v>23.74</v>
      </c>
      <c r="K766">
        <v>0.52</v>
      </c>
      <c r="S766">
        <v>6.4000000000000005E-4</v>
      </c>
      <c r="T766">
        <v>5.96E-3</v>
      </c>
      <c r="U766">
        <v>1.6000000000000001E-4</v>
      </c>
      <c r="AC766">
        <v>238874</v>
      </c>
      <c r="AD766">
        <v>625594</v>
      </c>
      <c r="AE766">
        <v>5372</v>
      </c>
    </row>
    <row r="767" spans="1:38">
      <c r="A767" t="s">
        <v>76</v>
      </c>
      <c r="B767" t="s">
        <v>109</v>
      </c>
      <c r="C767" t="s">
        <v>118</v>
      </c>
      <c r="D767" t="s">
        <v>77</v>
      </c>
      <c r="E767" t="s">
        <v>23</v>
      </c>
      <c r="F767" t="s">
        <v>13</v>
      </c>
      <c r="G767" t="s">
        <v>10</v>
      </c>
      <c r="H767" t="s">
        <v>111</v>
      </c>
      <c r="I767">
        <v>54.03</v>
      </c>
      <c r="J767">
        <v>65.900000000000006</v>
      </c>
      <c r="K767">
        <v>141.88999999999999</v>
      </c>
      <c r="L767">
        <v>153.16</v>
      </c>
      <c r="M767">
        <v>107.91500000000001</v>
      </c>
      <c r="N767">
        <v>123.154</v>
      </c>
      <c r="O767">
        <v>88.399000000000001</v>
      </c>
      <c r="P767">
        <v>148.93</v>
      </c>
      <c r="Q767">
        <v>109.61199999999999</v>
      </c>
      <c r="R767">
        <v>159.96799999999999</v>
      </c>
      <c r="S767">
        <v>7.7000000000000002E-3</v>
      </c>
      <c r="T767">
        <v>1.6549999999999999E-2</v>
      </c>
      <c r="U767">
        <v>4.4389999999999999E-2</v>
      </c>
      <c r="V767">
        <v>3.245E-2</v>
      </c>
      <c r="W767">
        <v>1.8010000000000002E-2</v>
      </c>
      <c r="X767">
        <v>2.2509999999999999E-2</v>
      </c>
      <c r="Y767">
        <v>1.9519999999999999E-2</v>
      </c>
      <c r="Z767">
        <v>2.232E-2</v>
      </c>
      <c r="AA767">
        <v>5.6499999999999996E-3</v>
      </c>
      <c r="AB767">
        <v>8.8199999999999997E-3</v>
      </c>
      <c r="AC767">
        <v>2877794</v>
      </c>
      <c r="AD767">
        <v>1784027</v>
      </c>
      <c r="AE767">
        <v>2398012</v>
      </c>
      <c r="AF767">
        <v>1779651</v>
      </c>
      <c r="AG767">
        <v>1544553</v>
      </c>
      <c r="AH767">
        <v>960802</v>
      </c>
      <c r="AI767">
        <v>840028</v>
      </c>
      <c r="AJ767">
        <v>910631</v>
      </c>
      <c r="AK767">
        <v>863511</v>
      </c>
      <c r="AL767">
        <v>1075069</v>
      </c>
    </row>
    <row r="768" spans="1:38">
      <c r="A768" t="s">
        <v>76</v>
      </c>
      <c r="B768" t="s">
        <v>109</v>
      </c>
      <c r="C768" t="s">
        <v>118</v>
      </c>
      <c r="D768" t="s">
        <v>77</v>
      </c>
      <c r="E768" t="s">
        <v>23</v>
      </c>
      <c r="F768" t="s">
        <v>13</v>
      </c>
      <c r="G768" t="s">
        <v>10</v>
      </c>
      <c r="H768" t="s">
        <v>12</v>
      </c>
      <c r="I768">
        <v>0</v>
      </c>
      <c r="J768">
        <v>0</v>
      </c>
      <c r="K768">
        <v>0</v>
      </c>
      <c r="L768">
        <v>0</v>
      </c>
      <c r="M768">
        <v>2.7650000000000001</v>
      </c>
      <c r="N768">
        <v>34.804000000000002</v>
      </c>
      <c r="O768">
        <v>10.629</v>
      </c>
      <c r="P768">
        <v>52</v>
      </c>
      <c r="Q768">
        <v>25.181999999999999</v>
      </c>
      <c r="R768">
        <v>23.178000000000001</v>
      </c>
      <c r="S768">
        <v>0</v>
      </c>
      <c r="T768">
        <v>0</v>
      </c>
      <c r="U768">
        <v>0</v>
      </c>
      <c r="V768">
        <v>0</v>
      </c>
      <c r="W768">
        <v>4.6000000000000001E-4</v>
      </c>
      <c r="X768">
        <v>6.3600000000000002E-3</v>
      </c>
      <c r="Y768">
        <v>2.3500000000000001E-3</v>
      </c>
      <c r="Z768">
        <v>7.79E-3</v>
      </c>
      <c r="AA768">
        <v>1.2999999999999999E-3</v>
      </c>
      <c r="AB768">
        <v>1.2800000000000001E-3</v>
      </c>
      <c r="AC768">
        <v>2877794</v>
      </c>
      <c r="AD768">
        <v>1784027</v>
      </c>
      <c r="AE768">
        <v>2398012</v>
      </c>
      <c r="AF768">
        <v>1779651</v>
      </c>
      <c r="AG768">
        <v>1544553</v>
      </c>
      <c r="AH768">
        <v>960802</v>
      </c>
      <c r="AI768">
        <v>840028</v>
      </c>
      <c r="AJ768">
        <v>910631</v>
      </c>
      <c r="AK768">
        <v>863511</v>
      </c>
      <c r="AL768">
        <v>1075069</v>
      </c>
    </row>
    <row r="769" spans="1:38">
      <c r="A769" t="s">
        <v>76</v>
      </c>
      <c r="B769" t="s">
        <v>109</v>
      </c>
      <c r="C769" t="s">
        <v>118</v>
      </c>
      <c r="D769" t="s">
        <v>77</v>
      </c>
      <c r="E769" t="s">
        <v>23</v>
      </c>
      <c r="F769" t="s">
        <v>13</v>
      </c>
      <c r="G769" t="s">
        <v>10</v>
      </c>
      <c r="H769" t="s">
        <v>11</v>
      </c>
      <c r="I769">
        <v>54.03</v>
      </c>
      <c r="J769">
        <v>65.900000000000006</v>
      </c>
      <c r="K769">
        <v>141.88999999999999</v>
      </c>
      <c r="L769">
        <v>153.16</v>
      </c>
      <c r="M769">
        <v>105.15</v>
      </c>
      <c r="N769">
        <v>88.35</v>
      </c>
      <c r="O769">
        <v>77.77</v>
      </c>
      <c r="P769">
        <v>96.93</v>
      </c>
      <c r="Q769">
        <v>84.43</v>
      </c>
      <c r="R769">
        <v>136.79</v>
      </c>
      <c r="S769">
        <v>7.7000000000000002E-3</v>
      </c>
      <c r="T769">
        <v>1.6549999999999999E-2</v>
      </c>
      <c r="U769">
        <v>4.4389999999999999E-2</v>
      </c>
      <c r="V769">
        <v>3.245E-2</v>
      </c>
      <c r="W769">
        <v>1.755E-2</v>
      </c>
      <c r="X769">
        <v>1.6150000000000001E-2</v>
      </c>
      <c r="Y769">
        <v>1.7170000000000001E-2</v>
      </c>
      <c r="Z769">
        <v>1.453E-2</v>
      </c>
      <c r="AA769">
        <v>4.3499999999999997E-3</v>
      </c>
      <c r="AB769">
        <v>7.5399999999999998E-3</v>
      </c>
      <c r="AC769">
        <v>2877794</v>
      </c>
      <c r="AD769">
        <v>1784027</v>
      </c>
      <c r="AE769">
        <v>2398012</v>
      </c>
      <c r="AF769">
        <v>1779651</v>
      </c>
      <c r="AG769">
        <v>1544553</v>
      </c>
      <c r="AH769">
        <v>960802</v>
      </c>
      <c r="AI769">
        <v>840028</v>
      </c>
      <c r="AJ769">
        <v>910631</v>
      </c>
      <c r="AK769">
        <v>863511</v>
      </c>
      <c r="AL769">
        <v>1075069</v>
      </c>
    </row>
    <row r="770" spans="1:38">
      <c r="A770" t="s">
        <v>76</v>
      </c>
      <c r="B770" t="s">
        <v>109</v>
      </c>
      <c r="C770" t="s">
        <v>118</v>
      </c>
      <c r="D770" t="s">
        <v>77</v>
      </c>
      <c r="E770" t="s">
        <v>23</v>
      </c>
      <c r="F770" t="s">
        <v>65</v>
      </c>
      <c r="G770" t="s">
        <v>10</v>
      </c>
      <c r="H770" t="s">
        <v>111</v>
      </c>
      <c r="I770">
        <v>0.37</v>
      </c>
      <c r="J770">
        <v>4.96</v>
      </c>
      <c r="K770">
        <v>1.22</v>
      </c>
      <c r="S770">
        <v>5.0000000000000002E-5</v>
      </c>
      <c r="T770">
        <v>1.25E-3</v>
      </c>
      <c r="U770">
        <v>3.8000000000000002E-4</v>
      </c>
      <c r="AC770">
        <v>15758</v>
      </c>
      <c r="AD770">
        <v>76406</v>
      </c>
      <c r="AE770">
        <v>7498</v>
      </c>
    </row>
    <row r="771" spans="1:38">
      <c r="A771" t="s">
        <v>76</v>
      </c>
      <c r="B771" t="s">
        <v>109</v>
      </c>
      <c r="C771" t="s">
        <v>118</v>
      </c>
      <c r="D771" t="s">
        <v>77</v>
      </c>
      <c r="E771" t="s">
        <v>23</v>
      </c>
      <c r="F771" t="s">
        <v>65</v>
      </c>
      <c r="G771" t="s">
        <v>10</v>
      </c>
      <c r="H771" t="s">
        <v>12</v>
      </c>
      <c r="I771">
        <v>0</v>
      </c>
      <c r="J771">
        <v>0</v>
      </c>
      <c r="K771">
        <v>0</v>
      </c>
      <c r="S771">
        <v>0</v>
      </c>
      <c r="T771">
        <v>0</v>
      </c>
      <c r="U771">
        <v>0</v>
      </c>
      <c r="AC771">
        <v>15758</v>
      </c>
      <c r="AD771">
        <v>76406</v>
      </c>
      <c r="AE771">
        <v>7498</v>
      </c>
    </row>
    <row r="772" spans="1:38">
      <c r="A772" t="s">
        <v>76</v>
      </c>
      <c r="B772" t="s">
        <v>109</v>
      </c>
      <c r="C772" t="s">
        <v>118</v>
      </c>
      <c r="D772" t="s">
        <v>77</v>
      </c>
      <c r="E772" t="s">
        <v>23</v>
      </c>
      <c r="F772" t="s">
        <v>65</v>
      </c>
      <c r="G772" t="s">
        <v>10</v>
      </c>
      <c r="H772" t="s">
        <v>11</v>
      </c>
      <c r="I772">
        <v>0.37</v>
      </c>
      <c r="J772">
        <v>4.96</v>
      </c>
      <c r="K772">
        <v>1.22</v>
      </c>
      <c r="S772">
        <v>5.0000000000000002E-5</v>
      </c>
      <c r="T772">
        <v>1.25E-3</v>
      </c>
      <c r="U772">
        <v>3.8000000000000002E-4</v>
      </c>
      <c r="AC772">
        <v>15758</v>
      </c>
      <c r="AD772">
        <v>76406</v>
      </c>
      <c r="AE772">
        <v>7498</v>
      </c>
    </row>
    <row r="773" spans="1:38">
      <c r="A773" t="s">
        <v>76</v>
      </c>
      <c r="B773" t="s">
        <v>109</v>
      </c>
      <c r="C773" t="s">
        <v>118</v>
      </c>
      <c r="D773" t="s">
        <v>77</v>
      </c>
      <c r="E773" t="s">
        <v>23</v>
      </c>
      <c r="F773" t="s">
        <v>66</v>
      </c>
      <c r="G773" t="s">
        <v>10</v>
      </c>
      <c r="H773" t="s">
        <v>111</v>
      </c>
      <c r="I773">
        <v>0.55000000000000004</v>
      </c>
      <c r="J773">
        <v>1.03</v>
      </c>
      <c r="L773">
        <v>0.14000000000000001</v>
      </c>
      <c r="P773">
        <v>0.43099999999999999</v>
      </c>
      <c r="Q773">
        <v>0</v>
      </c>
      <c r="R773">
        <v>0</v>
      </c>
      <c r="S773">
        <v>8.0000000000000007E-5</v>
      </c>
      <c r="T773">
        <v>2.5999999999999998E-4</v>
      </c>
      <c r="V773">
        <v>3.0000000000000001E-5</v>
      </c>
      <c r="Z773">
        <v>6.0000000000000002E-5</v>
      </c>
      <c r="AA773">
        <v>0</v>
      </c>
      <c r="AB773">
        <v>0</v>
      </c>
      <c r="AC773">
        <v>355425</v>
      </c>
      <c r="AD773">
        <v>161117</v>
      </c>
      <c r="AE773">
        <v>162396</v>
      </c>
      <c r="AF773">
        <v>37161</v>
      </c>
      <c r="AG773">
        <v>111079</v>
      </c>
      <c r="AH773">
        <v>115874</v>
      </c>
      <c r="AI773">
        <v>157720</v>
      </c>
      <c r="AJ773">
        <v>167742</v>
      </c>
      <c r="AK773">
        <v>156686</v>
      </c>
      <c r="AL773">
        <v>167257</v>
      </c>
    </row>
    <row r="774" spans="1:38">
      <c r="A774" t="s">
        <v>76</v>
      </c>
      <c r="B774" t="s">
        <v>109</v>
      </c>
      <c r="C774" t="s">
        <v>118</v>
      </c>
      <c r="D774" t="s">
        <v>77</v>
      </c>
      <c r="E774" t="s">
        <v>23</v>
      </c>
      <c r="F774" t="s">
        <v>66</v>
      </c>
      <c r="G774" t="s">
        <v>10</v>
      </c>
      <c r="H774" t="s">
        <v>12</v>
      </c>
      <c r="I774">
        <v>0</v>
      </c>
      <c r="J774">
        <v>0</v>
      </c>
      <c r="L774">
        <v>0</v>
      </c>
      <c r="P774">
        <v>0.43099999999999999</v>
      </c>
      <c r="Q774">
        <v>0</v>
      </c>
      <c r="R774">
        <v>0</v>
      </c>
      <c r="S774">
        <v>0</v>
      </c>
      <c r="T774">
        <v>0</v>
      </c>
      <c r="V774">
        <v>0</v>
      </c>
      <c r="Z774">
        <v>6.0000000000000002E-5</v>
      </c>
      <c r="AA774">
        <v>0</v>
      </c>
      <c r="AB774">
        <v>0</v>
      </c>
      <c r="AC774">
        <v>355425</v>
      </c>
      <c r="AD774">
        <v>161117</v>
      </c>
      <c r="AE774">
        <v>162396</v>
      </c>
      <c r="AF774">
        <v>37161</v>
      </c>
      <c r="AG774">
        <v>111079</v>
      </c>
      <c r="AH774">
        <v>115874</v>
      </c>
      <c r="AI774">
        <v>157720</v>
      </c>
      <c r="AJ774">
        <v>167742</v>
      </c>
      <c r="AK774">
        <v>156686</v>
      </c>
      <c r="AL774">
        <v>167257</v>
      </c>
    </row>
    <row r="775" spans="1:38">
      <c r="A775" t="s">
        <v>76</v>
      </c>
      <c r="B775" t="s">
        <v>109</v>
      </c>
      <c r="C775" t="s">
        <v>118</v>
      </c>
      <c r="D775" t="s">
        <v>77</v>
      </c>
      <c r="E775" t="s">
        <v>23</v>
      </c>
      <c r="F775" t="s">
        <v>66</v>
      </c>
      <c r="G775" t="s">
        <v>10</v>
      </c>
      <c r="H775" t="s">
        <v>11</v>
      </c>
      <c r="I775">
        <v>0.55000000000000004</v>
      </c>
      <c r="J775">
        <v>1.03</v>
      </c>
      <c r="L775">
        <v>0.14000000000000001</v>
      </c>
      <c r="P775">
        <v>0</v>
      </c>
      <c r="Q775">
        <v>0</v>
      </c>
      <c r="R775">
        <v>0</v>
      </c>
      <c r="S775">
        <v>8.0000000000000007E-5</v>
      </c>
      <c r="T775">
        <v>2.5999999999999998E-4</v>
      </c>
      <c r="V775">
        <v>3.0000000000000001E-5</v>
      </c>
      <c r="Z775">
        <v>0</v>
      </c>
      <c r="AA775">
        <v>0</v>
      </c>
      <c r="AB775">
        <v>0</v>
      </c>
      <c r="AC775">
        <v>355425</v>
      </c>
      <c r="AD775">
        <v>161117</v>
      </c>
      <c r="AE775">
        <v>162396</v>
      </c>
      <c r="AF775">
        <v>37161</v>
      </c>
      <c r="AG775">
        <v>111079</v>
      </c>
      <c r="AH775">
        <v>115874</v>
      </c>
      <c r="AI775">
        <v>157720</v>
      </c>
      <c r="AJ775">
        <v>167742</v>
      </c>
      <c r="AK775">
        <v>156686</v>
      </c>
      <c r="AL775">
        <v>167257</v>
      </c>
    </row>
    <row r="776" spans="1:38">
      <c r="A776" t="s">
        <v>76</v>
      </c>
      <c r="B776" t="s">
        <v>109</v>
      </c>
      <c r="C776" t="s">
        <v>118</v>
      </c>
      <c r="D776" t="s">
        <v>77</v>
      </c>
      <c r="E776" t="s">
        <v>23</v>
      </c>
      <c r="F776" t="s">
        <v>14</v>
      </c>
      <c r="G776" t="s">
        <v>10</v>
      </c>
      <c r="H776" t="s">
        <v>111</v>
      </c>
      <c r="I776">
        <v>31.92</v>
      </c>
      <c r="J776">
        <v>71.59</v>
      </c>
      <c r="K776">
        <v>92.27</v>
      </c>
      <c r="L776">
        <v>71.34</v>
      </c>
      <c r="M776">
        <v>85.45</v>
      </c>
      <c r="N776">
        <v>92.43</v>
      </c>
      <c r="O776">
        <v>84.277000000000001</v>
      </c>
      <c r="P776">
        <v>77.44</v>
      </c>
      <c r="Q776">
        <v>92.82</v>
      </c>
      <c r="R776">
        <v>142.69</v>
      </c>
      <c r="S776">
        <v>4.5500000000000002E-3</v>
      </c>
      <c r="T776">
        <v>1.7979999999999999E-2</v>
      </c>
      <c r="U776">
        <v>2.887E-2</v>
      </c>
      <c r="V776">
        <v>1.511E-2</v>
      </c>
      <c r="W776">
        <v>1.426E-2</v>
      </c>
      <c r="X776">
        <v>1.6889999999999999E-2</v>
      </c>
      <c r="Y776">
        <v>1.8610000000000002E-2</v>
      </c>
      <c r="Z776">
        <v>1.1610000000000001E-2</v>
      </c>
      <c r="AA776">
        <v>4.7800000000000004E-3</v>
      </c>
      <c r="AB776">
        <v>7.8700000000000003E-3</v>
      </c>
      <c r="AC776">
        <v>326700</v>
      </c>
      <c r="AD776">
        <v>420394</v>
      </c>
      <c r="AE776">
        <v>315963</v>
      </c>
      <c r="AF776">
        <v>184702</v>
      </c>
      <c r="AG776">
        <v>232984</v>
      </c>
      <c r="AH776">
        <v>301994</v>
      </c>
      <c r="AI776">
        <v>245422</v>
      </c>
      <c r="AJ776">
        <v>236629</v>
      </c>
      <c r="AK776">
        <v>193304</v>
      </c>
      <c r="AL776">
        <v>228636</v>
      </c>
    </row>
    <row r="777" spans="1:38">
      <c r="A777" t="s">
        <v>76</v>
      </c>
      <c r="B777" t="s">
        <v>109</v>
      </c>
      <c r="C777" t="s">
        <v>118</v>
      </c>
      <c r="D777" t="s">
        <v>77</v>
      </c>
      <c r="E777" t="s">
        <v>23</v>
      </c>
      <c r="F777" t="s">
        <v>14</v>
      </c>
      <c r="G777" t="s">
        <v>10</v>
      </c>
      <c r="H777" t="s">
        <v>12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1.077</v>
      </c>
      <c r="P777">
        <v>0</v>
      </c>
      <c r="Q777">
        <v>10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2.4000000000000001E-4</v>
      </c>
      <c r="Z777">
        <v>0</v>
      </c>
      <c r="AA777">
        <v>5.1999999999999995E-4</v>
      </c>
      <c r="AB777">
        <v>0</v>
      </c>
      <c r="AC777">
        <v>326700</v>
      </c>
      <c r="AD777">
        <v>420394</v>
      </c>
      <c r="AE777">
        <v>315963</v>
      </c>
      <c r="AF777">
        <v>184702</v>
      </c>
      <c r="AG777">
        <v>232984</v>
      </c>
      <c r="AH777">
        <v>301994</v>
      </c>
      <c r="AI777">
        <v>245422</v>
      </c>
      <c r="AJ777">
        <v>236629</v>
      </c>
      <c r="AK777">
        <v>193304</v>
      </c>
      <c r="AL777">
        <v>228636</v>
      </c>
    </row>
    <row r="778" spans="1:38">
      <c r="A778" t="s">
        <v>76</v>
      </c>
      <c r="B778" t="s">
        <v>109</v>
      </c>
      <c r="C778" t="s">
        <v>118</v>
      </c>
      <c r="D778" t="s">
        <v>77</v>
      </c>
      <c r="E778" t="s">
        <v>23</v>
      </c>
      <c r="F778" t="s">
        <v>14</v>
      </c>
      <c r="G778" t="s">
        <v>10</v>
      </c>
      <c r="H778" t="s">
        <v>11</v>
      </c>
      <c r="I778">
        <v>31.92</v>
      </c>
      <c r="J778">
        <v>71.59</v>
      </c>
      <c r="K778">
        <v>92.27</v>
      </c>
      <c r="L778">
        <v>71.34</v>
      </c>
      <c r="M778">
        <v>85.45</v>
      </c>
      <c r="N778">
        <v>92.43</v>
      </c>
      <c r="O778">
        <v>83.2</v>
      </c>
      <c r="P778">
        <v>77.44</v>
      </c>
      <c r="Q778">
        <v>82.82</v>
      </c>
      <c r="R778">
        <v>142.69</v>
      </c>
      <c r="S778">
        <v>4.5500000000000002E-3</v>
      </c>
      <c r="T778">
        <v>1.7979999999999999E-2</v>
      </c>
      <c r="U778">
        <v>2.887E-2</v>
      </c>
      <c r="V778">
        <v>1.511E-2</v>
      </c>
      <c r="W778">
        <v>1.426E-2</v>
      </c>
      <c r="X778">
        <v>1.6889999999999999E-2</v>
      </c>
      <c r="Y778">
        <v>1.8370000000000001E-2</v>
      </c>
      <c r="Z778">
        <v>1.1610000000000001E-2</v>
      </c>
      <c r="AA778">
        <v>4.2700000000000004E-3</v>
      </c>
      <c r="AB778">
        <v>7.8700000000000003E-3</v>
      </c>
      <c r="AC778">
        <v>326700</v>
      </c>
      <c r="AD778">
        <v>420394</v>
      </c>
      <c r="AE778">
        <v>315963</v>
      </c>
      <c r="AF778">
        <v>184702</v>
      </c>
      <c r="AG778">
        <v>232984</v>
      </c>
      <c r="AH778">
        <v>301994</v>
      </c>
      <c r="AI778">
        <v>245422</v>
      </c>
      <c r="AJ778">
        <v>236629</v>
      </c>
      <c r="AK778">
        <v>193304</v>
      </c>
      <c r="AL778">
        <v>228636</v>
      </c>
    </row>
    <row r="779" spans="1:38">
      <c r="A779" t="s">
        <v>76</v>
      </c>
      <c r="B779" t="s">
        <v>109</v>
      </c>
      <c r="C779" t="s">
        <v>118</v>
      </c>
      <c r="D779" t="s">
        <v>77</v>
      </c>
      <c r="E779" t="s">
        <v>23</v>
      </c>
      <c r="F779" t="s">
        <v>15</v>
      </c>
      <c r="G779" t="s">
        <v>10</v>
      </c>
      <c r="H779" t="s">
        <v>111</v>
      </c>
      <c r="I779">
        <v>0.09</v>
      </c>
      <c r="M779">
        <v>0.04</v>
      </c>
      <c r="N779">
        <v>0.04</v>
      </c>
      <c r="P779">
        <v>1.42</v>
      </c>
      <c r="Q779">
        <v>1.47</v>
      </c>
      <c r="R779">
        <v>3.996</v>
      </c>
      <c r="S779">
        <v>1.0000000000000001E-5</v>
      </c>
      <c r="W779">
        <v>1.0000000000000001E-5</v>
      </c>
      <c r="X779">
        <v>1.0000000000000001E-5</v>
      </c>
      <c r="Z779">
        <v>2.1000000000000001E-4</v>
      </c>
      <c r="AA779">
        <v>8.0000000000000007E-5</v>
      </c>
      <c r="AB779">
        <v>2.2000000000000001E-4</v>
      </c>
      <c r="AC779">
        <v>802</v>
      </c>
      <c r="AG779">
        <v>9643</v>
      </c>
      <c r="AH779">
        <v>12369</v>
      </c>
      <c r="AI779">
        <v>8195</v>
      </c>
      <c r="AJ779">
        <v>22274</v>
      </c>
      <c r="AK779">
        <v>16468</v>
      </c>
      <c r="AL779">
        <v>34283</v>
      </c>
    </row>
    <row r="780" spans="1:38">
      <c r="A780" t="s">
        <v>76</v>
      </c>
      <c r="B780" t="s">
        <v>109</v>
      </c>
      <c r="C780" t="s">
        <v>118</v>
      </c>
      <c r="D780" t="s">
        <v>77</v>
      </c>
      <c r="E780" t="s">
        <v>23</v>
      </c>
      <c r="F780" t="s">
        <v>15</v>
      </c>
      <c r="G780" t="s">
        <v>10</v>
      </c>
      <c r="H780" t="s">
        <v>12</v>
      </c>
      <c r="I780">
        <v>0</v>
      </c>
      <c r="M780">
        <v>0</v>
      </c>
      <c r="N780">
        <v>0</v>
      </c>
      <c r="P780">
        <v>0</v>
      </c>
      <c r="Q780">
        <v>1</v>
      </c>
      <c r="R780">
        <v>2.6760000000000002</v>
      </c>
      <c r="S780">
        <v>0</v>
      </c>
      <c r="W780">
        <v>0</v>
      </c>
      <c r="X780">
        <v>0</v>
      </c>
      <c r="Z780">
        <v>0</v>
      </c>
      <c r="AA780">
        <v>5.0000000000000002E-5</v>
      </c>
      <c r="AB780">
        <v>1.4999999999999999E-4</v>
      </c>
      <c r="AC780">
        <v>802</v>
      </c>
      <c r="AG780">
        <v>9643</v>
      </c>
      <c r="AH780">
        <v>12369</v>
      </c>
      <c r="AI780">
        <v>8195</v>
      </c>
      <c r="AJ780">
        <v>22274</v>
      </c>
      <c r="AK780">
        <v>16468</v>
      </c>
      <c r="AL780">
        <v>34283</v>
      </c>
    </row>
    <row r="781" spans="1:38">
      <c r="A781" t="s">
        <v>76</v>
      </c>
      <c r="B781" t="s">
        <v>109</v>
      </c>
      <c r="C781" t="s">
        <v>118</v>
      </c>
      <c r="D781" t="s">
        <v>77</v>
      </c>
      <c r="E781" t="s">
        <v>23</v>
      </c>
      <c r="F781" t="s">
        <v>15</v>
      </c>
      <c r="G781" t="s">
        <v>10</v>
      </c>
      <c r="H781" t="s">
        <v>11</v>
      </c>
      <c r="I781">
        <v>0.09</v>
      </c>
      <c r="M781">
        <v>0.04</v>
      </c>
      <c r="N781">
        <v>0.04</v>
      </c>
      <c r="P781">
        <v>1.42</v>
      </c>
      <c r="Q781">
        <v>0.47</v>
      </c>
      <c r="R781">
        <v>1.32</v>
      </c>
      <c r="S781">
        <v>1.0000000000000001E-5</v>
      </c>
      <c r="W781">
        <v>1.0000000000000001E-5</v>
      </c>
      <c r="X781">
        <v>1.0000000000000001E-5</v>
      </c>
      <c r="Z781">
        <v>2.1000000000000001E-4</v>
      </c>
      <c r="AA781">
        <v>2.0000000000000002E-5</v>
      </c>
      <c r="AB781">
        <v>6.9999999999999994E-5</v>
      </c>
      <c r="AC781">
        <v>802</v>
      </c>
      <c r="AG781">
        <v>9643</v>
      </c>
      <c r="AH781">
        <v>12369</v>
      </c>
      <c r="AI781">
        <v>8195</v>
      </c>
      <c r="AJ781">
        <v>22274</v>
      </c>
      <c r="AK781">
        <v>16468</v>
      </c>
      <c r="AL781">
        <v>34283</v>
      </c>
    </row>
    <row r="782" spans="1:38">
      <c r="A782" t="s">
        <v>76</v>
      </c>
      <c r="B782" t="s">
        <v>109</v>
      </c>
      <c r="C782" t="s">
        <v>118</v>
      </c>
      <c r="D782" t="s">
        <v>77</v>
      </c>
      <c r="E782" t="s">
        <v>23</v>
      </c>
      <c r="F782" t="s">
        <v>16</v>
      </c>
      <c r="G782" t="s">
        <v>10</v>
      </c>
      <c r="H782" t="s">
        <v>111</v>
      </c>
      <c r="R782">
        <v>0.28999999999999998</v>
      </c>
      <c r="AB782">
        <v>2.0000000000000002E-5</v>
      </c>
      <c r="AE782">
        <v>2167</v>
      </c>
      <c r="AG782">
        <v>3583</v>
      </c>
      <c r="AH782">
        <v>4986</v>
      </c>
      <c r="AI782">
        <v>4137</v>
      </c>
      <c r="AJ782">
        <v>4448</v>
      </c>
      <c r="AK782">
        <v>2935</v>
      </c>
      <c r="AL782">
        <v>1627</v>
      </c>
    </row>
    <row r="783" spans="1:38">
      <c r="A783" t="s">
        <v>76</v>
      </c>
      <c r="B783" t="s">
        <v>109</v>
      </c>
      <c r="C783" t="s">
        <v>118</v>
      </c>
      <c r="D783" t="s">
        <v>77</v>
      </c>
      <c r="E783" t="s">
        <v>23</v>
      </c>
      <c r="F783" t="s">
        <v>16</v>
      </c>
      <c r="G783" t="s">
        <v>10</v>
      </c>
      <c r="H783" t="s">
        <v>12</v>
      </c>
      <c r="R783">
        <v>0</v>
      </c>
      <c r="AB783">
        <v>0</v>
      </c>
      <c r="AE783">
        <v>2167</v>
      </c>
      <c r="AG783">
        <v>3583</v>
      </c>
      <c r="AH783">
        <v>4986</v>
      </c>
      <c r="AI783">
        <v>4137</v>
      </c>
      <c r="AJ783">
        <v>4448</v>
      </c>
      <c r="AK783">
        <v>2935</v>
      </c>
      <c r="AL783">
        <v>1627</v>
      </c>
    </row>
    <row r="784" spans="1:38">
      <c r="A784" t="s">
        <v>76</v>
      </c>
      <c r="B784" t="s">
        <v>109</v>
      </c>
      <c r="C784" t="s">
        <v>118</v>
      </c>
      <c r="D784" t="s">
        <v>77</v>
      </c>
      <c r="E784" t="s">
        <v>23</v>
      </c>
      <c r="F784" t="s">
        <v>16</v>
      </c>
      <c r="G784" t="s">
        <v>10</v>
      </c>
      <c r="H784" t="s">
        <v>11</v>
      </c>
      <c r="R784">
        <v>0.28999999999999998</v>
      </c>
      <c r="AB784">
        <v>2.0000000000000002E-5</v>
      </c>
      <c r="AE784">
        <v>2167</v>
      </c>
      <c r="AG784">
        <v>3583</v>
      </c>
      <c r="AH784">
        <v>4986</v>
      </c>
      <c r="AI784">
        <v>4137</v>
      </c>
      <c r="AJ784">
        <v>4448</v>
      </c>
      <c r="AK784">
        <v>2935</v>
      </c>
      <c r="AL784">
        <v>1627</v>
      </c>
    </row>
    <row r="785" spans="1:38">
      <c r="A785" t="s">
        <v>76</v>
      </c>
      <c r="B785" t="s">
        <v>109</v>
      </c>
      <c r="C785" t="s">
        <v>118</v>
      </c>
      <c r="D785" t="s">
        <v>77</v>
      </c>
      <c r="E785" t="s">
        <v>23</v>
      </c>
      <c r="F785" t="s">
        <v>10</v>
      </c>
      <c r="G785" t="s">
        <v>10</v>
      </c>
      <c r="H785" t="s">
        <v>111</v>
      </c>
      <c r="R785">
        <v>23.45</v>
      </c>
      <c r="AB785">
        <v>1.2899999999999999E-3</v>
      </c>
      <c r="AG785">
        <v>233</v>
      </c>
      <c r="AH785">
        <v>179</v>
      </c>
      <c r="AL785">
        <v>169640</v>
      </c>
    </row>
    <row r="786" spans="1:38">
      <c r="A786" t="s">
        <v>76</v>
      </c>
      <c r="B786" t="s">
        <v>109</v>
      </c>
      <c r="C786" t="s">
        <v>118</v>
      </c>
      <c r="D786" t="s">
        <v>77</v>
      </c>
      <c r="E786" t="s">
        <v>23</v>
      </c>
      <c r="F786" t="s">
        <v>10</v>
      </c>
      <c r="G786" t="s">
        <v>10</v>
      </c>
      <c r="H786" t="s">
        <v>12</v>
      </c>
      <c r="R786">
        <v>0</v>
      </c>
      <c r="AB786">
        <v>0</v>
      </c>
      <c r="AG786">
        <v>233</v>
      </c>
      <c r="AH786">
        <v>179</v>
      </c>
      <c r="AL786">
        <v>169640</v>
      </c>
    </row>
    <row r="787" spans="1:38">
      <c r="A787" t="s">
        <v>76</v>
      </c>
      <c r="B787" t="s">
        <v>109</v>
      </c>
      <c r="C787" t="s">
        <v>118</v>
      </c>
      <c r="D787" t="s">
        <v>77</v>
      </c>
      <c r="E787" t="s">
        <v>23</v>
      </c>
      <c r="F787" t="s">
        <v>10</v>
      </c>
      <c r="G787" t="s">
        <v>10</v>
      </c>
      <c r="H787" t="s">
        <v>11</v>
      </c>
      <c r="R787">
        <v>23.45</v>
      </c>
      <c r="AB787">
        <v>1.2899999999999999E-3</v>
      </c>
      <c r="AG787">
        <v>233</v>
      </c>
      <c r="AH787">
        <v>179</v>
      </c>
      <c r="AL787">
        <v>169640</v>
      </c>
    </row>
    <row r="788" spans="1:38">
      <c r="A788" t="s">
        <v>76</v>
      </c>
      <c r="B788" t="s">
        <v>109</v>
      </c>
      <c r="C788" t="s">
        <v>118</v>
      </c>
      <c r="D788" t="s">
        <v>77</v>
      </c>
      <c r="E788" t="s">
        <v>23</v>
      </c>
      <c r="F788" t="s">
        <v>61</v>
      </c>
      <c r="G788" t="s">
        <v>10</v>
      </c>
      <c r="H788" t="s">
        <v>111</v>
      </c>
      <c r="I788">
        <v>4.8600000000000003</v>
      </c>
      <c r="J788">
        <v>31.594000000000001</v>
      </c>
      <c r="K788">
        <v>7.0999999999999994E-2</v>
      </c>
      <c r="L788">
        <v>0.65</v>
      </c>
      <c r="M788">
        <v>7.0000000000000001E-3</v>
      </c>
      <c r="N788">
        <v>1.4E-2</v>
      </c>
      <c r="O788">
        <v>7.5999999999999998E-2</v>
      </c>
      <c r="P788">
        <v>0.3</v>
      </c>
      <c r="Q788">
        <v>1.75</v>
      </c>
      <c r="R788">
        <v>0.26700000000000002</v>
      </c>
      <c r="S788">
        <v>6.8999999999999997E-4</v>
      </c>
      <c r="T788">
        <v>7.9299999999999995E-3</v>
      </c>
      <c r="U788">
        <v>2.0000000000000002E-5</v>
      </c>
      <c r="V788">
        <v>1.3999999999999999E-4</v>
      </c>
      <c r="W788">
        <v>0</v>
      </c>
      <c r="X788">
        <v>0</v>
      </c>
      <c r="Y788">
        <v>2.0000000000000002E-5</v>
      </c>
      <c r="Z788">
        <v>4.0000000000000003E-5</v>
      </c>
      <c r="AA788">
        <v>9.0000000000000006E-5</v>
      </c>
      <c r="AB788">
        <v>1.0000000000000001E-5</v>
      </c>
      <c r="AC788">
        <v>44789</v>
      </c>
      <c r="AD788">
        <v>277625</v>
      </c>
      <c r="AE788">
        <v>894</v>
      </c>
      <c r="AF788">
        <v>2715</v>
      </c>
      <c r="AG788">
        <v>619</v>
      </c>
      <c r="AH788">
        <v>1712</v>
      </c>
      <c r="AI788">
        <v>1645</v>
      </c>
      <c r="AJ788">
        <v>8989</v>
      </c>
      <c r="AK788">
        <v>8214</v>
      </c>
      <c r="AL788">
        <v>2238</v>
      </c>
    </row>
    <row r="789" spans="1:38">
      <c r="A789" t="s">
        <v>76</v>
      </c>
      <c r="B789" t="s">
        <v>109</v>
      </c>
      <c r="C789" t="s">
        <v>118</v>
      </c>
      <c r="D789" t="s">
        <v>77</v>
      </c>
      <c r="E789" t="s">
        <v>23</v>
      </c>
      <c r="F789" t="s">
        <v>61</v>
      </c>
      <c r="G789" t="s">
        <v>10</v>
      </c>
      <c r="H789" t="s">
        <v>12</v>
      </c>
      <c r="I789">
        <v>0</v>
      </c>
      <c r="J789">
        <v>1.004</v>
      </c>
      <c r="K789">
        <v>7.0999999999999994E-2</v>
      </c>
      <c r="L789">
        <v>0.63</v>
      </c>
      <c r="M789">
        <v>7.0000000000000001E-3</v>
      </c>
      <c r="N789">
        <v>1.4E-2</v>
      </c>
      <c r="O789">
        <v>7.5999999999999998E-2</v>
      </c>
      <c r="P789">
        <v>0.3</v>
      </c>
      <c r="Q789">
        <v>1.75</v>
      </c>
      <c r="R789">
        <v>0.26700000000000002</v>
      </c>
      <c r="S789">
        <v>0</v>
      </c>
      <c r="T789">
        <v>2.5000000000000001E-4</v>
      </c>
      <c r="U789">
        <v>2.0000000000000002E-5</v>
      </c>
      <c r="V789">
        <v>1.2999999999999999E-4</v>
      </c>
      <c r="W789">
        <v>0</v>
      </c>
      <c r="X789">
        <v>0</v>
      </c>
      <c r="Y789">
        <v>2.0000000000000002E-5</v>
      </c>
      <c r="Z789">
        <v>4.0000000000000003E-5</v>
      </c>
      <c r="AA789">
        <v>9.0000000000000006E-5</v>
      </c>
      <c r="AB789">
        <v>1.0000000000000001E-5</v>
      </c>
      <c r="AC789">
        <v>44789</v>
      </c>
      <c r="AD789">
        <v>277625</v>
      </c>
      <c r="AE789">
        <v>894</v>
      </c>
      <c r="AF789">
        <v>2715</v>
      </c>
      <c r="AG789">
        <v>619</v>
      </c>
      <c r="AH789">
        <v>1712</v>
      </c>
      <c r="AI789">
        <v>1645</v>
      </c>
      <c r="AJ789">
        <v>8989</v>
      </c>
      <c r="AK789">
        <v>8214</v>
      </c>
      <c r="AL789">
        <v>2238</v>
      </c>
    </row>
    <row r="790" spans="1:38">
      <c r="A790" t="s">
        <v>76</v>
      </c>
      <c r="B790" t="s">
        <v>109</v>
      </c>
      <c r="C790" t="s">
        <v>118</v>
      </c>
      <c r="D790" t="s">
        <v>77</v>
      </c>
      <c r="E790" t="s">
        <v>23</v>
      </c>
      <c r="F790" t="s">
        <v>61</v>
      </c>
      <c r="G790" t="s">
        <v>10</v>
      </c>
      <c r="H790" t="s">
        <v>11</v>
      </c>
      <c r="I790">
        <v>4.8600000000000003</v>
      </c>
      <c r="J790">
        <v>30.59</v>
      </c>
      <c r="K790">
        <v>0</v>
      </c>
      <c r="L790">
        <v>0.02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6.8999999999999997E-4</v>
      </c>
      <c r="T790">
        <v>7.6800000000000002E-3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44789</v>
      </c>
      <c r="AD790">
        <v>277625</v>
      </c>
      <c r="AE790">
        <v>894</v>
      </c>
      <c r="AF790">
        <v>2715</v>
      </c>
      <c r="AG790">
        <v>619</v>
      </c>
      <c r="AH790">
        <v>1712</v>
      </c>
      <c r="AI790">
        <v>1645</v>
      </c>
      <c r="AJ790">
        <v>8989</v>
      </c>
      <c r="AK790">
        <v>8214</v>
      </c>
      <c r="AL790">
        <v>2238</v>
      </c>
    </row>
    <row r="791" spans="1:38">
      <c r="A791" t="s">
        <v>76</v>
      </c>
      <c r="B791" t="s">
        <v>109</v>
      </c>
      <c r="C791" t="s">
        <v>118</v>
      </c>
      <c r="D791" t="s">
        <v>77</v>
      </c>
      <c r="E791" t="s">
        <v>23</v>
      </c>
      <c r="F791" t="s">
        <v>71</v>
      </c>
      <c r="G791" t="s">
        <v>10</v>
      </c>
      <c r="H791" t="s">
        <v>111</v>
      </c>
      <c r="I791">
        <v>4.5199999999999996</v>
      </c>
      <c r="J791">
        <v>4.8099999999999996</v>
      </c>
      <c r="K791">
        <v>0.53</v>
      </c>
      <c r="S791">
        <v>6.4000000000000005E-4</v>
      </c>
      <c r="T791">
        <v>1.2099999999999999E-3</v>
      </c>
      <c r="U791">
        <v>1.7000000000000001E-4</v>
      </c>
      <c r="AC791">
        <v>17566</v>
      </c>
      <c r="AD791">
        <v>37539</v>
      </c>
      <c r="AE791">
        <v>8338</v>
      </c>
    </row>
    <row r="792" spans="1:38">
      <c r="A792" t="s">
        <v>76</v>
      </c>
      <c r="B792" t="s">
        <v>109</v>
      </c>
      <c r="C792" t="s">
        <v>118</v>
      </c>
      <c r="D792" t="s">
        <v>77</v>
      </c>
      <c r="E792" t="s">
        <v>23</v>
      </c>
      <c r="F792" t="s">
        <v>71</v>
      </c>
      <c r="G792" t="s">
        <v>10</v>
      </c>
      <c r="H792" t="s">
        <v>12</v>
      </c>
      <c r="I792">
        <v>0</v>
      </c>
      <c r="J792">
        <v>0</v>
      </c>
      <c r="K792">
        <v>0</v>
      </c>
      <c r="S792">
        <v>0</v>
      </c>
      <c r="T792">
        <v>0</v>
      </c>
      <c r="U792">
        <v>0</v>
      </c>
      <c r="AC792">
        <v>17566</v>
      </c>
      <c r="AD792">
        <v>37539</v>
      </c>
      <c r="AE792">
        <v>8338</v>
      </c>
    </row>
    <row r="793" spans="1:38">
      <c r="A793" t="s">
        <v>76</v>
      </c>
      <c r="B793" t="s">
        <v>109</v>
      </c>
      <c r="C793" t="s">
        <v>118</v>
      </c>
      <c r="D793" t="s">
        <v>77</v>
      </c>
      <c r="E793" t="s">
        <v>23</v>
      </c>
      <c r="F793" t="s">
        <v>71</v>
      </c>
      <c r="G793" t="s">
        <v>10</v>
      </c>
      <c r="H793" t="s">
        <v>11</v>
      </c>
      <c r="I793">
        <v>4.5199999999999996</v>
      </c>
      <c r="J793">
        <v>4.8099999999999996</v>
      </c>
      <c r="K793">
        <v>0.53</v>
      </c>
      <c r="S793">
        <v>6.4000000000000005E-4</v>
      </c>
      <c r="T793">
        <v>1.2099999999999999E-3</v>
      </c>
      <c r="U793">
        <v>1.7000000000000001E-4</v>
      </c>
      <c r="AC793">
        <v>17566</v>
      </c>
      <c r="AD793">
        <v>37539</v>
      </c>
      <c r="AE793">
        <v>8338</v>
      </c>
    </row>
    <row r="794" spans="1:38">
      <c r="A794" t="s">
        <v>76</v>
      </c>
      <c r="B794" t="s">
        <v>109</v>
      </c>
      <c r="C794" t="s">
        <v>118</v>
      </c>
      <c r="D794" t="s">
        <v>77</v>
      </c>
      <c r="E794" t="s">
        <v>23</v>
      </c>
      <c r="F794" t="s">
        <v>62</v>
      </c>
      <c r="G794" t="s">
        <v>10</v>
      </c>
      <c r="H794" t="s">
        <v>111</v>
      </c>
      <c r="I794">
        <v>0.57999999999999996</v>
      </c>
      <c r="J794">
        <v>5.3570000000000002</v>
      </c>
      <c r="L794">
        <v>0.56000000000000005</v>
      </c>
      <c r="M794">
        <v>0.27</v>
      </c>
      <c r="O794">
        <v>0.89</v>
      </c>
      <c r="Q794">
        <v>7.97</v>
      </c>
      <c r="R794">
        <v>0.71</v>
      </c>
      <c r="S794">
        <v>8.0000000000000007E-5</v>
      </c>
      <c r="T794">
        <v>1.3500000000000001E-3</v>
      </c>
      <c r="V794">
        <v>1.2E-4</v>
      </c>
      <c r="W794">
        <v>5.0000000000000002E-5</v>
      </c>
      <c r="Y794">
        <v>2.0000000000000001E-4</v>
      </c>
      <c r="AA794">
        <v>4.0999999999999999E-4</v>
      </c>
      <c r="AB794">
        <v>4.0000000000000003E-5</v>
      </c>
      <c r="AC794">
        <v>262815</v>
      </c>
      <c r="AD794">
        <v>295937</v>
      </c>
      <c r="AE794">
        <v>119426</v>
      </c>
      <c r="AF794">
        <v>161226</v>
      </c>
      <c r="AG794">
        <v>152754</v>
      </c>
      <c r="AH794">
        <v>131783</v>
      </c>
      <c r="AI794">
        <v>200273</v>
      </c>
      <c r="AJ794">
        <v>264323</v>
      </c>
      <c r="AK794">
        <v>463832</v>
      </c>
      <c r="AL794">
        <v>353607</v>
      </c>
    </row>
    <row r="795" spans="1:38">
      <c r="A795" t="s">
        <v>76</v>
      </c>
      <c r="B795" t="s">
        <v>109</v>
      </c>
      <c r="C795" t="s">
        <v>118</v>
      </c>
      <c r="D795" t="s">
        <v>77</v>
      </c>
      <c r="E795" t="s">
        <v>23</v>
      </c>
      <c r="F795" t="s">
        <v>62</v>
      </c>
      <c r="G795" t="s">
        <v>10</v>
      </c>
      <c r="H795" t="s">
        <v>12</v>
      </c>
      <c r="I795">
        <v>0</v>
      </c>
      <c r="J795">
        <v>0.88700000000000001</v>
      </c>
      <c r="L795">
        <v>0</v>
      </c>
      <c r="M795">
        <v>0</v>
      </c>
      <c r="O795">
        <v>0</v>
      </c>
      <c r="Q795">
        <v>0</v>
      </c>
      <c r="R795">
        <v>0</v>
      </c>
      <c r="S795">
        <v>0</v>
      </c>
      <c r="T795">
        <v>2.2000000000000001E-4</v>
      </c>
      <c r="V795">
        <v>0</v>
      </c>
      <c r="W795">
        <v>0</v>
      </c>
      <c r="Y795">
        <v>0</v>
      </c>
      <c r="AA795">
        <v>0</v>
      </c>
      <c r="AB795">
        <v>0</v>
      </c>
      <c r="AC795">
        <v>262815</v>
      </c>
      <c r="AD795">
        <v>295937</v>
      </c>
      <c r="AE795">
        <v>119426</v>
      </c>
      <c r="AF795">
        <v>161226</v>
      </c>
      <c r="AG795">
        <v>152754</v>
      </c>
      <c r="AH795">
        <v>131783</v>
      </c>
      <c r="AI795">
        <v>200273</v>
      </c>
      <c r="AJ795">
        <v>264323</v>
      </c>
      <c r="AK795">
        <v>463832</v>
      </c>
      <c r="AL795">
        <v>353607</v>
      </c>
    </row>
    <row r="796" spans="1:38">
      <c r="A796" t="s">
        <v>76</v>
      </c>
      <c r="B796" t="s">
        <v>109</v>
      </c>
      <c r="C796" t="s">
        <v>118</v>
      </c>
      <c r="D796" t="s">
        <v>77</v>
      </c>
      <c r="E796" t="s">
        <v>23</v>
      </c>
      <c r="F796" t="s">
        <v>62</v>
      </c>
      <c r="G796" t="s">
        <v>10</v>
      </c>
      <c r="H796" t="s">
        <v>11</v>
      </c>
      <c r="I796">
        <v>0.57999999999999996</v>
      </c>
      <c r="J796">
        <v>4.47</v>
      </c>
      <c r="L796">
        <v>0.56000000000000005</v>
      </c>
      <c r="M796">
        <v>0.27</v>
      </c>
      <c r="O796">
        <v>0.89</v>
      </c>
      <c r="Q796">
        <v>7.97</v>
      </c>
      <c r="R796">
        <v>0.71</v>
      </c>
      <c r="S796">
        <v>8.0000000000000007E-5</v>
      </c>
      <c r="T796">
        <v>1.1199999999999999E-3</v>
      </c>
      <c r="V796">
        <v>1.2E-4</v>
      </c>
      <c r="W796">
        <v>5.0000000000000002E-5</v>
      </c>
      <c r="Y796">
        <v>2.0000000000000001E-4</v>
      </c>
      <c r="AA796">
        <v>4.0999999999999999E-4</v>
      </c>
      <c r="AB796">
        <v>4.0000000000000003E-5</v>
      </c>
      <c r="AC796">
        <v>262815</v>
      </c>
      <c r="AD796">
        <v>295937</v>
      </c>
      <c r="AE796">
        <v>119426</v>
      </c>
      <c r="AF796">
        <v>161226</v>
      </c>
      <c r="AG796">
        <v>152754</v>
      </c>
      <c r="AH796">
        <v>131783</v>
      </c>
      <c r="AI796">
        <v>200273</v>
      </c>
      <c r="AJ796">
        <v>264323</v>
      </c>
      <c r="AK796">
        <v>463832</v>
      </c>
      <c r="AL796">
        <v>353607</v>
      </c>
    </row>
    <row r="797" spans="1:38">
      <c r="A797" t="s">
        <v>76</v>
      </c>
      <c r="B797" t="s">
        <v>109</v>
      </c>
      <c r="C797" t="s">
        <v>118</v>
      </c>
      <c r="D797" t="s">
        <v>77</v>
      </c>
      <c r="E797" t="s">
        <v>23</v>
      </c>
      <c r="F797" t="s">
        <v>63</v>
      </c>
      <c r="G797" t="s">
        <v>10</v>
      </c>
      <c r="H797" t="s">
        <v>111</v>
      </c>
      <c r="J797">
        <v>0.66</v>
      </c>
      <c r="K797">
        <v>0.03</v>
      </c>
      <c r="O797">
        <v>0.02</v>
      </c>
      <c r="P797">
        <v>0.16</v>
      </c>
      <c r="Q797">
        <v>1.45</v>
      </c>
      <c r="T797">
        <v>1.7000000000000001E-4</v>
      </c>
      <c r="U797">
        <v>1.0000000000000001E-5</v>
      </c>
      <c r="Y797">
        <v>0</v>
      </c>
      <c r="Z797">
        <v>2.0000000000000002E-5</v>
      </c>
      <c r="AA797">
        <v>6.9999999999999994E-5</v>
      </c>
      <c r="AC797">
        <v>143</v>
      </c>
      <c r="AD797">
        <v>1777</v>
      </c>
      <c r="AE797">
        <v>11027</v>
      </c>
      <c r="AF797">
        <v>15246</v>
      </c>
      <c r="AG797">
        <v>28421</v>
      </c>
      <c r="AH797">
        <v>30421</v>
      </c>
      <c r="AI797">
        <v>44027</v>
      </c>
      <c r="AJ797">
        <v>68620</v>
      </c>
      <c r="AK797">
        <v>58408</v>
      </c>
      <c r="AL797">
        <v>37621</v>
      </c>
    </row>
    <row r="798" spans="1:38">
      <c r="A798" t="s">
        <v>76</v>
      </c>
      <c r="B798" t="s">
        <v>109</v>
      </c>
      <c r="C798" t="s">
        <v>118</v>
      </c>
      <c r="D798" t="s">
        <v>77</v>
      </c>
      <c r="E798" t="s">
        <v>23</v>
      </c>
      <c r="F798" t="s">
        <v>63</v>
      </c>
      <c r="G798" t="s">
        <v>10</v>
      </c>
      <c r="H798" t="s">
        <v>12</v>
      </c>
      <c r="J798">
        <v>0</v>
      </c>
      <c r="K798">
        <v>0</v>
      </c>
      <c r="O798">
        <v>0</v>
      </c>
      <c r="P798">
        <v>0</v>
      </c>
      <c r="Q798">
        <v>0</v>
      </c>
      <c r="T798">
        <v>0</v>
      </c>
      <c r="U798">
        <v>0</v>
      </c>
      <c r="Y798">
        <v>0</v>
      </c>
      <c r="Z798">
        <v>0</v>
      </c>
      <c r="AA798">
        <v>0</v>
      </c>
      <c r="AC798">
        <v>143</v>
      </c>
      <c r="AD798">
        <v>1777</v>
      </c>
      <c r="AE798">
        <v>11027</v>
      </c>
      <c r="AF798">
        <v>15246</v>
      </c>
      <c r="AG798">
        <v>28421</v>
      </c>
      <c r="AH798">
        <v>30421</v>
      </c>
      <c r="AI798">
        <v>44027</v>
      </c>
      <c r="AJ798">
        <v>68620</v>
      </c>
      <c r="AK798">
        <v>58408</v>
      </c>
      <c r="AL798">
        <v>37621</v>
      </c>
    </row>
    <row r="799" spans="1:38">
      <c r="A799" t="s">
        <v>76</v>
      </c>
      <c r="B799" t="s">
        <v>109</v>
      </c>
      <c r="C799" t="s">
        <v>118</v>
      </c>
      <c r="D799" t="s">
        <v>77</v>
      </c>
      <c r="E799" t="s">
        <v>23</v>
      </c>
      <c r="F799" t="s">
        <v>63</v>
      </c>
      <c r="G799" t="s">
        <v>10</v>
      </c>
      <c r="H799" t="s">
        <v>11</v>
      </c>
      <c r="J799">
        <v>0.66</v>
      </c>
      <c r="K799">
        <v>0.03</v>
      </c>
      <c r="O799">
        <v>0.02</v>
      </c>
      <c r="P799">
        <v>0.16</v>
      </c>
      <c r="Q799">
        <v>1.45</v>
      </c>
      <c r="T799">
        <v>1.7000000000000001E-4</v>
      </c>
      <c r="U799">
        <v>1.0000000000000001E-5</v>
      </c>
      <c r="Y799">
        <v>0</v>
      </c>
      <c r="Z799">
        <v>2.0000000000000002E-5</v>
      </c>
      <c r="AA799">
        <v>6.9999999999999994E-5</v>
      </c>
      <c r="AC799">
        <v>143</v>
      </c>
      <c r="AD799">
        <v>1777</v>
      </c>
      <c r="AE799">
        <v>11027</v>
      </c>
      <c r="AF799">
        <v>15246</v>
      </c>
      <c r="AG799">
        <v>28421</v>
      </c>
      <c r="AH799">
        <v>30421</v>
      </c>
      <c r="AI799">
        <v>44027</v>
      </c>
      <c r="AJ799">
        <v>68620</v>
      </c>
      <c r="AK799">
        <v>58408</v>
      </c>
      <c r="AL799">
        <v>37621</v>
      </c>
    </row>
    <row r="800" spans="1:38">
      <c r="A800" t="s">
        <v>76</v>
      </c>
      <c r="B800" t="s">
        <v>109</v>
      </c>
      <c r="C800" t="s">
        <v>118</v>
      </c>
      <c r="D800" t="s">
        <v>77</v>
      </c>
      <c r="E800" t="s">
        <v>23</v>
      </c>
      <c r="F800" t="s">
        <v>17</v>
      </c>
      <c r="G800" t="s">
        <v>10</v>
      </c>
      <c r="H800" t="s">
        <v>111</v>
      </c>
      <c r="I800">
        <v>54.841000000000001</v>
      </c>
      <c r="J800">
        <v>69.548000000000002</v>
      </c>
      <c r="K800">
        <v>238.56</v>
      </c>
      <c r="L800">
        <v>193.48099999999999</v>
      </c>
      <c r="M800">
        <v>208.35599999999999</v>
      </c>
      <c r="N800">
        <v>193.928</v>
      </c>
      <c r="O800">
        <v>386.08499999999998</v>
      </c>
      <c r="P800">
        <v>553.77499999999998</v>
      </c>
      <c r="Q800">
        <v>716.58699999999999</v>
      </c>
      <c r="R800">
        <v>723.87800000000004</v>
      </c>
      <c r="S800">
        <v>7.8200000000000006E-3</v>
      </c>
      <c r="T800">
        <v>1.746E-2</v>
      </c>
      <c r="U800">
        <v>7.4639999999999998E-2</v>
      </c>
      <c r="V800">
        <v>4.0989999999999999E-2</v>
      </c>
      <c r="W800">
        <v>3.4770000000000002E-2</v>
      </c>
      <c r="X800">
        <v>3.5450000000000002E-2</v>
      </c>
      <c r="Y800">
        <v>8.5260000000000002E-2</v>
      </c>
      <c r="Z800">
        <v>8.301E-2</v>
      </c>
      <c r="AA800">
        <v>3.6909999999999998E-2</v>
      </c>
      <c r="AB800">
        <v>3.9899999999999998E-2</v>
      </c>
      <c r="AC800">
        <v>686132</v>
      </c>
      <c r="AD800">
        <v>832656</v>
      </c>
      <c r="AE800">
        <v>857361</v>
      </c>
      <c r="AF800">
        <v>1052210</v>
      </c>
      <c r="AG800">
        <v>1393754</v>
      </c>
      <c r="AH800">
        <v>1649186</v>
      </c>
      <c r="AI800">
        <v>1978763</v>
      </c>
      <c r="AJ800">
        <v>1874554</v>
      </c>
      <c r="AK800">
        <v>2240217</v>
      </c>
      <c r="AL800">
        <v>2232046</v>
      </c>
    </row>
    <row r="801" spans="1:38">
      <c r="A801" t="s">
        <v>76</v>
      </c>
      <c r="B801" t="s">
        <v>109</v>
      </c>
      <c r="C801" t="s">
        <v>118</v>
      </c>
      <c r="D801" t="s">
        <v>77</v>
      </c>
      <c r="E801" t="s">
        <v>23</v>
      </c>
      <c r="F801" t="s">
        <v>17</v>
      </c>
      <c r="G801" t="s">
        <v>10</v>
      </c>
      <c r="H801" t="s">
        <v>12</v>
      </c>
      <c r="I801">
        <v>11.661</v>
      </c>
      <c r="J801">
        <v>6.8680000000000003</v>
      </c>
      <c r="K801">
        <v>137.16999999999999</v>
      </c>
      <c r="L801">
        <v>43.401000000000003</v>
      </c>
      <c r="M801">
        <v>64.855999999999995</v>
      </c>
      <c r="N801">
        <v>19.617999999999999</v>
      </c>
      <c r="O801">
        <v>158.77500000000001</v>
      </c>
      <c r="P801">
        <v>255.77500000000001</v>
      </c>
      <c r="Q801">
        <v>409.91699999999997</v>
      </c>
      <c r="R801">
        <v>194.488</v>
      </c>
      <c r="S801">
        <v>1.66E-3</v>
      </c>
      <c r="T801">
        <v>1.72E-3</v>
      </c>
      <c r="U801">
        <v>4.292E-2</v>
      </c>
      <c r="V801">
        <v>9.1999999999999998E-3</v>
      </c>
      <c r="W801">
        <v>1.082E-2</v>
      </c>
      <c r="X801">
        <v>3.5899999999999999E-3</v>
      </c>
      <c r="Y801">
        <v>3.5060000000000001E-2</v>
      </c>
      <c r="Z801">
        <v>3.8339999999999999E-2</v>
      </c>
      <c r="AA801">
        <v>2.111E-2</v>
      </c>
      <c r="AB801">
        <v>1.072E-2</v>
      </c>
      <c r="AC801">
        <v>686132</v>
      </c>
      <c r="AD801">
        <v>832656</v>
      </c>
      <c r="AE801">
        <v>857361</v>
      </c>
      <c r="AF801">
        <v>1052210</v>
      </c>
      <c r="AG801">
        <v>1393754</v>
      </c>
      <c r="AH801">
        <v>1649186</v>
      </c>
      <c r="AI801">
        <v>1978763</v>
      </c>
      <c r="AJ801">
        <v>1874554</v>
      </c>
      <c r="AK801">
        <v>2240217</v>
      </c>
      <c r="AL801">
        <v>2232046</v>
      </c>
    </row>
    <row r="802" spans="1:38">
      <c r="A802" t="s">
        <v>76</v>
      </c>
      <c r="B802" t="s">
        <v>109</v>
      </c>
      <c r="C802" t="s">
        <v>118</v>
      </c>
      <c r="D802" t="s">
        <v>77</v>
      </c>
      <c r="E802" t="s">
        <v>23</v>
      </c>
      <c r="F802" t="s">
        <v>17</v>
      </c>
      <c r="G802" t="s">
        <v>10</v>
      </c>
      <c r="H802" t="s">
        <v>11</v>
      </c>
      <c r="I802">
        <v>43.18</v>
      </c>
      <c r="J802">
        <v>62.68</v>
      </c>
      <c r="K802">
        <v>101.39</v>
      </c>
      <c r="L802">
        <v>150.08000000000001</v>
      </c>
      <c r="M802">
        <v>143.5</v>
      </c>
      <c r="N802">
        <v>174.31</v>
      </c>
      <c r="O802">
        <v>227.31</v>
      </c>
      <c r="P802">
        <v>298</v>
      </c>
      <c r="Q802">
        <v>306.67</v>
      </c>
      <c r="R802">
        <v>529.39</v>
      </c>
      <c r="S802">
        <v>6.1500000000000001E-3</v>
      </c>
      <c r="T802">
        <v>1.5740000000000001E-2</v>
      </c>
      <c r="U802">
        <v>3.1719999999999998E-2</v>
      </c>
      <c r="V802">
        <v>3.1800000000000002E-2</v>
      </c>
      <c r="W802">
        <v>2.3949999999999999E-2</v>
      </c>
      <c r="X802">
        <v>3.1859999999999999E-2</v>
      </c>
      <c r="Y802">
        <v>5.0200000000000002E-2</v>
      </c>
      <c r="Z802">
        <v>4.4670000000000001E-2</v>
      </c>
      <c r="AA802">
        <v>1.5800000000000002E-2</v>
      </c>
      <c r="AB802">
        <v>2.9180000000000001E-2</v>
      </c>
      <c r="AC802">
        <v>686132</v>
      </c>
      <c r="AD802">
        <v>832656</v>
      </c>
      <c r="AE802">
        <v>857361</v>
      </c>
      <c r="AF802">
        <v>1052210</v>
      </c>
      <c r="AG802">
        <v>1393754</v>
      </c>
      <c r="AH802">
        <v>1649186</v>
      </c>
      <c r="AI802">
        <v>1978763</v>
      </c>
      <c r="AJ802">
        <v>1874554</v>
      </c>
      <c r="AK802">
        <v>2240217</v>
      </c>
      <c r="AL802">
        <v>2232046</v>
      </c>
    </row>
    <row r="803" spans="1:38">
      <c r="A803" t="s">
        <v>76</v>
      </c>
      <c r="B803" t="s">
        <v>109</v>
      </c>
      <c r="C803" t="s">
        <v>118</v>
      </c>
      <c r="D803" t="s">
        <v>77</v>
      </c>
      <c r="E803" t="s">
        <v>23</v>
      </c>
      <c r="F803" t="s">
        <v>18</v>
      </c>
      <c r="G803" t="s">
        <v>10</v>
      </c>
      <c r="H803" t="s">
        <v>111</v>
      </c>
      <c r="I803">
        <v>202.24799999999999</v>
      </c>
      <c r="J803">
        <v>209.42599999999999</v>
      </c>
      <c r="K803">
        <v>628.26800000000003</v>
      </c>
      <c r="L803">
        <v>537.10599999999999</v>
      </c>
      <c r="M803">
        <v>492.10300000000001</v>
      </c>
      <c r="N803">
        <v>276.166</v>
      </c>
      <c r="O803">
        <v>282.44200000000001</v>
      </c>
      <c r="P803">
        <v>520.947</v>
      </c>
      <c r="Q803">
        <v>450.65100000000001</v>
      </c>
      <c r="R803">
        <v>504.08</v>
      </c>
      <c r="S803">
        <v>2.8830000000000001E-2</v>
      </c>
      <c r="T803">
        <v>5.2580000000000002E-2</v>
      </c>
      <c r="U803">
        <v>0.19656000000000001</v>
      </c>
      <c r="V803">
        <v>0.11379</v>
      </c>
      <c r="W803">
        <v>8.2119999999999999E-2</v>
      </c>
      <c r="X803">
        <v>5.0479999999999997E-2</v>
      </c>
      <c r="Y803">
        <v>6.2370000000000002E-2</v>
      </c>
      <c r="Z803">
        <v>7.8090000000000007E-2</v>
      </c>
      <c r="AA803">
        <v>2.3210000000000001E-2</v>
      </c>
      <c r="AB803">
        <v>2.7789999999999999E-2</v>
      </c>
      <c r="AC803">
        <v>2453633</v>
      </c>
      <c r="AD803">
        <v>2360432</v>
      </c>
      <c r="AE803">
        <v>3309991</v>
      </c>
      <c r="AF803">
        <v>2799841</v>
      </c>
      <c r="AG803">
        <v>2856080</v>
      </c>
      <c r="AH803">
        <v>2302531</v>
      </c>
      <c r="AI803">
        <v>1853012</v>
      </c>
      <c r="AJ803">
        <v>2032989</v>
      </c>
      <c r="AK803">
        <v>1432374</v>
      </c>
      <c r="AL803">
        <v>1772704</v>
      </c>
    </row>
    <row r="804" spans="1:38">
      <c r="A804" t="s">
        <v>76</v>
      </c>
      <c r="B804" t="s">
        <v>109</v>
      </c>
      <c r="C804" t="s">
        <v>118</v>
      </c>
      <c r="D804" t="s">
        <v>77</v>
      </c>
      <c r="E804" t="s">
        <v>23</v>
      </c>
      <c r="F804" t="s">
        <v>18</v>
      </c>
      <c r="G804" t="s">
        <v>10</v>
      </c>
      <c r="H804" t="s">
        <v>12</v>
      </c>
      <c r="I804">
        <v>31.827999999999999</v>
      </c>
      <c r="J804">
        <v>22.186</v>
      </c>
      <c r="K804">
        <v>296.97800000000001</v>
      </c>
      <c r="L804">
        <v>154.26599999999999</v>
      </c>
      <c r="M804">
        <v>219.773</v>
      </c>
      <c r="N804">
        <v>24.995999999999999</v>
      </c>
      <c r="O804">
        <v>58.552</v>
      </c>
      <c r="P804">
        <v>226.417</v>
      </c>
      <c r="Q804">
        <v>238.971</v>
      </c>
      <c r="R804">
        <v>138.82</v>
      </c>
      <c r="S804">
        <v>4.5399999999999998E-3</v>
      </c>
      <c r="T804">
        <v>5.5700000000000003E-3</v>
      </c>
      <c r="U804">
        <v>9.2910000000000006E-2</v>
      </c>
      <c r="V804">
        <v>3.2680000000000001E-2</v>
      </c>
      <c r="W804">
        <v>3.6670000000000001E-2</v>
      </c>
      <c r="X804">
        <v>4.5700000000000003E-3</v>
      </c>
      <c r="Y804">
        <v>1.2930000000000001E-2</v>
      </c>
      <c r="Z804">
        <v>3.3939999999999998E-2</v>
      </c>
      <c r="AA804">
        <v>1.231E-2</v>
      </c>
      <c r="AB804">
        <v>7.6499999999999997E-3</v>
      </c>
      <c r="AC804">
        <v>2453633</v>
      </c>
      <c r="AD804">
        <v>2360432</v>
      </c>
      <c r="AE804">
        <v>3309991</v>
      </c>
      <c r="AF804">
        <v>2799841</v>
      </c>
      <c r="AG804">
        <v>2856080</v>
      </c>
      <c r="AH804">
        <v>2302531</v>
      </c>
      <c r="AI804">
        <v>1853012</v>
      </c>
      <c r="AJ804">
        <v>2032989</v>
      </c>
      <c r="AK804">
        <v>1432374</v>
      </c>
      <c r="AL804">
        <v>1772704</v>
      </c>
    </row>
    <row r="805" spans="1:38">
      <c r="A805" t="s">
        <v>76</v>
      </c>
      <c r="B805" t="s">
        <v>109</v>
      </c>
      <c r="C805" t="s">
        <v>118</v>
      </c>
      <c r="D805" t="s">
        <v>77</v>
      </c>
      <c r="E805" t="s">
        <v>23</v>
      </c>
      <c r="F805" t="s">
        <v>18</v>
      </c>
      <c r="G805" t="s">
        <v>10</v>
      </c>
      <c r="H805" t="s">
        <v>11</v>
      </c>
      <c r="I805">
        <v>170.42</v>
      </c>
      <c r="J805">
        <v>187.24</v>
      </c>
      <c r="K805">
        <v>331.29</v>
      </c>
      <c r="L805">
        <v>382.84</v>
      </c>
      <c r="M805">
        <v>272.33</v>
      </c>
      <c r="N805">
        <v>251.17</v>
      </c>
      <c r="O805">
        <v>223.89</v>
      </c>
      <c r="P805">
        <v>294.52999999999997</v>
      </c>
      <c r="Q805">
        <v>211.68</v>
      </c>
      <c r="R805">
        <v>365.26</v>
      </c>
      <c r="S805">
        <v>2.4289999999999999E-2</v>
      </c>
      <c r="T805">
        <v>4.7010000000000003E-2</v>
      </c>
      <c r="U805">
        <v>0.10365000000000001</v>
      </c>
      <c r="V805">
        <v>8.1110000000000002E-2</v>
      </c>
      <c r="W805">
        <v>4.5440000000000001E-2</v>
      </c>
      <c r="X805">
        <v>4.5909999999999999E-2</v>
      </c>
      <c r="Y805">
        <v>4.9439999999999998E-2</v>
      </c>
      <c r="Z805">
        <v>4.4150000000000002E-2</v>
      </c>
      <c r="AA805">
        <v>1.09E-2</v>
      </c>
      <c r="AB805">
        <v>2.0129999999999999E-2</v>
      </c>
      <c r="AC805">
        <v>2453633</v>
      </c>
      <c r="AD805">
        <v>2360432</v>
      </c>
      <c r="AE805">
        <v>3309991</v>
      </c>
      <c r="AF805">
        <v>2799841</v>
      </c>
      <c r="AG805">
        <v>2856080</v>
      </c>
      <c r="AH805">
        <v>2302531</v>
      </c>
      <c r="AI805">
        <v>1853012</v>
      </c>
      <c r="AJ805">
        <v>2032989</v>
      </c>
      <c r="AK805">
        <v>1432374</v>
      </c>
      <c r="AL805">
        <v>1772704</v>
      </c>
    </row>
    <row r="806" spans="1:38">
      <c r="A806" t="s">
        <v>76</v>
      </c>
      <c r="B806" t="s">
        <v>109</v>
      </c>
      <c r="C806" t="s">
        <v>118</v>
      </c>
      <c r="D806" t="s">
        <v>77</v>
      </c>
      <c r="E806" t="s">
        <v>23</v>
      </c>
      <c r="F806" t="s">
        <v>19</v>
      </c>
      <c r="G806" t="s">
        <v>10</v>
      </c>
      <c r="H806" t="s">
        <v>111</v>
      </c>
      <c r="L806">
        <v>0.12</v>
      </c>
      <c r="N806">
        <v>2.4E-2</v>
      </c>
      <c r="O806">
        <v>0</v>
      </c>
      <c r="Q806">
        <v>0</v>
      </c>
      <c r="V806">
        <v>3.0000000000000001E-5</v>
      </c>
      <c r="X806">
        <v>0</v>
      </c>
      <c r="Y806">
        <v>0</v>
      </c>
      <c r="AA806">
        <v>0</v>
      </c>
      <c r="AF806">
        <v>720</v>
      </c>
      <c r="AH806">
        <v>324</v>
      </c>
      <c r="AI806">
        <v>1500</v>
      </c>
      <c r="AK806">
        <v>1498</v>
      </c>
    </row>
    <row r="807" spans="1:38">
      <c r="A807" t="s">
        <v>76</v>
      </c>
      <c r="B807" t="s">
        <v>109</v>
      </c>
      <c r="C807" t="s">
        <v>118</v>
      </c>
      <c r="D807" t="s">
        <v>77</v>
      </c>
      <c r="E807" t="s">
        <v>23</v>
      </c>
      <c r="F807" t="s">
        <v>19</v>
      </c>
      <c r="G807" t="s">
        <v>10</v>
      </c>
      <c r="H807" t="s">
        <v>12</v>
      </c>
      <c r="L807">
        <v>0</v>
      </c>
      <c r="N807">
        <v>2.4E-2</v>
      </c>
      <c r="O807">
        <v>0</v>
      </c>
      <c r="Q807">
        <v>0</v>
      </c>
      <c r="V807">
        <v>0</v>
      </c>
      <c r="X807">
        <v>0</v>
      </c>
      <c r="Y807">
        <v>0</v>
      </c>
      <c r="AA807">
        <v>0</v>
      </c>
      <c r="AF807">
        <v>720</v>
      </c>
      <c r="AH807">
        <v>324</v>
      </c>
      <c r="AI807">
        <v>1500</v>
      </c>
      <c r="AK807">
        <v>1498</v>
      </c>
    </row>
    <row r="808" spans="1:38">
      <c r="A808" t="s">
        <v>76</v>
      </c>
      <c r="B808" t="s">
        <v>109</v>
      </c>
      <c r="C808" t="s">
        <v>118</v>
      </c>
      <c r="D808" t="s">
        <v>77</v>
      </c>
      <c r="E808" t="s">
        <v>23</v>
      </c>
      <c r="F808" t="s">
        <v>19</v>
      </c>
      <c r="G808" t="s">
        <v>10</v>
      </c>
      <c r="H808" t="s">
        <v>11</v>
      </c>
      <c r="L808">
        <v>0.12</v>
      </c>
      <c r="N808">
        <v>0</v>
      </c>
      <c r="O808">
        <v>0</v>
      </c>
      <c r="Q808">
        <v>0</v>
      </c>
      <c r="V808">
        <v>3.0000000000000001E-5</v>
      </c>
      <c r="X808">
        <v>0</v>
      </c>
      <c r="Y808">
        <v>0</v>
      </c>
      <c r="AA808">
        <v>0</v>
      </c>
      <c r="AF808">
        <v>720</v>
      </c>
      <c r="AH808">
        <v>324</v>
      </c>
      <c r="AI808">
        <v>1500</v>
      </c>
      <c r="AK808">
        <v>1498</v>
      </c>
    </row>
    <row r="809" spans="1:38">
      <c r="A809" t="s">
        <v>76</v>
      </c>
      <c r="B809" t="s">
        <v>109</v>
      </c>
      <c r="C809" t="s">
        <v>118</v>
      </c>
      <c r="D809" t="s">
        <v>77</v>
      </c>
      <c r="E809" t="s">
        <v>32</v>
      </c>
      <c r="F809" t="s">
        <v>17</v>
      </c>
      <c r="G809" t="s">
        <v>10</v>
      </c>
      <c r="H809" t="s">
        <v>111</v>
      </c>
      <c r="I809">
        <v>2.1619999999999999</v>
      </c>
      <c r="L809">
        <v>0.17</v>
      </c>
      <c r="O809">
        <v>2.7E-2</v>
      </c>
      <c r="P809">
        <v>0.45</v>
      </c>
      <c r="Q809">
        <v>20.763000000000002</v>
      </c>
      <c r="R809">
        <v>35.878999999999998</v>
      </c>
      <c r="S809">
        <v>3.1E-4</v>
      </c>
      <c r="V809">
        <v>4.0000000000000003E-5</v>
      </c>
      <c r="Y809">
        <v>1.0000000000000001E-5</v>
      </c>
      <c r="Z809">
        <v>6.9999999999999994E-5</v>
      </c>
      <c r="AA809">
        <v>1.07E-3</v>
      </c>
      <c r="AB809">
        <v>1.98E-3</v>
      </c>
      <c r="AC809">
        <v>7641</v>
      </c>
      <c r="AE809">
        <v>716</v>
      </c>
      <c r="AF809">
        <v>5176</v>
      </c>
      <c r="AH809">
        <v>1141</v>
      </c>
      <c r="AI809">
        <v>1805</v>
      </c>
      <c r="AJ809">
        <v>16028</v>
      </c>
      <c r="AK809">
        <v>23389</v>
      </c>
      <c r="AL809">
        <v>42944</v>
      </c>
    </row>
    <row r="810" spans="1:38">
      <c r="A810" t="s">
        <v>76</v>
      </c>
      <c r="B810" t="s">
        <v>109</v>
      </c>
      <c r="C810" t="s">
        <v>118</v>
      </c>
      <c r="D810" t="s">
        <v>77</v>
      </c>
      <c r="E810" t="s">
        <v>32</v>
      </c>
      <c r="F810" t="s">
        <v>17</v>
      </c>
      <c r="G810" t="s">
        <v>10</v>
      </c>
      <c r="H810" t="s">
        <v>12</v>
      </c>
      <c r="I810">
        <v>0</v>
      </c>
      <c r="L810">
        <v>0</v>
      </c>
      <c r="O810">
        <v>0</v>
      </c>
      <c r="P810">
        <v>0</v>
      </c>
      <c r="Q810">
        <v>7</v>
      </c>
      <c r="R810">
        <v>16.844999999999999</v>
      </c>
      <c r="S810">
        <v>0</v>
      </c>
      <c r="V810">
        <v>0</v>
      </c>
      <c r="Y810">
        <v>0</v>
      </c>
      <c r="Z810">
        <v>0</v>
      </c>
      <c r="AA810">
        <v>3.6000000000000002E-4</v>
      </c>
      <c r="AB810">
        <v>9.3000000000000005E-4</v>
      </c>
      <c r="AC810">
        <v>7641</v>
      </c>
      <c r="AE810">
        <v>716</v>
      </c>
      <c r="AF810">
        <v>5176</v>
      </c>
      <c r="AH810">
        <v>1141</v>
      </c>
      <c r="AI810">
        <v>1805</v>
      </c>
      <c r="AJ810">
        <v>16028</v>
      </c>
      <c r="AK810">
        <v>23389</v>
      </c>
      <c r="AL810">
        <v>42944</v>
      </c>
    </row>
    <row r="811" spans="1:38">
      <c r="A811" t="s">
        <v>76</v>
      </c>
      <c r="B811" t="s">
        <v>109</v>
      </c>
      <c r="C811" t="s">
        <v>118</v>
      </c>
      <c r="D811" t="s">
        <v>77</v>
      </c>
      <c r="E811" t="s">
        <v>32</v>
      </c>
      <c r="F811" t="s">
        <v>17</v>
      </c>
      <c r="G811" t="s">
        <v>10</v>
      </c>
      <c r="H811" t="s">
        <v>11</v>
      </c>
      <c r="I811">
        <v>2.1619999999999999</v>
      </c>
      <c r="L811">
        <v>0.17</v>
      </c>
      <c r="O811">
        <v>2.7E-2</v>
      </c>
      <c r="P811">
        <v>0.45</v>
      </c>
      <c r="Q811">
        <v>13.763</v>
      </c>
      <c r="R811">
        <v>19.033999999999999</v>
      </c>
      <c r="S811">
        <v>3.1E-4</v>
      </c>
      <c r="V811">
        <v>4.0000000000000003E-5</v>
      </c>
      <c r="Y811">
        <v>1.0000000000000001E-5</v>
      </c>
      <c r="Z811">
        <v>6.9999999999999994E-5</v>
      </c>
      <c r="AA811">
        <v>7.1000000000000002E-4</v>
      </c>
      <c r="AB811">
        <v>1.0499999999999999E-3</v>
      </c>
      <c r="AC811">
        <v>7641</v>
      </c>
      <c r="AE811">
        <v>716</v>
      </c>
      <c r="AF811">
        <v>5176</v>
      </c>
      <c r="AH811">
        <v>1141</v>
      </c>
      <c r="AI811">
        <v>1805</v>
      </c>
      <c r="AJ811">
        <v>16028</v>
      </c>
      <c r="AK811">
        <v>23389</v>
      </c>
      <c r="AL811">
        <v>42944</v>
      </c>
    </row>
    <row r="812" spans="1:38">
      <c r="A812" t="s">
        <v>76</v>
      </c>
      <c r="B812" t="s">
        <v>109</v>
      </c>
      <c r="C812" t="s">
        <v>118</v>
      </c>
      <c r="D812" t="s">
        <v>77</v>
      </c>
      <c r="E812" t="s">
        <v>32</v>
      </c>
      <c r="F812" t="s">
        <v>18</v>
      </c>
      <c r="G812" t="s">
        <v>10</v>
      </c>
      <c r="H812" t="s">
        <v>111</v>
      </c>
      <c r="J812">
        <v>3.0249999999999999</v>
      </c>
      <c r="K812">
        <v>7.4489999999999998</v>
      </c>
      <c r="L812">
        <v>6.8769999999999998</v>
      </c>
      <c r="M812">
        <v>11.898999999999999</v>
      </c>
      <c r="N812">
        <v>18.084</v>
      </c>
      <c r="O812">
        <v>28.385000000000002</v>
      </c>
      <c r="P812">
        <v>32.158999999999999</v>
      </c>
      <c r="Q812">
        <v>2.0939999999999999</v>
      </c>
      <c r="R812">
        <v>7.7939999999999996</v>
      </c>
      <c r="T812">
        <v>7.6000000000000004E-4</v>
      </c>
      <c r="U812">
        <v>2.33E-3</v>
      </c>
      <c r="V812">
        <v>1.4599999999999999E-3</v>
      </c>
      <c r="W812">
        <v>1.99E-3</v>
      </c>
      <c r="X812">
        <v>3.31E-3</v>
      </c>
      <c r="Y812">
        <v>6.2700000000000004E-3</v>
      </c>
      <c r="Z812">
        <v>4.8199999999999996E-3</v>
      </c>
      <c r="AA812">
        <v>1.1E-4</v>
      </c>
      <c r="AB812">
        <v>4.2999999999999999E-4</v>
      </c>
      <c r="AD812">
        <v>52370</v>
      </c>
      <c r="AE812">
        <v>72432</v>
      </c>
      <c r="AF812">
        <v>42938</v>
      </c>
      <c r="AG812">
        <v>20658</v>
      </c>
      <c r="AH812">
        <v>124635</v>
      </c>
      <c r="AI812">
        <v>152911</v>
      </c>
      <c r="AJ812">
        <v>145881</v>
      </c>
      <c r="AK812">
        <v>6852</v>
      </c>
      <c r="AL812">
        <v>31350</v>
      </c>
    </row>
    <row r="813" spans="1:38">
      <c r="A813" t="s">
        <v>76</v>
      </c>
      <c r="B813" t="s">
        <v>109</v>
      </c>
      <c r="C813" t="s">
        <v>118</v>
      </c>
      <c r="D813" t="s">
        <v>77</v>
      </c>
      <c r="E813" t="s">
        <v>32</v>
      </c>
      <c r="F813" t="s">
        <v>18</v>
      </c>
      <c r="G813" t="s">
        <v>10</v>
      </c>
      <c r="H813" t="s">
        <v>12</v>
      </c>
      <c r="J813">
        <v>0</v>
      </c>
      <c r="K813">
        <v>3</v>
      </c>
      <c r="L813">
        <v>2</v>
      </c>
      <c r="M813">
        <v>10</v>
      </c>
      <c r="N813">
        <v>1</v>
      </c>
      <c r="O813">
        <v>11</v>
      </c>
      <c r="P813">
        <v>19</v>
      </c>
      <c r="Q813">
        <v>1</v>
      </c>
      <c r="R813">
        <v>1.268</v>
      </c>
      <c r="T813">
        <v>0</v>
      </c>
      <c r="U813">
        <v>9.3999999999999997E-4</v>
      </c>
      <c r="V813">
        <v>4.2000000000000002E-4</v>
      </c>
      <c r="W813">
        <v>1.67E-3</v>
      </c>
      <c r="X813">
        <v>1.8000000000000001E-4</v>
      </c>
      <c r="Y813">
        <v>2.4299999999999999E-3</v>
      </c>
      <c r="Z813">
        <v>2.8500000000000001E-3</v>
      </c>
      <c r="AA813">
        <v>5.0000000000000002E-5</v>
      </c>
      <c r="AB813">
        <v>6.9999999999999994E-5</v>
      </c>
      <c r="AD813">
        <v>52370</v>
      </c>
      <c r="AE813">
        <v>72432</v>
      </c>
      <c r="AF813">
        <v>42938</v>
      </c>
      <c r="AG813">
        <v>20658</v>
      </c>
      <c r="AH813">
        <v>124635</v>
      </c>
      <c r="AI813">
        <v>152911</v>
      </c>
      <c r="AJ813">
        <v>145881</v>
      </c>
      <c r="AK813">
        <v>6852</v>
      </c>
      <c r="AL813">
        <v>31350</v>
      </c>
    </row>
    <row r="814" spans="1:38">
      <c r="A814" t="s">
        <v>76</v>
      </c>
      <c r="B814" t="s">
        <v>109</v>
      </c>
      <c r="C814" t="s">
        <v>118</v>
      </c>
      <c r="D814" t="s">
        <v>77</v>
      </c>
      <c r="E814" t="s">
        <v>32</v>
      </c>
      <c r="F814" t="s">
        <v>18</v>
      </c>
      <c r="G814" t="s">
        <v>10</v>
      </c>
      <c r="H814" t="s">
        <v>11</v>
      </c>
      <c r="J814">
        <v>3.0249999999999999</v>
      </c>
      <c r="K814">
        <v>4.4489999999999998</v>
      </c>
      <c r="L814">
        <v>4.8769999999999998</v>
      </c>
      <c r="M814">
        <v>1.899</v>
      </c>
      <c r="N814">
        <v>17.084</v>
      </c>
      <c r="O814">
        <v>17.385000000000002</v>
      </c>
      <c r="P814">
        <v>13.159000000000001</v>
      </c>
      <c r="Q814">
        <v>1.0940000000000001</v>
      </c>
      <c r="R814">
        <v>6.5259999999999998</v>
      </c>
      <c r="T814">
        <v>7.6000000000000004E-4</v>
      </c>
      <c r="U814">
        <v>1.39E-3</v>
      </c>
      <c r="V814">
        <v>1.0300000000000001E-3</v>
      </c>
      <c r="W814">
        <v>3.2000000000000003E-4</v>
      </c>
      <c r="X814">
        <v>3.1199999999999999E-3</v>
      </c>
      <c r="Y814">
        <v>3.8400000000000001E-3</v>
      </c>
      <c r="Z814">
        <v>1.97E-3</v>
      </c>
      <c r="AA814">
        <v>6.0000000000000002E-5</v>
      </c>
      <c r="AB814">
        <v>3.6000000000000002E-4</v>
      </c>
      <c r="AD814">
        <v>52370</v>
      </c>
      <c r="AE814">
        <v>72432</v>
      </c>
      <c r="AF814">
        <v>42938</v>
      </c>
      <c r="AG814">
        <v>20658</v>
      </c>
      <c r="AH814">
        <v>124635</v>
      </c>
      <c r="AI814">
        <v>152911</v>
      </c>
      <c r="AJ814">
        <v>145881</v>
      </c>
      <c r="AK814">
        <v>6852</v>
      </c>
      <c r="AL814">
        <v>31350</v>
      </c>
    </row>
    <row r="815" spans="1:38">
      <c r="A815" t="s">
        <v>76</v>
      </c>
      <c r="B815" t="s">
        <v>109</v>
      </c>
      <c r="C815" t="s">
        <v>118</v>
      </c>
      <c r="D815" t="s">
        <v>77</v>
      </c>
      <c r="E815" t="s">
        <v>25</v>
      </c>
      <c r="F815" t="s">
        <v>66</v>
      </c>
      <c r="G815" t="s">
        <v>10</v>
      </c>
      <c r="H815" t="s">
        <v>111</v>
      </c>
      <c r="L815">
        <v>1E-3</v>
      </c>
      <c r="V815">
        <v>0</v>
      </c>
      <c r="AD815">
        <v>2000</v>
      </c>
      <c r="AE815">
        <v>16246</v>
      </c>
      <c r="AF815">
        <v>39971</v>
      </c>
      <c r="AG815">
        <v>13036</v>
      </c>
      <c r="AH815">
        <v>21843</v>
      </c>
      <c r="AI815">
        <v>56181</v>
      </c>
      <c r="AJ815">
        <v>97096</v>
      </c>
      <c r="AK815">
        <v>7184</v>
      </c>
      <c r="AL815">
        <v>906</v>
      </c>
    </row>
    <row r="816" spans="1:38">
      <c r="A816" t="s">
        <v>76</v>
      </c>
      <c r="B816" t="s">
        <v>109</v>
      </c>
      <c r="C816" t="s">
        <v>118</v>
      </c>
      <c r="D816" t="s">
        <v>77</v>
      </c>
      <c r="E816" t="s">
        <v>25</v>
      </c>
      <c r="F816" t="s">
        <v>66</v>
      </c>
      <c r="G816" t="s">
        <v>10</v>
      </c>
      <c r="H816" t="s">
        <v>12</v>
      </c>
      <c r="L816">
        <v>0</v>
      </c>
      <c r="V816">
        <v>0</v>
      </c>
      <c r="AD816">
        <v>2000</v>
      </c>
      <c r="AE816">
        <v>16246</v>
      </c>
      <c r="AF816">
        <v>39971</v>
      </c>
      <c r="AG816">
        <v>13036</v>
      </c>
      <c r="AH816">
        <v>21843</v>
      </c>
      <c r="AI816">
        <v>56181</v>
      </c>
      <c r="AJ816">
        <v>97096</v>
      </c>
      <c r="AK816">
        <v>7184</v>
      </c>
      <c r="AL816">
        <v>906</v>
      </c>
    </row>
    <row r="817" spans="1:38">
      <c r="A817" t="s">
        <v>76</v>
      </c>
      <c r="B817" t="s">
        <v>109</v>
      </c>
      <c r="C817" t="s">
        <v>118</v>
      </c>
      <c r="D817" t="s">
        <v>77</v>
      </c>
      <c r="E817" t="s">
        <v>25</v>
      </c>
      <c r="F817" t="s">
        <v>66</v>
      </c>
      <c r="G817" t="s">
        <v>10</v>
      </c>
      <c r="H817" t="s">
        <v>11</v>
      </c>
      <c r="L817">
        <v>1E-3</v>
      </c>
      <c r="V817">
        <v>0</v>
      </c>
      <c r="AD817">
        <v>2000</v>
      </c>
      <c r="AE817">
        <v>16246</v>
      </c>
      <c r="AF817">
        <v>39971</v>
      </c>
      <c r="AG817">
        <v>13036</v>
      </c>
      <c r="AH817">
        <v>21843</v>
      </c>
      <c r="AI817">
        <v>56181</v>
      </c>
      <c r="AJ817">
        <v>97096</v>
      </c>
      <c r="AK817">
        <v>7184</v>
      </c>
      <c r="AL817">
        <v>906</v>
      </c>
    </row>
    <row r="818" spans="1:38">
      <c r="A818" t="s">
        <v>76</v>
      </c>
      <c r="B818" t="s">
        <v>109</v>
      </c>
      <c r="C818" t="s">
        <v>118</v>
      </c>
      <c r="D818" t="s">
        <v>77</v>
      </c>
      <c r="E818" t="s">
        <v>25</v>
      </c>
      <c r="F818" t="s">
        <v>14</v>
      </c>
      <c r="G818" t="s">
        <v>10</v>
      </c>
      <c r="H818" t="s">
        <v>111</v>
      </c>
      <c r="K818">
        <v>1.2010000000000001</v>
      </c>
      <c r="U818">
        <v>3.8000000000000002E-4</v>
      </c>
      <c r="AC818">
        <v>689</v>
      </c>
      <c r="AD818">
        <v>721</v>
      </c>
      <c r="AE818">
        <v>1337</v>
      </c>
      <c r="AK818">
        <v>2025</v>
      </c>
    </row>
    <row r="819" spans="1:38">
      <c r="A819" t="s">
        <v>76</v>
      </c>
      <c r="B819" t="s">
        <v>109</v>
      </c>
      <c r="C819" t="s">
        <v>118</v>
      </c>
      <c r="D819" t="s">
        <v>77</v>
      </c>
      <c r="E819" t="s">
        <v>25</v>
      </c>
      <c r="F819" t="s">
        <v>14</v>
      </c>
      <c r="G819" t="s">
        <v>10</v>
      </c>
      <c r="H819" t="s">
        <v>12</v>
      </c>
      <c r="K819">
        <v>0</v>
      </c>
      <c r="U819">
        <v>0</v>
      </c>
      <c r="AC819">
        <v>689</v>
      </c>
      <c r="AD819">
        <v>721</v>
      </c>
      <c r="AE819">
        <v>1337</v>
      </c>
      <c r="AK819">
        <v>2025</v>
      </c>
    </row>
    <row r="820" spans="1:38">
      <c r="A820" t="s">
        <v>76</v>
      </c>
      <c r="B820" t="s">
        <v>109</v>
      </c>
      <c r="C820" t="s">
        <v>118</v>
      </c>
      <c r="D820" t="s">
        <v>77</v>
      </c>
      <c r="E820" t="s">
        <v>25</v>
      </c>
      <c r="F820" t="s">
        <v>14</v>
      </c>
      <c r="G820" t="s">
        <v>10</v>
      </c>
      <c r="H820" t="s">
        <v>11</v>
      </c>
      <c r="K820">
        <v>1.2010000000000001</v>
      </c>
      <c r="U820">
        <v>3.8000000000000002E-4</v>
      </c>
      <c r="AC820">
        <v>689</v>
      </c>
      <c r="AD820">
        <v>721</v>
      </c>
      <c r="AE820">
        <v>1337</v>
      </c>
      <c r="AK820">
        <v>2025</v>
      </c>
    </row>
    <row r="821" spans="1:38">
      <c r="A821" t="s">
        <v>76</v>
      </c>
      <c r="B821" t="s">
        <v>109</v>
      </c>
      <c r="C821" t="s">
        <v>118</v>
      </c>
      <c r="D821" t="s">
        <v>77</v>
      </c>
      <c r="E821" t="s">
        <v>25</v>
      </c>
      <c r="F821" t="s">
        <v>17</v>
      </c>
      <c r="G821" t="s">
        <v>10</v>
      </c>
      <c r="H821" t="s">
        <v>111</v>
      </c>
      <c r="I821">
        <v>1.5249999999999999</v>
      </c>
      <c r="J821">
        <v>0.47499999999999998</v>
      </c>
      <c r="L821">
        <v>0.14799999999999999</v>
      </c>
      <c r="N821">
        <v>3.5000000000000003E-2</v>
      </c>
      <c r="O821">
        <v>0.76200000000000001</v>
      </c>
      <c r="P821">
        <v>7.0069999999999997</v>
      </c>
      <c r="Q821">
        <v>4.8739999999999997</v>
      </c>
      <c r="R821">
        <v>21.678000000000001</v>
      </c>
      <c r="S821">
        <v>2.2000000000000001E-4</v>
      </c>
      <c r="T821">
        <v>1.2E-4</v>
      </c>
      <c r="V821">
        <v>3.0000000000000001E-5</v>
      </c>
      <c r="X821">
        <v>1.0000000000000001E-5</v>
      </c>
      <c r="Y821">
        <v>1.7000000000000001E-4</v>
      </c>
      <c r="Z821">
        <v>1.0499999999999999E-3</v>
      </c>
      <c r="AA821">
        <v>2.5000000000000001E-4</v>
      </c>
      <c r="AB821">
        <v>1.1900000000000001E-3</v>
      </c>
      <c r="AC821">
        <v>9622</v>
      </c>
      <c r="AD821">
        <v>7701</v>
      </c>
      <c r="AF821">
        <v>9616</v>
      </c>
      <c r="AG821">
        <v>4479</v>
      </c>
      <c r="AH821">
        <v>12835</v>
      </c>
      <c r="AI821">
        <v>13077</v>
      </c>
      <c r="AJ821">
        <v>87699</v>
      </c>
      <c r="AK821">
        <v>44476</v>
      </c>
      <c r="AL821">
        <v>83618</v>
      </c>
    </row>
    <row r="822" spans="1:38">
      <c r="A822" t="s">
        <v>76</v>
      </c>
      <c r="B822" t="s">
        <v>109</v>
      </c>
      <c r="C822" t="s">
        <v>118</v>
      </c>
      <c r="D822" t="s">
        <v>77</v>
      </c>
      <c r="E822" t="s">
        <v>25</v>
      </c>
      <c r="F822" t="s">
        <v>17</v>
      </c>
      <c r="G822" t="s">
        <v>10</v>
      </c>
      <c r="H822" t="s">
        <v>12</v>
      </c>
      <c r="I822">
        <v>0</v>
      </c>
      <c r="J822">
        <v>0</v>
      </c>
      <c r="L822">
        <v>0</v>
      </c>
      <c r="N822">
        <v>0</v>
      </c>
      <c r="O822">
        <v>0.65700000000000003</v>
      </c>
      <c r="P822">
        <v>3</v>
      </c>
      <c r="Q822">
        <v>1</v>
      </c>
      <c r="R822">
        <v>9</v>
      </c>
      <c r="S822">
        <v>0</v>
      </c>
      <c r="T822">
        <v>0</v>
      </c>
      <c r="V822">
        <v>0</v>
      </c>
      <c r="X822">
        <v>0</v>
      </c>
      <c r="Y822">
        <v>1.4999999999999999E-4</v>
      </c>
      <c r="Z822">
        <v>4.4999999999999999E-4</v>
      </c>
      <c r="AA822">
        <v>5.0000000000000002E-5</v>
      </c>
      <c r="AB822">
        <v>5.0000000000000001E-4</v>
      </c>
      <c r="AC822">
        <v>9622</v>
      </c>
      <c r="AD822">
        <v>7701</v>
      </c>
      <c r="AF822">
        <v>9616</v>
      </c>
      <c r="AG822">
        <v>4479</v>
      </c>
      <c r="AH822">
        <v>12835</v>
      </c>
      <c r="AI822">
        <v>13077</v>
      </c>
      <c r="AJ822">
        <v>87699</v>
      </c>
      <c r="AK822">
        <v>44476</v>
      </c>
      <c r="AL822">
        <v>83618</v>
      </c>
    </row>
    <row r="823" spans="1:38">
      <c r="A823" t="s">
        <v>76</v>
      </c>
      <c r="B823" t="s">
        <v>109</v>
      </c>
      <c r="C823" t="s">
        <v>118</v>
      </c>
      <c r="D823" t="s">
        <v>77</v>
      </c>
      <c r="E823" t="s">
        <v>25</v>
      </c>
      <c r="F823" t="s">
        <v>17</v>
      </c>
      <c r="G823" t="s">
        <v>10</v>
      </c>
      <c r="H823" t="s">
        <v>11</v>
      </c>
      <c r="I823">
        <v>1.5249999999999999</v>
      </c>
      <c r="J823">
        <v>0.47499999999999998</v>
      </c>
      <c r="L823">
        <v>0.14799999999999999</v>
      </c>
      <c r="N823">
        <v>3.5000000000000003E-2</v>
      </c>
      <c r="O823">
        <v>0.104</v>
      </c>
      <c r="P823">
        <v>4.0069999999999997</v>
      </c>
      <c r="Q823">
        <v>3.8740000000000001</v>
      </c>
      <c r="R823">
        <v>12.678000000000001</v>
      </c>
      <c r="S823">
        <v>2.2000000000000001E-4</v>
      </c>
      <c r="T823">
        <v>1.2E-4</v>
      </c>
      <c r="V823">
        <v>3.0000000000000001E-5</v>
      </c>
      <c r="X823">
        <v>1.0000000000000001E-5</v>
      </c>
      <c r="Y823">
        <v>2.0000000000000002E-5</v>
      </c>
      <c r="Z823">
        <v>5.9999999999999995E-4</v>
      </c>
      <c r="AA823">
        <v>2.0000000000000001E-4</v>
      </c>
      <c r="AB823">
        <v>6.9999999999999999E-4</v>
      </c>
      <c r="AC823">
        <v>9622</v>
      </c>
      <c r="AD823">
        <v>7701</v>
      </c>
      <c r="AF823">
        <v>9616</v>
      </c>
      <c r="AG823">
        <v>4479</v>
      </c>
      <c r="AH823">
        <v>12835</v>
      </c>
      <c r="AI823">
        <v>13077</v>
      </c>
      <c r="AJ823">
        <v>87699</v>
      </c>
      <c r="AK823">
        <v>44476</v>
      </c>
      <c r="AL823">
        <v>83618</v>
      </c>
    </row>
    <row r="824" spans="1:38">
      <c r="A824" t="s">
        <v>76</v>
      </c>
      <c r="B824" t="s">
        <v>109</v>
      </c>
      <c r="C824" t="s">
        <v>118</v>
      </c>
      <c r="D824" t="s">
        <v>77</v>
      </c>
      <c r="E824" t="s">
        <v>25</v>
      </c>
      <c r="F824" t="s">
        <v>18</v>
      </c>
      <c r="G824" t="s">
        <v>10</v>
      </c>
      <c r="H824" t="s">
        <v>111</v>
      </c>
      <c r="I824">
        <v>1.3620000000000001</v>
      </c>
      <c r="J824">
        <v>2.3580000000000001</v>
      </c>
      <c r="L824">
        <v>3.4000000000000002E-2</v>
      </c>
      <c r="N824">
        <v>7.6999999999999999E-2</v>
      </c>
      <c r="O824">
        <v>7.5510000000000002</v>
      </c>
      <c r="P824">
        <v>0.318</v>
      </c>
      <c r="Q824">
        <v>10.456</v>
      </c>
      <c r="R824">
        <v>0.96399999999999997</v>
      </c>
      <c r="S824">
        <v>1.9000000000000001E-4</v>
      </c>
      <c r="T824">
        <v>5.9000000000000003E-4</v>
      </c>
      <c r="V824">
        <v>1.0000000000000001E-5</v>
      </c>
      <c r="X824">
        <v>1.0000000000000001E-5</v>
      </c>
      <c r="Y824">
        <v>1.67E-3</v>
      </c>
      <c r="Z824">
        <v>5.0000000000000002E-5</v>
      </c>
      <c r="AA824">
        <v>5.4000000000000001E-4</v>
      </c>
      <c r="AB824">
        <v>5.0000000000000002E-5</v>
      </c>
      <c r="AC824">
        <v>4770</v>
      </c>
      <c r="AD824">
        <v>12285</v>
      </c>
      <c r="AE824">
        <v>4095</v>
      </c>
      <c r="AF824">
        <v>2828</v>
      </c>
      <c r="AH824">
        <v>2693</v>
      </c>
      <c r="AI824">
        <v>29426</v>
      </c>
      <c r="AJ824">
        <v>3626</v>
      </c>
      <c r="AK824">
        <v>17933</v>
      </c>
      <c r="AL824">
        <v>9776</v>
      </c>
    </row>
    <row r="825" spans="1:38">
      <c r="A825" t="s">
        <v>76</v>
      </c>
      <c r="B825" t="s">
        <v>109</v>
      </c>
      <c r="C825" t="s">
        <v>118</v>
      </c>
      <c r="D825" t="s">
        <v>77</v>
      </c>
      <c r="E825" t="s">
        <v>25</v>
      </c>
      <c r="F825" t="s">
        <v>18</v>
      </c>
      <c r="G825" t="s">
        <v>10</v>
      </c>
      <c r="H825" t="s">
        <v>12</v>
      </c>
      <c r="I825">
        <v>0</v>
      </c>
      <c r="J825">
        <v>0</v>
      </c>
      <c r="L825">
        <v>0</v>
      </c>
      <c r="N825">
        <v>0</v>
      </c>
      <c r="O825">
        <v>6.5179999999999998</v>
      </c>
      <c r="P825">
        <v>0</v>
      </c>
      <c r="Q825">
        <v>9</v>
      </c>
      <c r="R825">
        <v>0</v>
      </c>
      <c r="S825">
        <v>0</v>
      </c>
      <c r="T825">
        <v>0</v>
      </c>
      <c r="V825">
        <v>0</v>
      </c>
      <c r="X825">
        <v>0</v>
      </c>
      <c r="Y825">
        <v>1.4400000000000001E-3</v>
      </c>
      <c r="Z825">
        <v>0</v>
      </c>
      <c r="AA825">
        <v>4.6000000000000001E-4</v>
      </c>
      <c r="AB825">
        <v>0</v>
      </c>
      <c r="AC825">
        <v>4770</v>
      </c>
      <c r="AD825">
        <v>12285</v>
      </c>
      <c r="AE825">
        <v>4095</v>
      </c>
      <c r="AF825">
        <v>2828</v>
      </c>
      <c r="AH825">
        <v>2693</v>
      </c>
      <c r="AI825">
        <v>29426</v>
      </c>
      <c r="AJ825">
        <v>3626</v>
      </c>
      <c r="AK825">
        <v>17933</v>
      </c>
      <c r="AL825">
        <v>9776</v>
      </c>
    </row>
    <row r="826" spans="1:38">
      <c r="A826" t="s">
        <v>76</v>
      </c>
      <c r="B826" t="s">
        <v>109</v>
      </c>
      <c r="C826" t="s">
        <v>118</v>
      </c>
      <c r="D826" t="s">
        <v>77</v>
      </c>
      <c r="E826" t="s">
        <v>25</v>
      </c>
      <c r="F826" t="s">
        <v>18</v>
      </c>
      <c r="G826" t="s">
        <v>10</v>
      </c>
      <c r="H826" t="s">
        <v>11</v>
      </c>
      <c r="I826">
        <v>1.3620000000000001</v>
      </c>
      <c r="J826">
        <v>2.3580000000000001</v>
      </c>
      <c r="L826">
        <v>3.4000000000000002E-2</v>
      </c>
      <c r="N826">
        <v>7.6999999999999999E-2</v>
      </c>
      <c r="O826">
        <v>1.0329999999999999</v>
      </c>
      <c r="P826">
        <v>0.318</v>
      </c>
      <c r="Q826">
        <v>1.456</v>
      </c>
      <c r="R826">
        <v>0.96399999999999997</v>
      </c>
      <c r="S826">
        <v>1.9000000000000001E-4</v>
      </c>
      <c r="T826">
        <v>5.9000000000000003E-4</v>
      </c>
      <c r="V826">
        <v>1.0000000000000001E-5</v>
      </c>
      <c r="X826">
        <v>1.0000000000000001E-5</v>
      </c>
      <c r="Y826">
        <v>2.3000000000000001E-4</v>
      </c>
      <c r="Z826">
        <v>5.0000000000000002E-5</v>
      </c>
      <c r="AA826">
        <v>6.9999999999999994E-5</v>
      </c>
      <c r="AB826">
        <v>5.0000000000000002E-5</v>
      </c>
      <c r="AC826">
        <v>4770</v>
      </c>
      <c r="AD826">
        <v>12285</v>
      </c>
      <c r="AE826">
        <v>4095</v>
      </c>
      <c r="AF826">
        <v>2828</v>
      </c>
      <c r="AH826">
        <v>2693</v>
      </c>
      <c r="AI826">
        <v>29426</v>
      </c>
      <c r="AJ826">
        <v>3626</v>
      </c>
      <c r="AK826">
        <v>17933</v>
      </c>
      <c r="AL826">
        <v>9776</v>
      </c>
    </row>
    <row r="827" spans="1:38">
      <c r="A827" t="s">
        <v>119</v>
      </c>
      <c r="B827" t="s">
        <v>109</v>
      </c>
      <c r="C827" t="s">
        <v>110</v>
      </c>
      <c r="D827" t="s">
        <v>40</v>
      </c>
      <c r="E827" t="s">
        <v>21</v>
      </c>
      <c r="F827" t="s">
        <v>62</v>
      </c>
      <c r="G827" t="s">
        <v>10</v>
      </c>
      <c r="H827" t="s">
        <v>111</v>
      </c>
      <c r="R827">
        <v>7.0999999999999994E-2</v>
      </c>
      <c r="AB827">
        <v>0</v>
      </c>
      <c r="AL827">
        <v>880</v>
      </c>
    </row>
    <row r="828" spans="1:38">
      <c r="A828" t="s">
        <v>119</v>
      </c>
      <c r="B828" t="s">
        <v>109</v>
      </c>
      <c r="C828" t="s">
        <v>110</v>
      </c>
      <c r="D828" t="s">
        <v>40</v>
      </c>
      <c r="E828" t="s">
        <v>21</v>
      </c>
      <c r="F828" t="s">
        <v>62</v>
      </c>
      <c r="G828" t="s">
        <v>10</v>
      </c>
      <c r="H828" t="s">
        <v>12</v>
      </c>
      <c r="R828">
        <v>0</v>
      </c>
      <c r="AB828">
        <v>0</v>
      </c>
      <c r="AL828">
        <v>880</v>
      </c>
    </row>
    <row r="829" spans="1:38">
      <c r="A829" t="s">
        <v>119</v>
      </c>
      <c r="B829" t="s">
        <v>109</v>
      </c>
      <c r="C829" t="s">
        <v>110</v>
      </c>
      <c r="D829" t="s">
        <v>40</v>
      </c>
      <c r="E829" t="s">
        <v>21</v>
      </c>
      <c r="F829" t="s">
        <v>62</v>
      </c>
      <c r="G829" t="s">
        <v>10</v>
      </c>
      <c r="H829" t="s">
        <v>11</v>
      </c>
      <c r="R829">
        <v>7.0999999999999994E-2</v>
      </c>
      <c r="AB829">
        <v>0</v>
      </c>
      <c r="AL829">
        <v>880</v>
      </c>
    </row>
    <row r="830" spans="1:38">
      <c r="A830" t="s">
        <v>119</v>
      </c>
      <c r="B830" t="s">
        <v>109</v>
      </c>
      <c r="C830" t="s">
        <v>110</v>
      </c>
      <c r="D830" t="s">
        <v>40</v>
      </c>
      <c r="E830" t="s">
        <v>21</v>
      </c>
      <c r="F830" t="s">
        <v>42</v>
      </c>
      <c r="G830" t="s">
        <v>10</v>
      </c>
      <c r="H830" t="s">
        <v>111</v>
      </c>
      <c r="R830">
        <v>257.03800000000001</v>
      </c>
      <c r="AB830">
        <v>8.9099999999999995E-3</v>
      </c>
      <c r="AL830">
        <v>33798</v>
      </c>
    </row>
    <row r="831" spans="1:38">
      <c r="A831" t="s">
        <v>119</v>
      </c>
      <c r="B831" t="s">
        <v>109</v>
      </c>
      <c r="C831" t="s">
        <v>110</v>
      </c>
      <c r="D831" t="s">
        <v>40</v>
      </c>
      <c r="E831" t="s">
        <v>21</v>
      </c>
      <c r="F831" t="s">
        <v>42</v>
      </c>
      <c r="G831" t="s">
        <v>10</v>
      </c>
      <c r="H831" t="s">
        <v>12</v>
      </c>
      <c r="R831">
        <v>0.51900000000000002</v>
      </c>
      <c r="AB831">
        <v>2.0000000000000002E-5</v>
      </c>
      <c r="AL831">
        <v>33798</v>
      </c>
    </row>
    <row r="832" spans="1:38">
      <c r="A832" t="s">
        <v>119</v>
      </c>
      <c r="B832" t="s">
        <v>109</v>
      </c>
      <c r="C832" t="s">
        <v>110</v>
      </c>
      <c r="D832" t="s">
        <v>40</v>
      </c>
      <c r="E832" t="s">
        <v>21</v>
      </c>
      <c r="F832" t="s">
        <v>42</v>
      </c>
      <c r="G832" t="s">
        <v>10</v>
      </c>
      <c r="H832" t="s">
        <v>11</v>
      </c>
      <c r="R832">
        <v>256.51900000000001</v>
      </c>
      <c r="AB832">
        <v>8.8900000000000003E-3</v>
      </c>
      <c r="AL832">
        <v>33798</v>
      </c>
    </row>
    <row r="833" spans="1:38">
      <c r="A833" t="s">
        <v>119</v>
      </c>
      <c r="B833" t="s">
        <v>109</v>
      </c>
      <c r="C833" t="s">
        <v>110</v>
      </c>
      <c r="D833" t="s">
        <v>40</v>
      </c>
      <c r="E833" t="s">
        <v>21</v>
      </c>
      <c r="F833" t="s">
        <v>45</v>
      </c>
      <c r="G833" t="s">
        <v>10</v>
      </c>
      <c r="H833" t="s">
        <v>111</v>
      </c>
      <c r="R833">
        <v>81.296000000000006</v>
      </c>
      <c r="AB833">
        <v>2.82E-3</v>
      </c>
      <c r="AL833">
        <v>7810</v>
      </c>
    </row>
    <row r="834" spans="1:38">
      <c r="A834" t="s">
        <v>119</v>
      </c>
      <c r="B834" t="s">
        <v>109</v>
      </c>
      <c r="C834" t="s">
        <v>110</v>
      </c>
      <c r="D834" t="s">
        <v>40</v>
      </c>
      <c r="E834" t="s">
        <v>21</v>
      </c>
      <c r="F834" t="s">
        <v>45</v>
      </c>
      <c r="G834" t="s">
        <v>10</v>
      </c>
      <c r="H834" t="s">
        <v>12</v>
      </c>
      <c r="R834">
        <v>4.6539999999999999</v>
      </c>
      <c r="AB834">
        <v>1.6000000000000001E-4</v>
      </c>
      <c r="AL834">
        <v>7810</v>
      </c>
    </row>
    <row r="835" spans="1:38">
      <c r="A835" t="s">
        <v>119</v>
      </c>
      <c r="B835" t="s">
        <v>109</v>
      </c>
      <c r="C835" t="s">
        <v>110</v>
      </c>
      <c r="D835" t="s">
        <v>40</v>
      </c>
      <c r="E835" t="s">
        <v>21</v>
      </c>
      <c r="F835" t="s">
        <v>45</v>
      </c>
      <c r="G835" t="s">
        <v>10</v>
      </c>
      <c r="H835" t="s">
        <v>11</v>
      </c>
      <c r="R835">
        <v>76.641999999999996</v>
      </c>
      <c r="AB835">
        <v>2.66E-3</v>
      </c>
      <c r="AL835">
        <v>7810</v>
      </c>
    </row>
    <row r="836" spans="1:38">
      <c r="A836" t="s">
        <v>119</v>
      </c>
      <c r="B836" t="s">
        <v>109</v>
      </c>
      <c r="C836" t="s">
        <v>112</v>
      </c>
      <c r="D836" t="s">
        <v>53</v>
      </c>
      <c r="E836" t="s">
        <v>21</v>
      </c>
      <c r="F836" t="s">
        <v>62</v>
      </c>
      <c r="G836" t="s">
        <v>10</v>
      </c>
      <c r="H836" t="s">
        <v>111</v>
      </c>
      <c r="R836">
        <v>8.0000000000000002E-3</v>
      </c>
      <c r="AB836">
        <v>0</v>
      </c>
      <c r="AL836">
        <v>7040</v>
      </c>
    </row>
    <row r="837" spans="1:38">
      <c r="A837" t="s">
        <v>119</v>
      </c>
      <c r="B837" t="s">
        <v>109</v>
      </c>
      <c r="C837" t="s">
        <v>112</v>
      </c>
      <c r="D837" t="s">
        <v>53</v>
      </c>
      <c r="E837" t="s">
        <v>21</v>
      </c>
      <c r="F837" t="s">
        <v>62</v>
      </c>
      <c r="G837" t="s">
        <v>10</v>
      </c>
      <c r="H837" t="s">
        <v>12</v>
      </c>
      <c r="R837">
        <v>0</v>
      </c>
      <c r="AB837">
        <v>0</v>
      </c>
      <c r="AL837">
        <v>7040</v>
      </c>
    </row>
    <row r="838" spans="1:38">
      <c r="A838" t="s">
        <v>119</v>
      </c>
      <c r="B838" t="s">
        <v>109</v>
      </c>
      <c r="C838" t="s">
        <v>112</v>
      </c>
      <c r="D838" t="s">
        <v>53</v>
      </c>
      <c r="E838" t="s">
        <v>21</v>
      </c>
      <c r="F838" t="s">
        <v>62</v>
      </c>
      <c r="G838" t="s">
        <v>10</v>
      </c>
      <c r="H838" t="s">
        <v>11</v>
      </c>
      <c r="R838">
        <v>8.0000000000000002E-3</v>
      </c>
      <c r="AB838">
        <v>0</v>
      </c>
      <c r="AL838">
        <v>7040</v>
      </c>
    </row>
    <row r="839" spans="1:38">
      <c r="A839" t="s">
        <v>119</v>
      </c>
      <c r="B839" t="s">
        <v>109</v>
      </c>
      <c r="C839" t="s">
        <v>112</v>
      </c>
      <c r="D839" t="s">
        <v>53</v>
      </c>
      <c r="E839" t="s">
        <v>21</v>
      </c>
      <c r="F839" t="s">
        <v>45</v>
      </c>
      <c r="G839" t="s">
        <v>10</v>
      </c>
      <c r="H839" t="s">
        <v>111</v>
      </c>
      <c r="R839">
        <v>441.58499999999998</v>
      </c>
      <c r="AB839">
        <v>2.8500000000000001E-3</v>
      </c>
      <c r="AL839">
        <v>33660</v>
      </c>
    </row>
    <row r="840" spans="1:38">
      <c r="A840" t="s">
        <v>119</v>
      </c>
      <c r="B840" t="s">
        <v>109</v>
      </c>
      <c r="C840" t="s">
        <v>112</v>
      </c>
      <c r="D840" t="s">
        <v>53</v>
      </c>
      <c r="E840" t="s">
        <v>21</v>
      </c>
      <c r="F840" t="s">
        <v>45</v>
      </c>
      <c r="G840" t="s">
        <v>10</v>
      </c>
      <c r="H840" t="s">
        <v>12</v>
      </c>
      <c r="R840">
        <v>36.692999999999998</v>
      </c>
      <c r="AB840">
        <v>2.4000000000000001E-4</v>
      </c>
      <c r="AL840">
        <v>33660</v>
      </c>
    </row>
    <row r="841" spans="1:38">
      <c r="A841" t="s">
        <v>119</v>
      </c>
      <c r="B841" t="s">
        <v>109</v>
      </c>
      <c r="C841" t="s">
        <v>112</v>
      </c>
      <c r="D841" t="s">
        <v>53</v>
      </c>
      <c r="E841" t="s">
        <v>21</v>
      </c>
      <c r="F841" t="s">
        <v>45</v>
      </c>
      <c r="G841" t="s">
        <v>10</v>
      </c>
      <c r="H841" t="s">
        <v>11</v>
      </c>
      <c r="R841">
        <v>404.892</v>
      </c>
      <c r="AB841">
        <v>2.6099999999999999E-3</v>
      </c>
      <c r="AL841">
        <v>33660</v>
      </c>
    </row>
    <row r="842" spans="1:38">
      <c r="A842" t="s">
        <v>119</v>
      </c>
      <c r="B842" t="s">
        <v>109</v>
      </c>
      <c r="C842" t="s">
        <v>112</v>
      </c>
      <c r="D842" t="s">
        <v>53</v>
      </c>
      <c r="E842" t="s">
        <v>21</v>
      </c>
      <c r="F842" t="s">
        <v>46</v>
      </c>
      <c r="G842" t="s">
        <v>10</v>
      </c>
      <c r="H842" t="s">
        <v>111</v>
      </c>
      <c r="R842">
        <v>1.61</v>
      </c>
      <c r="AB842">
        <v>1.0000000000000001E-5</v>
      </c>
      <c r="AL842">
        <v>770</v>
      </c>
    </row>
    <row r="843" spans="1:38">
      <c r="A843" t="s">
        <v>119</v>
      </c>
      <c r="B843" t="s">
        <v>109</v>
      </c>
      <c r="C843" t="s">
        <v>112</v>
      </c>
      <c r="D843" t="s">
        <v>53</v>
      </c>
      <c r="E843" t="s">
        <v>21</v>
      </c>
      <c r="F843" t="s">
        <v>46</v>
      </c>
      <c r="G843" t="s">
        <v>10</v>
      </c>
      <c r="H843" t="s">
        <v>12</v>
      </c>
      <c r="R843">
        <v>0.17399999999999999</v>
      </c>
      <c r="AB843">
        <v>0</v>
      </c>
      <c r="AL843">
        <v>770</v>
      </c>
    </row>
    <row r="844" spans="1:38">
      <c r="A844" t="s">
        <v>119</v>
      </c>
      <c r="B844" t="s">
        <v>109</v>
      </c>
      <c r="C844" t="s">
        <v>112</v>
      </c>
      <c r="D844" t="s">
        <v>53</v>
      </c>
      <c r="E844" t="s">
        <v>21</v>
      </c>
      <c r="F844" t="s">
        <v>46</v>
      </c>
      <c r="G844" t="s">
        <v>10</v>
      </c>
      <c r="H844" t="s">
        <v>11</v>
      </c>
      <c r="R844">
        <v>1.4359999999999999</v>
      </c>
      <c r="AB844">
        <v>1.0000000000000001E-5</v>
      </c>
      <c r="AL844">
        <v>770</v>
      </c>
    </row>
    <row r="845" spans="1:38">
      <c r="A845" t="s">
        <v>120</v>
      </c>
      <c r="B845" t="s">
        <v>109</v>
      </c>
      <c r="C845" t="s">
        <v>121</v>
      </c>
      <c r="D845" t="s">
        <v>122</v>
      </c>
      <c r="E845" t="s">
        <v>20</v>
      </c>
      <c r="F845" t="s">
        <v>17</v>
      </c>
      <c r="G845" t="s">
        <v>10</v>
      </c>
      <c r="H845" t="s">
        <v>111</v>
      </c>
      <c r="R845">
        <v>204.11</v>
      </c>
      <c r="AB845">
        <v>1.83E-3</v>
      </c>
      <c r="AL845">
        <v>47573</v>
      </c>
    </row>
    <row r="846" spans="1:38">
      <c r="A846" t="s">
        <v>120</v>
      </c>
      <c r="B846" t="s">
        <v>109</v>
      </c>
      <c r="C846" t="s">
        <v>121</v>
      </c>
      <c r="D846" t="s">
        <v>122</v>
      </c>
      <c r="E846" t="s">
        <v>20</v>
      </c>
      <c r="F846" t="s">
        <v>17</v>
      </c>
      <c r="G846" t="s">
        <v>10</v>
      </c>
      <c r="H846" t="s">
        <v>12</v>
      </c>
      <c r="R846">
        <v>3.12</v>
      </c>
      <c r="AB846">
        <v>3.0000000000000001E-5</v>
      </c>
      <c r="AL846">
        <v>47573</v>
      </c>
    </row>
    <row r="847" spans="1:38">
      <c r="A847" t="s">
        <v>120</v>
      </c>
      <c r="B847" t="s">
        <v>109</v>
      </c>
      <c r="C847" t="s">
        <v>121</v>
      </c>
      <c r="D847" t="s">
        <v>122</v>
      </c>
      <c r="E847" t="s">
        <v>20</v>
      </c>
      <c r="F847" t="s">
        <v>17</v>
      </c>
      <c r="G847" t="s">
        <v>10</v>
      </c>
      <c r="H847" t="s">
        <v>11</v>
      </c>
      <c r="R847">
        <v>200.99</v>
      </c>
      <c r="AB847">
        <v>1.8E-3</v>
      </c>
      <c r="AL847">
        <v>47573</v>
      </c>
    </row>
    <row r="848" spans="1:38">
      <c r="A848" t="s">
        <v>120</v>
      </c>
      <c r="B848" t="s">
        <v>109</v>
      </c>
      <c r="C848" t="s">
        <v>121</v>
      </c>
      <c r="D848" t="s">
        <v>122</v>
      </c>
      <c r="E848" t="s">
        <v>21</v>
      </c>
      <c r="F848" t="s">
        <v>14</v>
      </c>
      <c r="G848" t="s">
        <v>10</v>
      </c>
      <c r="H848" t="s">
        <v>111</v>
      </c>
      <c r="Q848">
        <v>4.0789999999999997</v>
      </c>
      <c r="R848">
        <v>87.34</v>
      </c>
      <c r="AA848">
        <v>4.0000000000000003E-5</v>
      </c>
      <c r="AB848">
        <v>7.7999999999999999E-4</v>
      </c>
      <c r="AK848">
        <v>3143</v>
      </c>
      <c r="AL848">
        <v>27267</v>
      </c>
    </row>
    <row r="849" spans="1:38">
      <c r="A849" t="s">
        <v>120</v>
      </c>
      <c r="B849" t="s">
        <v>109</v>
      </c>
      <c r="C849" t="s">
        <v>121</v>
      </c>
      <c r="D849" t="s">
        <v>122</v>
      </c>
      <c r="E849" t="s">
        <v>21</v>
      </c>
      <c r="F849" t="s">
        <v>14</v>
      </c>
      <c r="G849" t="s">
        <v>10</v>
      </c>
      <c r="H849" t="s">
        <v>12</v>
      </c>
      <c r="Q849">
        <v>0</v>
      </c>
      <c r="R849">
        <v>0.41599999999999998</v>
      </c>
      <c r="AA849">
        <v>0</v>
      </c>
      <c r="AB849">
        <v>0</v>
      </c>
      <c r="AK849">
        <v>3143</v>
      </c>
      <c r="AL849">
        <v>27267</v>
      </c>
    </row>
    <row r="850" spans="1:38">
      <c r="A850" t="s">
        <v>120</v>
      </c>
      <c r="B850" t="s">
        <v>109</v>
      </c>
      <c r="C850" t="s">
        <v>121</v>
      </c>
      <c r="D850" t="s">
        <v>122</v>
      </c>
      <c r="E850" t="s">
        <v>21</v>
      </c>
      <c r="F850" t="s">
        <v>14</v>
      </c>
      <c r="G850" t="s">
        <v>10</v>
      </c>
      <c r="H850" t="s">
        <v>11</v>
      </c>
      <c r="Q850">
        <v>4.0789999999999997</v>
      </c>
      <c r="R850">
        <v>86.924000000000007</v>
      </c>
      <c r="AA850">
        <v>4.0000000000000003E-5</v>
      </c>
      <c r="AB850">
        <v>7.7999999999999999E-4</v>
      </c>
      <c r="AK850">
        <v>3143</v>
      </c>
      <c r="AL850">
        <v>27267</v>
      </c>
    </row>
    <row r="851" spans="1:38">
      <c r="A851" t="s">
        <v>120</v>
      </c>
      <c r="B851" t="s">
        <v>109</v>
      </c>
      <c r="C851" t="s">
        <v>121</v>
      </c>
      <c r="D851" t="s">
        <v>122</v>
      </c>
      <c r="E851" t="s">
        <v>21</v>
      </c>
      <c r="F851" t="s">
        <v>15</v>
      </c>
      <c r="G851" t="s">
        <v>10</v>
      </c>
      <c r="H851" t="s">
        <v>111</v>
      </c>
      <c r="R851">
        <v>3.9169999999999998</v>
      </c>
      <c r="AB851">
        <v>4.0000000000000003E-5</v>
      </c>
      <c r="AL851">
        <v>3249</v>
      </c>
    </row>
    <row r="852" spans="1:38">
      <c r="A852" t="s">
        <v>120</v>
      </c>
      <c r="B852" t="s">
        <v>109</v>
      </c>
      <c r="C852" t="s">
        <v>121</v>
      </c>
      <c r="D852" t="s">
        <v>122</v>
      </c>
      <c r="E852" t="s">
        <v>21</v>
      </c>
      <c r="F852" t="s">
        <v>15</v>
      </c>
      <c r="G852" t="s">
        <v>10</v>
      </c>
      <c r="H852" t="s">
        <v>12</v>
      </c>
      <c r="R852">
        <v>1.0999999999999999E-2</v>
      </c>
      <c r="AB852">
        <v>0</v>
      </c>
      <c r="AL852">
        <v>3249</v>
      </c>
    </row>
    <row r="853" spans="1:38">
      <c r="A853" t="s">
        <v>120</v>
      </c>
      <c r="B853" t="s">
        <v>109</v>
      </c>
      <c r="C853" t="s">
        <v>121</v>
      </c>
      <c r="D853" t="s">
        <v>122</v>
      </c>
      <c r="E853" t="s">
        <v>21</v>
      </c>
      <c r="F853" t="s">
        <v>15</v>
      </c>
      <c r="G853" t="s">
        <v>10</v>
      </c>
      <c r="H853" t="s">
        <v>11</v>
      </c>
      <c r="R853">
        <v>3.9060000000000001</v>
      </c>
      <c r="AB853">
        <v>4.0000000000000003E-5</v>
      </c>
      <c r="AL853">
        <v>3249</v>
      </c>
    </row>
    <row r="854" spans="1:38">
      <c r="A854" t="s">
        <v>120</v>
      </c>
      <c r="B854" t="s">
        <v>109</v>
      </c>
      <c r="C854" t="s">
        <v>121</v>
      </c>
      <c r="D854" t="s">
        <v>122</v>
      </c>
      <c r="E854" t="s">
        <v>21</v>
      </c>
      <c r="F854" t="s">
        <v>16</v>
      </c>
      <c r="G854" t="s">
        <v>10</v>
      </c>
      <c r="H854" t="s">
        <v>111</v>
      </c>
      <c r="Q854">
        <v>1.85</v>
      </c>
      <c r="AA854">
        <v>2.0000000000000002E-5</v>
      </c>
      <c r="AK854">
        <v>436</v>
      </c>
    </row>
    <row r="855" spans="1:38">
      <c r="A855" t="s">
        <v>120</v>
      </c>
      <c r="B855" t="s">
        <v>109</v>
      </c>
      <c r="C855" t="s">
        <v>121</v>
      </c>
      <c r="D855" t="s">
        <v>122</v>
      </c>
      <c r="E855" t="s">
        <v>21</v>
      </c>
      <c r="F855" t="s">
        <v>16</v>
      </c>
      <c r="G855" t="s">
        <v>10</v>
      </c>
      <c r="H855" t="s">
        <v>12</v>
      </c>
      <c r="Q855">
        <v>4.0000000000000001E-3</v>
      </c>
      <c r="AA855">
        <v>0</v>
      </c>
      <c r="AK855">
        <v>436</v>
      </c>
    </row>
    <row r="856" spans="1:38">
      <c r="A856" t="s">
        <v>120</v>
      </c>
      <c r="B856" t="s">
        <v>109</v>
      </c>
      <c r="C856" t="s">
        <v>121</v>
      </c>
      <c r="D856" t="s">
        <v>122</v>
      </c>
      <c r="E856" t="s">
        <v>21</v>
      </c>
      <c r="F856" t="s">
        <v>16</v>
      </c>
      <c r="G856" t="s">
        <v>10</v>
      </c>
      <c r="H856" t="s">
        <v>11</v>
      </c>
      <c r="Q856">
        <v>1.8460000000000001</v>
      </c>
      <c r="AA856">
        <v>2.0000000000000002E-5</v>
      </c>
      <c r="AK856">
        <v>436</v>
      </c>
    </row>
    <row r="857" spans="1:38">
      <c r="A857" t="s">
        <v>120</v>
      </c>
      <c r="B857" t="s">
        <v>109</v>
      </c>
      <c r="C857" t="s">
        <v>121</v>
      </c>
      <c r="D857" t="s">
        <v>122</v>
      </c>
      <c r="E857" t="s">
        <v>21</v>
      </c>
      <c r="F857" t="s">
        <v>17</v>
      </c>
      <c r="G857" t="s">
        <v>10</v>
      </c>
      <c r="H857" t="s">
        <v>111</v>
      </c>
      <c r="P857">
        <v>75.161000000000001</v>
      </c>
      <c r="Q857">
        <v>396.50900000000001</v>
      </c>
      <c r="R857">
        <v>619.33600000000001</v>
      </c>
      <c r="Z857">
        <v>8.4000000000000003E-4</v>
      </c>
      <c r="AA857">
        <v>4.0299999999999997E-3</v>
      </c>
      <c r="AB857">
        <v>5.5500000000000002E-3</v>
      </c>
      <c r="AJ857">
        <v>85497</v>
      </c>
      <c r="AK857">
        <v>260584</v>
      </c>
      <c r="AL857">
        <v>292954</v>
      </c>
    </row>
    <row r="858" spans="1:38">
      <c r="A858" t="s">
        <v>120</v>
      </c>
      <c r="B858" t="s">
        <v>109</v>
      </c>
      <c r="C858" t="s">
        <v>121</v>
      </c>
      <c r="D858" t="s">
        <v>122</v>
      </c>
      <c r="E858" t="s">
        <v>21</v>
      </c>
      <c r="F858" t="s">
        <v>17</v>
      </c>
      <c r="G858" t="s">
        <v>10</v>
      </c>
      <c r="H858" t="s">
        <v>12</v>
      </c>
      <c r="P858">
        <v>0.93</v>
      </c>
      <c r="Q858">
        <v>4.8730000000000002</v>
      </c>
      <c r="R858">
        <v>18.238</v>
      </c>
      <c r="Z858">
        <v>1.0000000000000001E-5</v>
      </c>
      <c r="AA858">
        <v>5.0000000000000002E-5</v>
      </c>
      <c r="AB858">
        <v>1.6000000000000001E-4</v>
      </c>
      <c r="AJ858">
        <v>85497</v>
      </c>
      <c r="AK858">
        <v>260584</v>
      </c>
      <c r="AL858">
        <v>292954</v>
      </c>
    </row>
    <row r="859" spans="1:38">
      <c r="A859" t="s">
        <v>120</v>
      </c>
      <c r="B859" t="s">
        <v>109</v>
      </c>
      <c r="C859" t="s">
        <v>121</v>
      </c>
      <c r="D859" t="s">
        <v>122</v>
      </c>
      <c r="E859" t="s">
        <v>21</v>
      </c>
      <c r="F859" t="s">
        <v>17</v>
      </c>
      <c r="G859" t="s">
        <v>10</v>
      </c>
      <c r="H859" t="s">
        <v>11</v>
      </c>
      <c r="P859">
        <v>74.230999999999995</v>
      </c>
      <c r="Q859">
        <v>391.63600000000002</v>
      </c>
      <c r="R859">
        <v>601.09799999999996</v>
      </c>
      <c r="Z859">
        <v>8.3000000000000001E-4</v>
      </c>
      <c r="AA859">
        <v>3.98E-3</v>
      </c>
      <c r="AB859">
        <v>5.3899999999999998E-3</v>
      </c>
      <c r="AJ859">
        <v>85497</v>
      </c>
      <c r="AK859">
        <v>260584</v>
      </c>
      <c r="AL859">
        <v>292954</v>
      </c>
    </row>
    <row r="860" spans="1:38">
      <c r="A860" t="s">
        <v>120</v>
      </c>
      <c r="B860" t="s">
        <v>109</v>
      </c>
      <c r="C860" t="s">
        <v>121</v>
      </c>
      <c r="D860" t="s">
        <v>122</v>
      </c>
      <c r="E860" t="s">
        <v>21</v>
      </c>
      <c r="F860" t="s">
        <v>18</v>
      </c>
      <c r="G860" t="s">
        <v>10</v>
      </c>
      <c r="H860" t="s">
        <v>111</v>
      </c>
      <c r="Q860">
        <v>11.419</v>
      </c>
      <c r="R860">
        <v>12.324999999999999</v>
      </c>
      <c r="AA860">
        <v>1.2E-4</v>
      </c>
      <c r="AB860">
        <v>1.1E-4</v>
      </c>
      <c r="AJ860">
        <v>10290</v>
      </c>
      <c r="AK860">
        <v>22030</v>
      </c>
      <c r="AL860">
        <v>19207</v>
      </c>
    </row>
    <row r="861" spans="1:38">
      <c r="A861" t="s">
        <v>120</v>
      </c>
      <c r="B861" t="s">
        <v>109</v>
      </c>
      <c r="C861" t="s">
        <v>121</v>
      </c>
      <c r="D861" t="s">
        <v>122</v>
      </c>
      <c r="E861" t="s">
        <v>21</v>
      </c>
      <c r="F861" t="s">
        <v>18</v>
      </c>
      <c r="G861" t="s">
        <v>10</v>
      </c>
      <c r="H861" t="s">
        <v>12</v>
      </c>
      <c r="Q861">
        <v>0.22800000000000001</v>
      </c>
      <c r="R861">
        <v>0.378</v>
      </c>
      <c r="AA861">
        <v>0</v>
      </c>
      <c r="AB861">
        <v>0</v>
      </c>
      <c r="AJ861">
        <v>10290</v>
      </c>
      <c r="AK861">
        <v>22030</v>
      </c>
      <c r="AL861">
        <v>19207</v>
      </c>
    </row>
    <row r="862" spans="1:38">
      <c r="A862" t="s">
        <v>120</v>
      </c>
      <c r="B862" t="s">
        <v>109</v>
      </c>
      <c r="C862" t="s">
        <v>121</v>
      </c>
      <c r="D862" t="s">
        <v>122</v>
      </c>
      <c r="E862" t="s">
        <v>21</v>
      </c>
      <c r="F862" t="s">
        <v>18</v>
      </c>
      <c r="G862" t="s">
        <v>10</v>
      </c>
      <c r="H862" t="s">
        <v>11</v>
      </c>
      <c r="Q862">
        <v>11.191000000000001</v>
      </c>
      <c r="R862">
        <v>11.946999999999999</v>
      </c>
      <c r="AA862">
        <v>1.1E-4</v>
      </c>
      <c r="AB862">
        <v>1.1E-4</v>
      </c>
      <c r="AJ862">
        <v>10290</v>
      </c>
      <c r="AK862">
        <v>22030</v>
      </c>
      <c r="AL862">
        <v>19207</v>
      </c>
    </row>
    <row r="863" spans="1:38">
      <c r="A863" t="s">
        <v>120</v>
      </c>
      <c r="B863" t="s">
        <v>109</v>
      </c>
      <c r="C863" t="s">
        <v>121</v>
      </c>
      <c r="D863" t="s">
        <v>123</v>
      </c>
      <c r="E863" t="s">
        <v>20</v>
      </c>
      <c r="F863" t="s">
        <v>17</v>
      </c>
      <c r="G863" t="s">
        <v>10</v>
      </c>
      <c r="H863" t="s">
        <v>111</v>
      </c>
      <c r="R863">
        <v>1180.95</v>
      </c>
      <c r="AB863">
        <v>1.059E-2</v>
      </c>
      <c r="AL863">
        <v>287758</v>
      </c>
    </row>
    <row r="864" spans="1:38">
      <c r="A864" t="s">
        <v>120</v>
      </c>
      <c r="B864" t="s">
        <v>109</v>
      </c>
      <c r="C864" t="s">
        <v>121</v>
      </c>
      <c r="D864" t="s">
        <v>123</v>
      </c>
      <c r="E864" t="s">
        <v>20</v>
      </c>
      <c r="F864" t="s">
        <v>17</v>
      </c>
      <c r="G864" t="s">
        <v>10</v>
      </c>
      <c r="H864" t="s">
        <v>12</v>
      </c>
      <c r="R864">
        <v>17.96</v>
      </c>
      <c r="AB864">
        <v>1.6000000000000001E-4</v>
      </c>
      <c r="AL864">
        <v>287758</v>
      </c>
    </row>
    <row r="865" spans="1:38">
      <c r="A865" t="s">
        <v>120</v>
      </c>
      <c r="B865" t="s">
        <v>109</v>
      </c>
      <c r="C865" t="s">
        <v>121</v>
      </c>
      <c r="D865" t="s">
        <v>123</v>
      </c>
      <c r="E865" t="s">
        <v>20</v>
      </c>
      <c r="F865" t="s">
        <v>17</v>
      </c>
      <c r="G865" t="s">
        <v>10</v>
      </c>
      <c r="H865" t="s">
        <v>11</v>
      </c>
      <c r="R865">
        <v>1162.99</v>
      </c>
      <c r="AB865">
        <v>1.043E-2</v>
      </c>
      <c r="AL865">
        <v>287758</v>
      </c>
    </row>
    <row r="866" spans="1:38">
      <c r="A866" t="s">
        <v>120</v>
      </c>
      <c r="B866" t="s">
        <v>109</v>
      </c>
      <c r="C866" t="s">
        <v>121</v>
      </c>
      <c r="D866" t="s">
        <v>123</v>
      </c>
      <c r="E866" t="s">
        <v>21</v>
      </c>
      <c r="F866" t="s">
        <v>14</v>
      </c>
      <c r="G866" t="s">
        <v>10</v>
      </c>
      <c r="H866" t="s">
        <v>111</v>
      </c>
      <c r="Q866">
        <v>51.905000000000001</v>
      </c>
      <c r="R866">
        <v>154.851</v>
      </c>
      <c r="AA866">
        <v>5.2999999999999998E-4</v>
      </c>
      <c r="AB866">
        <v>1.39E-3</v>
      </c>
      <c r="AK866">
        <v>9525</v>
      </c>
      <c r="AL866">
        <v>55965</v>
      </c>
    </row>
    <row r="867" spans="1:38">
      <c r="A867" t="s">
        <v>120</v>
      </c>
      <c r="B867" t="s">
        <v>109</v>
      </c>
      <c r="C867" t="s">
        <v>121</v>
      </c>
      <c r="D867" t="s">
        <v>123</v>
      </c>
      <c r="E867" t="s">
        <v>21</v>
      </c>
      <c r="F867" t="s">
        <v>14</v>
      </c>
      <c r="G867" t="s">
        <v>10</v>
      </c>
      <c r="H867" t="s">
        <v>12</v>
      </c>
      <c r="Q867">
        <v>0</v>
      </c>
      <c r="R867">
        <v>0.377</v>
      </c>
      <c r="AA867">
        <v>0</v>
      </c>
      <c r="AB867">
        <v>0</v>
      </c>
      <c r="AK867">
        <v>9525</v>
      </c>
      <c r="AL867">
        <v>55965</v>
      </c>
    </row>
    <row r="868" spans="1:38">
      <c r="A868" t="s">
        <v>120</v>
      </c>
      <c r="B868" t="s">
        <v>109</v>
      </c>
      <c r="C868" t="s">
        <v>121</v>
      </c>
      <c r="D868" t="s">
        <v>123</v>
      </c>
      <c r="E868" t="s">
        <v>21</v>
      </c>
      <c r="F868" t="s">
        <v>14</v>
      </c>
      <c r="G868" t="s">
        <v>10</v>
      </c>
      <c r="H868" t="s">
        <v>11</v>
      </c>
      <c r="Q868">
        <v>51.905000000000001</v>
      </c>
      <c r="R868">
        <v>154.47399999999999</v>
      </c>
      <c r="AA868">
        <v>5.2999999999999998E-4</v>
      </c>
      <c r="AB868">
        <v>1.39E-3</v>
      </c>
      <c r="AK868">
        <v>9525</v>
      </c>
      <c r="AL868">
        <v>55965</v>
      </c>
    </row>
    <row r="869" spans="1:38">
      <c r="A869" t="s">
        <v>120</v>
      </c>
      <c r="B869" t="s">
        <v>109</v>
      </c>
      <c r="C869" t="s">
        <v>121</v>
      </c>
      <c r="D869" t="s">
        <v>123</v>
      </c>
      <c r="E869" t="s">
        <v>21</v>
      </c>
      <c r="F869" t="s">
        <v>16</v>
      </c>
      <c r="G869" t="s">
        <v>10</v>
      </c>
      <c r="H869" t="s">
        <v>111</v>
      </c>
      <c r="Q869">
        <v>54.744999999999997</v>
      </c>
      <c r="AA869">
        <v>5.5999999999999995E-4</v>
      </c>
      <c r="AK869">
        <v>11009</v>
      </c>
    </row>
    <row r="870" spans="1:38">
      <c r="A870" t="s">
        <v>120</v>
      </c>
      <c r="B870" t="s">
        <v>109</v>
      </c>
      <c r="C870" t="s">
        <v>121</v>
      </c>
      <c r="D870" t="s">
        <v>123</v>
      </c>
      <c r="E870" t="s">
        <v>21</v>
      </c>
      <c r="F870" t="s">
        <v>16</v>
      </c>
      <c r="G870" t="s">
        <v>10</v>
      </c>
      <c r="H870" t="s">
        <v>12</v>
      </c>
      <c r="Q870">
        <v>0.45800000000000002</v>
      </c>
      <c r="AA870">
        <v>0</v>
      </c>
      <c r="AK870">
        <v>11009</v>
      </c>
    </row>
    <row r="871" spans="1:38">
      <c r="A871" t="s">
        <v>120</v>
      </c>
      <c r="B871" t="s">
        <v>109</v>
      </c>
      <c r="C871" t="s">
        <v>121</v>
      </c>
      <c r="D871" t="s">
        <v>123</v>
      </c>
      <c r="E871" t="s">
        <v>21</v>
      </c>
      <c r="F871" t="s">
        <v>16</v>
      </c>
      <c r="G871" t="s">
        <v>10</v>
      </c>
      <c r="H871" t="s">
        <v>11</v>
      </c>
      <c r="Q871">
        <v>54.286999999999999</v>
      </c>
      <c r="AA871">
        <v>5.5000000000000003E-4</v>
      </c>
      <c r="AK871">
        <v>11009</v>
      </c>
    </row>
    <row r="872" spans="1:38">
      <c r="A872" t="s">
        <v>120</v>
      </c>
      <c r="B872" t="s">
        <v>109</v>
      </c>
      <c r="C872" t="s">
        <v>121</v>
      </c>
      <c r="D872" t="s">
        <v>123</v>
      </c>
      <c r="E872" t="s">
        <v>21</v>
      </c>
      <c r="F872" t="s">
        <v>63</v>
      </c>
      <c r="G872" t="s">
        <v>10</v>
      </c>
      <c r="H872" t="s">
        <v>111</v>
      </c>
      <c r="P872">
        <v>0.34499999999999997</v>
      </c>
      <c r="Z872">
        <v>0</v>
      </c>
      <c r="AJ872">
        <v>983</v>
      </c>
    </row>
    <row r="873" spans="1:38">
      <c r="A873" t="s">
        <v>120</v>
      </c>
      <c r="B873" t="s">
        <v>109</v>
      </c>
      <c r="C873" t="s">
        <v>121</v>
      </c>
      <c r="D873" t="s">
        <v>123</v>
      </c>
      <c r="E873" t="s">
        <v>21</v>
      </c>
      <c r="F873" t="s">
        <v>63</v>
      </c>
      <c r="G873" t="s">
        <v>10</v>
      </c>
      <c r="H873" t="s">
        <v>12</v>
      </c>
      <c r="P873">
        <v>5.0000000000000001E-3</v>
      </c>
      <c r="Z873">
        <v>0</v>
      </c>
      <c r="AJ873">
        <v>983</v>
      </c>
    </row>
    <row r="874" spans="1:38">
      <c r="A874" t="s">
        <v>120</v>
      </c>
      <c r="B874" t="s">
        <v>109</v>
      </c>
      <c r="C874" t="s">
        <v>121</v>
      </c>
      <c r="D874" t="s">
        <v>123</v>
      </c>
      <c r="E874" t="s">
        <v>21</v>
      </c>
      <c r="F874" t="s">
        <v>63</v>
      </c>
      <c r="G874" t="s">
        <v>10</v>
      </c>
      <c r="H874" t="s">
        <v>11</v>
      </c>
      <c r="P874">
        <v>0.34</v>
      </c>
      <c r="Z874">
        <v>0</v>
      </c>
      <c r="AJ874">
        <v>983</v>
      </c>
    </row>
    <row r="875" spans="1:38">
      <c r="A875" t="s">
        <v>120</v>
      </c>
      <c r="B875" t="s">
        <v>109</v>
      </c>
      <c r="C875" t="s">
        <v>121</v>
      </c>
      <c r="D875" t="s">
        <v>123</v>
      </c>
      <c r="E875" t="s">
        <v>21</v>
      </c>
      <c r="F875" t="s">
        <v>17</v>
      </c>
      <c r="G875" t="s">
        <v>10</v>
      </c>
      <c r="H875" t="s">
        <v>111</v>
      </c>
      <c r="P875">
        <v>985.21699999999998</v>
      </c>
      <c r="Q875">
        <v>2178.0450000000001</v>
      </c>
      <c r="R875">
        <v>2348.0889999999999</v>
      </c>
      <c r="Z875">
        <v>1.103E-2</v>
      </c>
      <c r="AA875">
        <v>2.213E-2</v>
      </c>
      <c r="AB875">
        <v>2.1049999999999999E-2</v>
      </c>
      <c r="AJ875">
        <v>955306</v>
      </c>
      <c r="AK875">
        <v>1918330</v>
      </c>
      <c r="AL875">
        <v>1887868</v>
      </c>
    </row>
    <row r="876" spans="1:38">
      <c r="A876" t="s">
        <v>120</v>
      </c>
      <c r="B876" t="s">
        <v>109</v>
      </c>
      <c r="C876" t="s">
        <v>121</v>
      </c>
      <c r="D876" t="s">
        <v>123</v>
      </c>
      <c r="E876" t="s">
        <v>21</v>
      </c>
      <c r="F876" t="s">
        <v>17</v>
      </c>
      <c r="G876" t="s">
        <v>10</v>
      </c>
      <c r="H876" t="s">
        <v>12</v>
      </c>
      <c r="P876">
        <v>6.4249999999999998</v>
      </c>
      <c r="Q876">
        <v>29.366</v>
      </c>
      <c r="R876">
        <v>81.998000000000005</v>
      </c>
      <c r="Z876">
        <v>6.9999999999999994E-5</v>
      </c>
      <c r="AA876">
        <v>2.9999999999999997E-4</v>
      </c>
      <c r="AB876">
        <v>7.3999999999999999E-4</v>
      </c>
      <c r="AJ876">
        <v>955306</v>
      </c>
      <c r="AK876">
        <v>1918330</v>
      </c>
      <c r="AL876">
        <v>1887868</v>
      </c>
    </row>
    <row r="877" spans="1:38">
      <c r="A877" t="s">
        <v>120</v>
      </c>
      <c r="B877" t="s">
        <v>109</v>
      </c>
      <c r="C877" t="s">
        <v>121</v>
      </c>
      <c r="D877" t="s">
        <v>123</v>
      </c>
      <c r="E877" t="s">
        <v>21</v>
      </c>
      <c r="F877" t="s">
        <v>17</v>
      </c>
      <c r="G877" t="s">
        <v>10</v>
      </c>
      <c r="H877" t="s">
        <v>11</v>
      </c>
      <c r="P877">
        <v>978.79200000000003</v>
      </c>
      <c r="Q877">
        <v>2148.6790000000001</v>
      </c>
      <c r="R877">
        <v>2266.0909999999999</v>
      </c>
      <c r="Z877">
        <v>1.0959999999999999E-2</v>
      </c>
      <c r="AA877">
        <v>2.1829999999999999E-2</v>
      </c>
      <c r="AB877">
        <v>2.0320000000000001E-2</v>
      </c>
      <c r="AJ877">
        <v>955306</v>
      </c>
      <c r="AK877">
        <v>1918330</v>
      </c>
      <c r="AL877">
        <v>1887868</v>
      </c>
    </row>
    <row r="878" spans="1:38">
      <c r="A878" t="s">
        <v>120</v>
      </c>
      <c r="B878" t="s">
        <v>109</v>
      </c>
      <c r="C878" t="s">
        <v>121</v>
      </c>
      <c r="D878" t="s">
        <v>123</v>
      </c>
      <c r="E878" t="s">
        <v>21</v>
      </c>
      <c r="F878" t="s">
        <v>18</v>
      </c>
      <c r="G878" t="s">
        <v>10</v>
      </c>
      <c r="H878" t="s">
        <v>111</v>
      </c>
      <c r="Q878">
        <v>13.282</v>
      </c>
      <c r="R878">
        <v>6.5759999999999996</v>
      </c>
      <c r="AA878">
        <v>1.2999999999999999E-4</v>
      </c>
      <c r="AB878">
        <v>6.0000000000000002E-5</v>
      </c>
      <c r="AL878">
        <v>53256</v>
      </c>
    </row>
    <row r="879" spans="1:38">
      <c r="A879" t="s">
        <v>120</v>
      </c>
      <c r="B879" t="s">
        <v>109</v>
      </c>
      <c r="C879" t="s">
        <v>121</v>
      </c>
      <c r="D879" t="s">
        <v>123</v>
      </c>
      <c r="E879" t="s">
        <v>21</v>
      </c>
      <c r="F879" t="s">
        <v>18</v>
      </c>
      <c r="G879" t="s">
        <v>10</v>
      </c>
      <c r="H879" t="s">
        <v>12</v>
      </c>
      <c r="Q879">
        <v>4.8000000000000001E-2</v>
      </c>
      <c r="R879">
        <v>2.0310000000000001</v>
      </c>
      <c r="AA879">
        <v>0</v>
      </c>
      <c r="AB879">
        <v>2.0000000000000002E-5</v>
      </c>
      <c r="AL879">
        <v>53256</v>
      </c>
    </row>
    <row r="880" spans="1:38">
      <c r="A880" t="s">
        <v>120</v>
      </c>
      <c r="B880" t="s">
        <v>109</v>
      </c>
      <c r="C880" t="s">
        <v>121</v>
      </c>
      <c r="D880" t="s">
        <v>123</v>
      </c>
      <c r="E880" t="s">
        <v>21</v>
      </c>
      <c r="F880" t="s">
        <v>18</v>
      </c>
      <c r="G880" t="s">
        <v>10</v>
      </c>
      <c r="H880" t="s">
        <v>11</v>
      </c>
      <c r="Q880">
        <v>13.234</v>
      </c>
      <c r="R880">
        <v>4.5449999999999999</v>
      </c>
      <c r="AA880">
        <v>1.2999999999999999E-4</v>
      </c>
      <c r="AB880">
        <v>4.0000000000000003E-5</v>
      </c>
      <c r="AL880">
        <v>53256</v>
      </c>
    </row>
    <row r="881" spans="1:38">
      <c r="A881" t="s">
        <v>120</v>
      </c>
      <c r="B881" t="s">
        <v>109</v>
      </c>
      <c r="C881" t="s">
        <v>121</v>
      </c>
      <c r="D881" t="s">
        <v>123</v>
      </c>
      <c r="E881" t="s">
        <v>30</v>
      </c>
      <c r="F881" t="s">
        <v>66</v>
      </c>
      <c r="G881" t="s">
        <v>10</v>
      </c>
      <c r="H881" t="s">
        <v>111</v>
      </c>
      <c r="P881">
        <v>2.5999999999999999E-2</v>
      </c>
      <c r="Q881">
        <v>1E-3</v>
      </c>
      <c r="Z881">
        <v>0</v>
      </c>
      <c r="AA881">
        <v>0</v>
      </c>
      <c r="AJ881">
        <v>9847</v>
      </c>
      <c r="AK881">
        <v>2685</v>
      </c>
    </row>
    <row r="882" spans="1:38">
      <c r="A882" t="s">
        <v>120</v>
      </c>
      <c r="B882" t="s">
        <v>109</v>
      </c>
      <c r="C882" t="s">
        <v>121</v>
      </c>
      <c r="D882" t="s">
        <v>123</v>
      </c>
      <c r="E882" t="s">
        <v>30</v>
      </c>
      <c r="F882" t="s">
        <v>66</v>
      </c>
      <c r="G882" t="s">
        <v>10</v>
      </c>
      <c r="H882" t="s">
        <v>12</v>
      </c>
      <c r="P882">
        <v>0</v>
      </c>
      <c r="Q882">
        <v>0</v>
      </c>
      <c r="Z882">
        <v>0</v>
      </c>
      <c r="AA882">
        <v>0</v>
      </c>
      <c r="AJ882">
        <v>9847</v>
      </c>
      <c r="AK882">
        <v>2685</v>
      </c>
    </row>
    <row r="883" spans="1:38">
      <c r="A883" t="s">
        <v>120</v>
      </c>
      <c r="B883" t="s">
        <v>109</v>
      </c>
      <c r="C883" t="s">
        <v>121</v>
      </c>
      <c r="D883" t="s">
        <v>123</v>
      </c>
      <c r="E883" t="s">
        <v>30</v>
      </c>
      <c r="F883" t="s">
        <v>66</v>
      </c>
      <c r="G883" t="s">
        <v>10</v>
      </c>
      <c r="H883" t="s">
        <v>11</v>
      </c>
      <c r="P883">
        <v>2.5999999999999999E-2</v>
      </c>
      <c r="Q883">
        <v>1E-3</v>
      </c>
      <c r="Z883">
        <v>0</v>
      </c>
      <c r="AA883">
        <v>0</v>
      </c>
      <c r="AJ883">
        <v>9847</v>
      </c>
      <c r="AK883">
        <v>2685</v>
      </c>
    </row>
    <row r="884" spans="1:38">
      <c r="A884" t="s">
        <v>120</v>
      </c>
      <c r="B884" t="s">
        <v>109</v>
      </c>
      <c r="C884" t="s">
        <v>121</v>
      </c>
      <c r="D884" t="s">
        <v>123</v>
      </c>
      <c r="E884" t="s">
        <v>30</v>
      </c>
      <c r="F884" t="s">
        <v>14</v>
      </c>
      <c r="G884" t="s">
        <v>10</v>
      </c>
      <c r="H884" t="s">
        <v>111</v>
      </c>
      <c r="P884">
        <v>131.81100000000001</v>
      </c>
      <c r="Q884">
        <v>150.75899999999999</v>
      </c>
      <c r="R884">
        <v>184.541</v>
      </c>
      <c r="Z884">
        <v>1.48E-3</v>
      </c>
      <c r="AA884">
        <v>1.5299999999999999E-3</v>
      </c>
      <c r="AB884">
        <v>1.65E-3</v>
      </c>
      <c r="AJ884">
        <v>22101</v>
      </c>
      <c r="AK884">
        <v>31604</v>
      </c>
      <c r="AL884">
        <v>35681</v>
      </c>
    </row>
    <row r="885" spans="1:38">
      <c r="A885" t="s">
        <v>120</v>
      </c>
      <c r="B885" t="s">
        <v>109</v>
      </c>
      <c r="C885" t="s">
        <v>121</v>
      </c>
      <c r="D885" t="s">
        <v>123</v>
      </c>
      <c r="E885" t="s">
        <v>30</v>
      </c>
      <c r="F885" t="s">
        <v>14</v>
      </c>
      <c r="G885" t="s">
        <v>10</v>
      </c>
      <c r="H885" t="s">
        <v>12</v>
      </c>
      <c r="P885">
        <v>0</v>
      </c>
      <c r="Q885">
        <v>0</v>
      </c>
      <c r="R885">
        <v>0</v>
      </c>
      <c r="Z885">
        <v>0</v>
      </c>
      <c r="AA885">
        <v>0</v>
      </c>
      <c r="AB885">
        <v>0</v>
      </c>
      <c r="AJ885">
        <v>22101</v>
      </c>
      <c r="AK885">
        <v>31604</v>
      </c>
      <c r="AL885">
        <v>35681</v>
      </c>
    </row>
    <row r="886" spans="1:38">
      <c r="A886" t="s">
        <v>120</v>
      </c>
      <c r="B886" t="s">
        <v>109</v>
      </c>
      <c r="C886" t="s">
        <v>121</v>
      </c>
      <c r="D886" t="s">
        <v>123</v>
      </c>
      <c r="E886" t="s">
        <v>30</v>
      </c>
      <c r="F886" t="s">
        <v>14</v>
      </c>
      <c r="G886" t="s">
        <v>10</v>
      </c>
      <c r="H886" t="s">
        <v>11</v>
      </c>
      <c r="P886">
        <v>131.81100000000001</v>
      </c>
      <c r="Q886">
        <v>150.75899999999999</v>
      </c>
      <c r="R886">
        <v>184.541</v>
      </c>
      <c r="Z886">
        <v>1.48E-3</v>
      </c>
      <c r="AA886">
        <v>1.5299999999999999E-3</v>
      </c>
      <c r="AB886">
        <v>1.65E-3</v>
      </c>
      <c r="AJ886">
        <v>22101</v>
      </c>
      <c r="AK886">
        <v>31604</v>
      </c>
      <c r="AL886">
        <v>35681</v>
      </c>
    </row>
    <row r="887" spans="1:38">
      <c r="A887" t="s">
        <v>120</v>
      </c>
      <c r="B887" t="s">
        <v>109</v>
      </c>
      <c r="C887" t="s">
        <v>121</v>
      </c>
      <c r="D887" t="s">
        <v>123</v>
      </c>
      <c r="E887" t="s">
        <v>30</v>
      </c>
      <c r="F887" t="s">
        <v>61</v>
      </c>
      <c r="G887" t="s">
        <v>10</v>
      </c>
      <c r="H887" t="s">
        <v>111</v>
      </c>
      <c r="Q887">
        <v>6.7569999999999997</v>
      </c>
      <c r="AA887">
        <v>6.9999999999999994E-5</v>
      </c>
      <c r="AK887">
        <v>3395</v>
      </c>
    </row>
    <row r="888" spans="1:38">
      <c r="A888" t="s">
        <v>120</v>
      </c>
      <c r="B888" t="s">
        <v>109</v>
      </c>
      <c r="C888" t="s">
        <v>121</v>
      </c>
      <c r="D888" t="s">
        <v>123</v>
      </c>
      <c r="E888" t="s">
        <v>30</v>
      </c>
      <c r="F888" t="s">
        <v>61</v>
      </c>
      <c r="G888" t="s">
        <v>10</v>
      </c>
      <c r="H888" t="s">
        <v>12</v>
      </c>
      <c r="Q888">
        <v>0</v>
      </c>
      <c r="AA888">
        <v>0</v>
      </c>
      <c r="AK888">
        <v>3395</v>
      </c>
    </row>
    <row r="889" spans="1:38">
      <c r="A889" t="s">
        <v>120</v>
      </c>
      <c r="B889" t="s">
        <v>109</v>
      </c>
      <c r="C889" t="s">
        <v>121</v>
      </c>
      <c r="D889" t="s">
        <v>123</v>
      </c>
      <c r="E889" t="s">
        <v>30</v>
      </c>
      <c r="F889" t="s">
        <v>61</v>
      </c>
      <c r="G889" t="s">
        <v>10</v>
      </c>
      <c r="H889" t="s">
        <v>11</v>
      </c>
      <c r="Q889">
        <v>6.7569999999999997</v>
      </c>
      <c r="AA889">
        <v>6.9999999999999994E-5</v>
      </c>
      <c r="AK889">
        <v>3395</v>
      </c>
    </row>
    <row r="890" spans="1:38">
      <c r="A890" t="s">
        <v>120</v>
      </c>
      <c r="B890" t="s">
        <v>109</v>
      </c>
      <c r="C890" t="s">
        <v>121</v>
      </c>
      <c r="D890" t="s">
        <v>123</v>
      </c>
      <c r="E890" t="s">
        <v>30</v>
      </c>
      <c r="F890" t="s">
        <v>63</v>
      </c>
      <c r="G890" t="s">
        <v>10</v>
      </c>
      <c r="H890" t="s">
        <v>111</v>
      </c>
      <c r="P890">
        <v>4.5999999999999996</v>
      </c>
      <c r="Z890">
        <v>5.0000000000000002E-5</v>
      </c>
      <c r="AJ890">
        <v>597</v>
      </c>
    </row>
    <row r="891" spans="1:38">
      <c r="A891" t="s">
        <v>120</v>
      </c>
      <c r="B891" t="s">
        <v>109</v>
      </c>
      <c r="C891" t="s">
        <v>121</v>
      </c>
      <c r="D891" t="s">
        <v>123</v>
      </c>
      <c r="E891" t="s">
        <v>30</v>
      </c>
      <c r="F891" t="s">
        <v>63</v>
      </c>
      <c r="G891" t="s">
        <v>10</v>
      </c>
      <c r="H891" t="s">
        <v>12</v>
      </c>
      <c r="P891">
        <v>0</v>
      </c>
      <c r="Z891">
        <v>0</v>
      </c>
      <c r="AJ891">
        <v>597</v>
      </c>
    </row>
    <row r="892" spans="1:38">
      <c r="A892" t="s">
        <v>120</v>
      </c>
      <c r="B892" t="s">
        <v>109</v>
      </c>
      <c r="C892" t="s">
        <v>121</v>
      </c>
      <c r="D892" t="s">
        <v>123</v>
      </c>
      <c r="E892" t="s">
        <v>30</v>
      </c>
      <c r="F892" t="s">
        <v>63</v>
      </c>
      <c r="G892" t="s">
        <v>10</v>
      </c>
      <c r="H892" t="s">
        <v>11</v>
      </c>
      <c r="P892">
        <v>4.5999999999999996</v>
      </c>
      <c r="Z892">
        <v>5.0000000000000002E-5</v>
      </c>
      <c r="AJ892">
        <v>597</v>
      </c>
    </row>
    <row r="893" spans="1:38">
      <c r="A893" t="s">
        <v>120</v>
      </c>
      <c r="B893" t="s">
        <v>109</v>
      </c>
      <c r="C893" t="s">
        <v>121</v>
      </c>
      <c r="D893" t="s">
        <v>123</v>
      </c>
      <c r="E893" t="s">
        <v>30</v>
      </c>
      <c r="F893" t="s">
        <v>17</v>
      </c>
      <c r="G893" t="s">
        <v>10</v>
      </c>
      <c r="H893" t="s">
        <v>111</v>
      </c>
      <c r="P893">
        <v>285.82499999999999</v>
      </c>
      <c r="Q893">
        <v>692.67499999999995</v>
      </c>
      <c r="R893">
        <v>630.34100000000001</v>
      </c>
      <c r="Z893">
        <v>3.2000000000000002E-3</v>
      </c>
      <c r="AA893">
        <v>7.0400000000000003E-3</v>
      </c>
      <c r="AB893">
        <v>5.6499999999999996E-3</v>
      </c>
      <c r="AJ893">
        <v>439276</v>
      </c>
      <c r="AK893">
        <v>694484</v>
      </c>
      <c r="AL893">
        <v>656180</v>
      </c>
    </row>
    <row r="894" spans="1:38">
      <c r="A894" t="s">
        <v>120</v>
      </c>
      <c r="B894" t="s">
        <v>109</v>
      </c>
      <c r="C894" t="s">
        <v>121</v>
      </c>
      <c r="D894" t="s">
        <v>123</v>
      </c>
      <c r="E894" t="s">
        <v>30</v>
      </c>
      <c r="F894" t="s">
        <v>17</v>
      </c>
      <c r="G894" t="s">
        <v>10</v>
      </c>
      <c r="H894" t="s">
        <v>12</v>
      </c>
      <c r="P894">
        <v>0</v>
      </c>
      <c r="Q894">
        <v>0</v>
      </c>
      <c r="R894">
        <v>0</v>
      </c>
      <c r="Z894">
        <v>0</v>
      </c>
      <c r="AA894">
        <v>0</v>
      </c>
      <c r="AB894">
        <v>0</v>
      </c>
      <c r="AJ894">
        <v>439276</v>
      </c>
      <c r="AK894">
        <v>694484</v>
      </c>
      <c r="AL894">
        <v>656180</v>
      </c>
    </row>
    <row r="895" spans="1:38">
      <c r="A895" t="s">
        <v>120</v>
      </c>
      <c r="B895" t="s">
        <v>109</v>
      </c>
      <c r="C895" t="s">
        <v>121</v>
      </c>
      <c r="D895" t="s">
        <v>123</v>
      </c>
      <c r="E895" t="s">
        <v>30</v>
      </c>
      <c r="F895" t="s">
        <v>17</v>
      </c>
      <c r="G895" t="s">
        <v>10</v>
      </c>
      <c r="H895" t="s">
        <v>11</v>
      </c>
      <c r="P895">
        <v>285.82499999999999</v>
      </c>
      <c r="Q895">
        <v>692.67499999999995</v>
      </c>
      <c r="R895">
        <v>630.34100000000001</v>
      </c>
      <c r="Z895">
        <v>3.2000000000000002E-3</v>
      </c>
      <c r="AA895">
        <v>7.0400000000000003E-3</v>
      </c>
      <c r="AB895">
        <v>5.6499999999999996E-3</v>
      </c>
      <c r="AJ895">
        <v>439276</v>
      </c>
      <c r="AK895">
        <v>694484</v>
      </c>
      <c r="AL895">
        <v>656180</v>
      </c>
    </row>
    <row r="896" spans="1:38">
      <c r="A896" t="s">
        <v>120</v>
      </c>
      <c r="B896" t="s">
        <v>109</v>
      </c>
      <c r="C896" t="s">
        <v>121</v>
      </c>
      <c r="D896" t="s">
        <v>123</v>
      </c>
      <c r="E896" t="s">
        <v>24</v>
      </c>
      <c r="F896" t="s">
        <v>59</v>
      </c>
      <c r="G896" t="s">
        <v>10</v>
      </c>
      <c r="H896" t="s">
        <v>111</v>
      </c>
      <c r="Q896">
        <v>0</v>
      </c>
      <c r="R896">
        <v>31</v>
      </c>
      <c r="AA896">
        <v>0</v>
      </c>
      <c r="AB896">
        <v>2.7999999999999998E-4</v>
      </c>
      <c r="AK896">
        <v>442</v>
      </c>
      <c r="AL896">
        <v>81897</v>
      </c>
    </row>
    <row r="897" spans="1:38">
      <c r="A897" t="s">
        <v>120</v>
      </c>
      <c r="B897" t="s">
        <v>109</v>
      </c>
      <c r="C897" t="s">
        <v>121</v>
      </c>
      <c r="D897" t="s">
        <v>123</v>
      </c>
      <c r="E897" t="s">
        <v>24</v>
      </c>
      <c r="F897" t="s">
        <v>59</v>
      </c>
      <c r="G897" t="s">
        <v>10</v>
      </c>
      <c r="H897" t="s">
        <v>12</v>
      </c>
      <c r="Q897">
        <v>0</v>
      </c>
      <c r="R897">
        <v>0</v>
      </c>
      <c r="AA897">
        <v>0</v>
      </c>
      <c r="AB897">
        <v>0</v>
      </c>
      <c r="AK897">
        <v>442</v>
      </c>
      <c r="AL897">
        <v>81897</v>
      </c>
    </row>
    <row r="898" spans="1:38">
      <c r="A898" t="s">
        <v>120</v>
      </c>
      <c r="B898" t="s">
        <v>109</v>
      </c>
      <c r="C898" t="s">
        <v>121</v>
      </c>
      <c r="D898" t="s">
        <v>123</v>
      </c>
      <c r="E898" t="s">
        <v>24</v>
      </c>
      <c r="F898" t="s">
        <v>59</v>
      </c>
      <c r="G898" t="s">
        <v>10</v>
      </c>
      <c r="H898" t="s">
        <v>11</v>
      </c>
      <c r="Q898">
        <v>0</v>
      </c>
      <c r="R898">
        <v>31</v>
      </c>
      <c r="AA898">
        <v>0</v>
      </c>
      <c r="AB898">
        <v>2.7999999999999998E-4</v>
      </c>
      <c r="AK898">
        <v>442</v>
      </c>
      <c r="AL898">
        <v>81897</v>
      </c>
    </row>
    <row r="899" spans="1:38">
      <c r="A899" t="s">
        <v>120</v>
      </c>
      <c r="B899" t="s">
        <v>109</v>
      </c>
      <c r="C899" t="s">
        <v>121</v>
      </c>
      <c r="D899" t="s">
        <v>123</v>
      </c>
      <c r="E899" t="s">
        <v>24</v>
      </c>
      <c r="F899" t="s">
        <v>13</v>
      </c>
      <c r="G899" t="s">
        <v>10</v>
      </c>
      <c r="H899" t="s">
        <v>111</v>
      </c>
      <c r="R899">
        <v>0</v>
      </c>
      <c r="AB899">
        <v>0</v>
      </c>
      <c r="AL899">
        <v>14586</v>
      </c>
    </row>
    <row r="900" spans="1:38">
      <c r="A900" t="s">
        <v>120</v>
      </c>
      <c r="B900" t="s">
        <v>109</v>
      </c>
      <c r="C900" t="s">
        <v>121</v>
      </c>
      <c r="D900" t="s">
        <v>123</v>
      </c>
      <c r="E900" t="s">
        <v>24</v>
      </c>
      <c r="F900" t="s">
        <v>13</v>
      </c>
      <c r="G900" t="s">
        <v>10</v>
      </c>
      <c r="H900" t="s">
        <v>12</v>
      </c>
      <c r="R900">
        <v>0</v>
      </c>
      <c r="AB900">
        <v>0</v>
      </c>
      <c r="AL900">
        <v>14586</v>
      </c>
    </row>
    <row r="901" spans="1:38">
      <c r="A901" t="s">
        <v>120</v>
      </c>
      <c r="B901" t="s">
        <v>109</v>
      </c>
      <c r="C901" t="s">
        <v>121</v>
      </c>
      <c r="D901" t="s">
        <v>123</v>
      </c>
      <c r="E901" t="s">
        <v>24</v>
      </c>
      <c r="F901" t="s">
        <v>13</v>
      </c>
      <c r="G901" t="s">
        <v>10</v>
      </c>
      <c r="H901" t="s">
        <v>11</v>
      </c>
      <c r="R901">
        <v>0</v>
      </c>
      <c r="AB901">
        <v>0</v>
      </c>
      <c r="AL901">
        <v>14586</v>
      </c>
    </row>
    <row r="902" spans="1:38">
      <c r="A902" t="s">
        <v>120</v>
      </c>
      <c r="B902" t="s">
        <v>109</v>
      </c>
      <c r="C902" t="s">
        <v>121</v>
      </c>
      <c r="D902" t="s">
        <v>123</v>
      </c>
      <c r="E902" t="s">
        <v>24</v>
      </c>
      <c r="F902" t="s">
        <v>65</v>
      </c>
      <c r="G902" t="s">
        <v>10</v>
      </c>
      <c r="H902" t="s">
        <v>111</v>
      </c>
      <c r="R902">
        <v>3</v>
      </c>
      <c r="AB902">
        <v>3.0000000000000001E-5</v>
      </c>
      <c r="AL902">
        <v>4000</v>
      </c>
    </row>
    <row r="903" spans="1:38">
      <c r="A903" t="s">
        <v>120</v>
      </c>
      <c r="B903" t="s">
        <v>109</v>
      </c>
      <c r="C903" t="s">
        <v>121</v>
      </c>
      <c r="D903" t="s">
        <v>123</v>
      </c>
      <c r="E903" t="s">
        <v>24</v>
      </c>
      <c r="F903" t="s">
        <v>65</v>
      </c>
      <c r="G903" t="s">
        <v>10</v>
      </c>
      <c r="H903" t="s">
        <v>12</v>
      </c>
      <c r="R903">
        <v>0</v>
      </c>
      <c r="AB903">
        <v>0</v>
      </c>
      <c r="AL903">
        <v>4000</v>
      </c>
    </row>
    <row r="904" spans="1:38">
      <c r="A904" t="s">
        <v>120</v>
      </c>
      <c r="B904" t="s">
        <v>109</v>
      </c>
      <c r="C904" t="s">
        <v>121</v>
      </c>
      <c r="D904" t="s">
        <v>123</v>
      </c>
      <c r="E904" t="s">
        <v>24</v>
      </c>
      <c r="F904" t="s">
        <v>65</v>
      </c>
      <c r="G904" t="s">
        <v>10</v>
      </c>
      <c r="H904" t="s">
        <v>11</v>
      </c>
      <c r="R904">
        <v>3</v>
      </c>
      <c r="AB904">
        <v>3.0000000000000001E-5</v>
      </c>
      <c r="AL904">
        <v>4000</v>
      </c>
    </row>
    <row r="905" spans="1:38">
      <c r="A905" t="s">
        <v>120</v>
      </c>
      <c r="B905" t="s">
        <v>109</v>
      </c>
      <c r="C905" t="s">
        <v>121</v>
      </c>
      <c r="D905" t="s">
        <v>123</v>
      </c>
      <c r="E905" t="s">
        <v>24</v>
      </c>
      <c r="F905" t="s">
        <v>14</v>
      </c>
      <c r="G905" t="s">
        <v>10</v>
      </c>
      <c r="H905" t="s">
        <v>111</v>
      </c>
      <c r="Q905">
        <v>14</v>
      </c>
      <c r="R905">
        <v>11</v>
      </c>
      <c r="AA905">
        <v>1.3999999999999999E-4</v>
      </c>
      <c r="AB905">
        <v>1E-4</v>
      </c>
      <c r="AK905">
        <v>4862</v>
      </c>
      <c r="AL905">
        <v>4420</v>
      </c>
    </row>
    <row r="906" spans="1:38">
      <c r="A906" t="s">
        <v>120</v>
      </c>
      <c r="B906" t="s">
        <v>109</v>
      </c>
      <c r="C906" t="s">
        <v>121</v>
      </c>
      <c r="D906" t="s">
        <v>123</v>
      </c>
      <c r="E906" t="s">
        <v>24</v>
      </c>
      <c r="F906" t="s">
        <v>14</v>
      </c>
      <c r="G906" t="s">
        <v>10</v>
      </c>
      <c r="H906" t="s">
        <v>12</v>
      </c>
      <c r="Q906">
        <v>0</v>
      </c>
      <c r="R906">
        <v>0</v>
      </c>
      <c r="AA906">
        <v>0</v>
      </c>
      <c r="AB906">
        <v>0</v>
      </c>
      <c r="AK906">
        <v>4862</v>
      </c>
      <c r="AL906">
        <v>4420</v>
      </c>
    </row>
    <row r="907" spans="1:38">
      <c r="A907" t="s">
        <v>120</v>
      </c>
      <c r="B907" t="s">
        <v>109</v>
      </c>
      <c r="C907" t="s">
        <v>121</v>
      </c>
      <c r="D907" t="s">
        <v>123</v>
      </c>
      <c r="E907" t="s">
        <v>24</v>
      </c>
      <c r="F907" t="s">
        <v>14</v>
      </c>
      <c r="G907" t="s">
        <v>10</v>
      </c>
      <c r="H907" t="s">
        <v>11</v>
      </c>
      <c r="Q907">
        <v>14</v>
      </c>
      <c r="R907">
        <v>11</v>
      </c>
      <c r="AA907">
        <v>1.3999999999999999E-4</v>
      </c>
      <c r="AB907">
        <v>1E-4</v>
      </c>
      <c r="AK907">
        <v>4862</v>
      </c>
      <c r="AL907">
        <v>4420</v>
      </c>
    </row>
    <row r="908" spans="1:38">
      <c r="A908" t="s">
        <v>120</v>
      </c>
      <c r="B908" t="s">
        <v>109</v>
      </c>
      <c r="C908" t="s">
        <v>121</v>
      </c>
      <c r="D908" t="s">
        <v>123</v>
      </c>
      <c r="E908" t="s">
        <v>24</v>
      </c>
      <c r="F908" t="s">
        <v>15</v>
      </c>
      <c r="G908" t="s">
        <v>10</v>
      </c>
      <c r="H908" t="s">
        <v>111</v>
      </c>
      <c r="Q908">
        <v>1</v>
      </c>
      <c r="R908">
        <v>1</v>
      </c>
      <c r="AA908">
        <v>1.0000000000000001E-5</v>
      </c>
      <c r="AB908">
        <v>1.0000000000000001E-5</v>
      </c>
      <c r="AK908">
        <v>663</v>
      </c>
      <c r="AL908">
        <v>884</v>
      </c>
    </row>
    <row r="909" spans="1:38">
      <c r="A909" t="s">
        <v>120</v>
      </c>
      <c r="B909" t="s">
        <v>109</v>
      </c>
      <c r="C909" t="s">
        <v>121</v>
      </c>
      <c r="D909" t="s">
        <v>123</v>
      </c>
      <c r="E909" t="s">
        <v>24</v>
      </c>
      <c r="F909" t="s">
        <v>15</v>
      </c>
      <c r="G909" t="s">
        <v>10</v>
      </c>
      <c r="H909" t="s">
        <v>12</v>
      </c>
      <c r="Q909">
        <v>0</v>
      </c>
      <c r="R909">
        <v>0</v>
      </c>
      <c r="AA909">
        <v>0</v>
      </c>
      <c r="AB909">
        <v>0</v>
      </c>
      <c r="AK909">
        <v>663</v>
      </c>
      <c r="AL909">
        <v>884</v>
      </c>
    </row>
    <row r="910" spans="1:38">
      <c r="A910" t="s">
        <v>120</v>
      </c>
      <c r="B910" t="s">
        <v>109</v>
      </c>
      <c r="C910" t="s">
        <v>121</v>
      </c>
      <c r="D910" t="s">
        <v>123</v>
      </c>
      <c r="E910" t="s">
        <v>24</v>
      </c>
      <c r="F910" t="s">
        <v>15</v>
      </c>
      <c r="G910" t="s">
        <v>10</v>
      </c>
      <c r="H910" t="s">
        <v>11</v>
      </c>
      <c r="Q910">
        <v>1</v>
      </c>
      <c r="R910">
        <v>1</v>
      </c>
      <c r="AA910">
        <v>1.0000000000000001E-5</v>
      </c>
      <c r="AB910">
        <v>1.0000000000000001E-5</v>
      </c>
      <c r="AK910">
        <v>663</v>
      </c>
      <c r="AL910">
        <v>884</v>
      </c>
    </row>
    <row r="911" spans="1:38">
      <c r="A911" t="s">
        <v>120</v>
      </c>
      <c r="B911" t="s">
        <v>109</v>
      </c>
      <c r="C911" t="s">
        <v>121</v>
      </c>
      <c r="D911" t="s">
        <v>123</v>
      </c>
      <c r="E911" t="s">
        <v>24</v>
      </c>
      <c r="F911" t="s">
        <v>61</v>
      </c>
      <c r="G911" t="s">
        <v>10</v>
      </c>
      <c r="H911" t="s">
        <v>111</v>
      </c>
      <c r="R911">
        <v>0</v>
      </c>
      <c r="AB911">
        <v>0</v>
      </c>
      <c r="AL911">
        <v>442</v>
      </c>
    </row>
    <row r="912" spans="1:38">
      <c r="A912" t="s">
        <v>120</v>
      </c>
      <c r="B912" t="s">
        <v>109</v>
      </c>
      <c r="C912" t="s">
        <v>121</v>
      </c>
      <c r="D912" t="s">
        <v>123</v>
      </c>
      <c r="E912" t="s">
        <v>24</v>
      </c>
      <c r="F912" t="s">
        <v>61</v>
      </c>
      <c r="G912" t="s">
        <v>10</v>
      </c>
      <c r="H912" t="s">
        <v>12</v>
      </c>
      <c r="R912">
        <v>0</v>
      </c>
      <c r="AB912">
        <v>0</v>
      </c>
      <c r="AL912">
        <v>442</v>
      </c>
    </row>
    <row r="913" spans="1:38">
      <c r="A913" t="s">
        <v>120</v>
      </c>
      <c r="B913" t="s">
        <v>109</v>
      </c>
      <c r="C913" t="s">
        <v>121</v>
      </c>
      <c r="D913" t="s">
        <v>123</v>
      </c>
      <c r="E913" t="s">
        <v>24</v>
      </c>
      <c r="F913" t="s">
        <v>61</v>
      </c>
      <c r="G913" t="s">
        <v>10</v>
      </c>
      <c r="H913" t="s">
        <v>11</v>
      </c>
      <c r="R913">
        <v>0</v>
      </c>
      <c r="AB913">
        <v>0</v>
      </c>
      <c r="AL913">
        <v>442</v>
      </c>
    </row>
    <row r="914" spans="1:38">
      <c r="A914" t="s">
        <v>120</v>
      </c>
      <c r="B914" t="s">
        <v>109</v>
      </c>
      <c r="C914" t="s">
        <v>121</v>
      </c>
      <c r="D914" t="s">
        <v>123</v>
      </c>
      <c r="E914" t="s">
        <v>24</v>
      </c>
      <c r="F914" t="s">
        <v>62</v>
      </c>
      <c r="G914" t="s">
        <v>10</v>
      </c>
      <c r="H914" t="s">
        <v>111</v>
      </c>
      <c r="R914">
        <v>2</v>
      </c>
      <c r="AB914">
        <v>2.0000000000000002E-5</v>
      </c>
      <c r="AL914">
        <v>1326</v>
      </c>
    </row>
    <row r="915" spans="1:38">
      <c r="A915" t="s">
        <v>120</v>
      </c>
      <c r="B915" t="s">
        <v>109</v>
      </c>
      <c r="C915" t="s">
        <v>121</v>
      </c>
      <c r="D915" t="s">
        <v>123</v>
      </c>
      <c r="E915" t="s">
        <v>24</v>
      </c>
      <c r="F915" t="s">
        <v>62</v>
      </c>
      <c r="G915" t="s">
        <v>10</v>
      </c>
      <c r="H915" t="s">
        <v>12</v>
      </c>
      <c r="R915">
        <v>0</v>
      </c>
      <c r="AB915">
        <v>0</v>
      </c>
      <c r="AL915">
        <v>1326</v>
      </c>
    </row>
    <row r="916" spans="1:38">
      <c r="A916" t="s">
        <v>120</v>
      </c>
      <c r="B916" t="s">
        <v>109</v>
      </c>
      <c r="C916" t="s">
        <v>121</v>
      </c>
      <c r="D916" t="s">
        <v>123</v>
      </c>
      <c r="E916" t="s">
        <v>24</v>
      </c>
      <c r="F916" t="s">
        <v>62</v>
      </c>
      <c r="G916" t="s">
        <v>10</v>
      </c>
      <c r="H916" t="s">
        <v>11</v>
      </c>
      <c r="R916">
        <v>2</v>
      </c>
      <c r="AB916">
        <v>2.0000000000000002E-5</v>
      </c>
      <c r="AL916">
        <v>1326</v>
      </c>
    </row>
    <row r="917" spans="1:38">
      <c r="A917" t="s">
        <v>120</v>
      </c>
      <c r="B917" t="s">
        <v>109</v>
      </c>
      <c r="C917" t="s">
        <v>121</v>
      </c>
      <c r="D917" t="s">
        <v>123</v>
      </c>
      <c r="E917" t="s">
        <v>24</v>
      </c>
      <c r="F917" t="s">
        <v>17</v>
      </c>
      <c r="G917" t="s">
        <v>10</v>
      </c>
      <c r="H917" t="s">
        <v>111</v>
      </c>
      <c r="Q917">
        <v>350</v>
      </c>
      <c r="R917">
        <v>673</v>
      </c>
      <c r="AA917">
        <v>3.5599999999999998E-3</v>
      </c>
      <c r="AB917">
        <v>6.0299999999999998E-3</v>
      </c>
      <c r="AK917">
        <v>195872</v>
      </c>
      <c r="AL917">
        <v>411771</v>
      </c>
    </row>
    <row r="918" spans="1:38">
      <c r="A918" t="s">
        <v>120</v>
      </c>
      <c r="B918" t="s">
        <v>109</v>
      </c>
      <c r="C918" t="s">
        <v>121</v>
      </c>
      <c r="D918" t="s">
        <v>123</v>
      </c>
      <c r="E918" t="s">
        <v>24</v>
      </c>
      <c r="F918" t="s">
        <v>17</v>
      </c>
      <c r="G918" t="s">
        <v>10</v>
      </c>
      <c r="H918" t="s">
        <v>12</v>
      </c>
      <c r="Q918">
        <v>0</v>
      </c>
      <c r="R918">
        <v>9</v>
      </c>
      <c r="AA918">
        <v>0</v>
      </c>
      <c r="AB918">
        <v>8.0000000000000007E-5</v>
      </c>
      <c r="AK918">
        <v>195872</v>
      </c>
      <c r="AL918">
        <v>411771</v>
      </c>
    </row>
    <row r="919" spans="1:38">
      <c r="A919" t="s">
        <v>120</v>
      </c>
      <c r="B919" t="s">
        <v>109</v>
      </c>
      <c r="C919" t="s">
        <v>121</v>
      </c>
      <c r="D919" t="s">
        <v>123</v>
      </c>
      <c r="E919" t="s">
        <v>24</v>
      </c>
      <c r="F919" t="s">
        <v>17</v>
      </c>
      <c r="G919" t="s">
        <v>10</v>
      </c>
      <c r="H919" t="s">
        <v>11</v>
      </c>
      <c r="Q919">
        <v>350</v>
      </c>
      <c r="R919">
        <v>664</v>
      </c>
      <c r="AA919">
        <v>3.5599999999999998E-3</v>
      </c>
      <c r="AB919">
        <v>5.9500000000000004E-3</v>
      </c>
      <c r="AK919">
        <v>195872</v>
      </c>
      <c r="AL919">
        <v>411771</v>
      </c>
    </row>
    <row r="920" spans="1:38">
      <c r="A920" t="s">
        <v>120</v>
      </c>
      <c r="B920" t="s">
        <v>109</v>
      </c>
      <c r="C920" t="s">
        <v>121</v>
      </c>
      <c r="D920" t="s">
        <v>123</v>
      </c>
      <c r="E920" t="s">
        <v>24</v>
      </c>
      <c r="F920" t="s">
        <v>18</v>
      </c>
      <c r="G920" t="s">
        <v>10</v>
      </c>
      <c r="H920" t="s">
        <v>111</v>
      </c>
      <c r="Q920">
        <v>30</v>
      </c>
      <c r="R920">
        <v>32</v>
      </c>
      <c r="AA920">
        <v>2.9999999999999997E-4</v>
      </c>
      <c r="AB920">
        <v>2.9E-4</v>
      </c>
      <c r="AK920">
        <v>70149</v>
      </c>
      <c r="AL920">
        <v>84987</v>
      </c>
    </row>
    <row r="921" spans="1:38">
      <c r="A921" t="s">
        <v>120</v>
      </c>
      <c r="B921" t="s">
        <v>109</v>
      </c>
      <c r="C921" t="s">
        <v>121</v>
      </c>
      <c r="D921" t="s">
        <v>123</v>
      </c>
      <c r="E921" t="s">
        <v>24</v>
      </c>
      <c r="F921" t="s">
        <v>18</v>
      </c>
      <c r="G921" t="s">
        <v>10</v>
      </c>
      <c r="H921" t="s">
        <v>12</v>
      </c>
      <c r="Q921">
        <v>0</v>
      </c>
      <c r="R921">
        <v>6</v>
      </c>
      <c r="AA921">
        <v>0</v>
      </c>
      <c r="AB921">
        <v>5.0000000000000002E-5</v>
      </c>
      <c r="AK921">
        <v>70149</v>
      </c>
      <c r="AL921">
        <v>84987</v>
      </c>
    </row>
    <row r="922" spans="1:38">
      <c r="A922" t="s">
        <v>120</v>
      </c>
      <c r="B922" t="s">
        <v>109</v>
      </c>
      <c r="C922" t="s">
        <v>121</v>
      </c>
      <c r="D922" t="s">
        <v>123</v>
      </c>
      <c r="E922" t="s">
        <v>24</v>
      </c>
      <c r="F922" t="s">
        <v>18</v>
      </c>
      <c r="G922" t="s">
        <v>10</v>
      </c>
      <c r="H922" t="s">
        <v>11</v>
      </c>
      <c r="Q922">
        <v>30</v>
      </c>
      <c r="R922">
        <v>26</v>
      </c>
      <c r="AA922">
        <v>2.9999999999999997E-4</v>
      </c>
      <c r="AB922">
        <v>2.3000000000000001E-4</v>
      </c>
      <c r="AK922">
        <v>70149</v>
      </c>
      <c r="AL922">
        <v>84987</v>
      </c>
    </row>
    <row r="923" spans="1:38">
      <c r="A923" t="s">
        <v>120</v>
      </c>
      <c r="B923" t="s">
        <v>109</v>
      </c>
      <c r="C923" t="s">
        <v>121</v>
      </c>
      <c r="D923" t="s">
        <v>123</v>
      </c>
      <c r="E923" t="s">
        <v>25</v>
      </c>
      <c r="F923" t="s">
        <v>17</v>
      </c>
      <c r="G923" t="s">
        <v>10</v>
      </c>
      <c r="H923" t="s">
        <v>111</v>
      </c>
      <c r="P923">
        <v>2330.748</v>
      </c>
      <c r="Q923">
        <v>4262.8860000000004</v>
      </c>
      <c r="R923">
        <v>4288.893</v>
      </c>
      <c r="Z923">
        <v>2.6089999999999999E-2</v>
      </c>
      <c r="AA923">
        <v>4.3310000000000001E-2</v>
      </c>
      <c r="AB923">
        <v>3.8460000000000001E-2</v>
      </c>
      <c r="AJ923">
        <v>1531775</v>
      </c>
      <c r="AK923">
        <v>2871664</v>
      </c>
      <c r="AL923">
        <v>2585992</v>
      </c>
    </row>
    <row r="924" spans="1:38">
      <c r="A924" t="s">
        <v>120</v>
      </c>
      <c r="B924" t="s">
        <v>109</v>
      </c>
      <c r="C924" t="s">
        <v>121</v>
      </c>
      <c r="D924" t="s">
        <v>123</v>
      </c>
      <c r="E924" t="s">
        <v>25</v>
      </c>
      <c r="F924" t="s">
        <v>17</v>
      </c>
      <c r="G924" t="s">
        <v>10</v>
      </c>
      <c r="H924" t="s">
        <v>12</v>
      </c>
      <c r="P924">
        <v>0</v>
      </c>
      <c r="Q924">
        <v>0</v>
      </c>
      <c r="R924">
        <v>79.045000000000002</v>
      </c>
      <c r="Z924">
        <v>0</v>
      </c>
      <c r="AA924">
        <v>0</v>
      </c>
      <c r="AB924">
        <v>7.1000000000000002E-4</v>
      </c>
      <c r="AJ924">
        <v>1531775</v>
      </c>
      <c r="AK924">
        <v>2871664</v>
      </c>
      <c r="AL924">
        <v>2585992</v>
      </c>
    </row>
    <row r="925" spans="1:38">
      <c r="A925" t="s">
        <v>120</v>
      </c>
      <c r="B925" t="s">
        <v>109</v>
      </c>
      <c r="C925" t="s">
        <v>121</v>
      </c>
      <c r="D925" t="s">
        <v>123</v>
      </c>
      <c r="E925" t="s">
        <v>25</v>
      </c>
      <c r="F925" t="s">
        <v>17</v>
      </c>
      <c r="G925" t="s">
        <v>10</v>
      </c>
      <c r="H925" t="s">
        <v>11</v>
      </c>
      <c r="P925">
        <v>2330.748</v>
      </c>
      <c r="Q925">
        <v>4262.8860000000004</v>
      </c>
      <c r="R925">
        <v>4209.8490000000002</v>
      </c>
      <c r="Z925">
        <v>2.6089999999999999E-2</v>
      </c>
      <c r="AA925">
        <v>4.3310000000000001E-2</v>
      </c>
      <c r="AB925">
        <v>3.7749999999999999E-2</v>
      </c>
      <c r="AJ925">
        <v>1531775</v>
      </c>
      <c r="AK925">
        <v>2871664</v>
      </c>
      <c r="AL925">
        <v>2585992</v>
      </c>
    </row>
    <row r="926" spans="1:38">
      <c r="A926" t="s">
        <v>120</v>
      </c>
      <c r="B926" t="s">
        <v>109</v>
      </c>
      <c r="C926" t="s">
        <v>121</v>
      </c>
      <c r="D926" t="s">
        <v>123</v>
      </c>
      <c r="E926" t="s">
        <v>25</v>
      </c>
      <c r="F926" t="s">
        <v>18</v>
      </c>
      <c r="G926" t="s">
        <v>10</v>
      </c>
      <c r="H926" t="s">
        <v>111</v>
      </c>
      <c r="P926">
        <v>15.555</v>
      </c>
      <c r="Z926">
        <v>1.7000000000000001E-4</v>
      </c>
      <c r="AJ926">
        <v>81403</v>
      </c>
    </row>
    <row r="927" spans="1:38">
      <c r="A927" t="s">
        <v>120</v>
      </c>
      <c r="B927" t="s">
        <v>109</v>
      </c>
      <c r="C927" t="s">
        <v>121</v>
      </c>
      <c r="D927" t="s">
        <v>123</v>
      </c>
      <c r="E927" t="s">
        <v>25</v>
      </c>
      <c r="F927" t="s">
        <v>18</v>
      </c>
      <c r="G927" t="s">
        <v>10</v>
      </c>
      <c r="H927" t="s">
        <v>12</v>
      </c>
      <c r="P927">
        <v>0</v>
      </c>
      <c r="Z927">
        <v>0</v>
      </c>
      <c r="AJ927">
        <v>81403</v>
      </c>
    </row>
    <row r="928" spans="1:38">
      <c r="A928" t="s">
        <v>120</v>
      </c>
      <c r="B928" t="s">
        <v>109</v>
      </c>
      <c r="C928" t="s">
        <v>121</v>
      </c>
      <c r="D928" t="s">
        <v>123</v>
      </c>
      <c r="E928" t="s">
        <v>25</v>
      </c>
      <c r="F928" t="s">
        <v>18</v>
      </c>
      <c r="G928" t="s">
        <v>10</v>
      </c>
      <c r="H928" t="s">
        <v>11</v>
      </c>
      <c r="P928">
        <v>15.555</v>
      </c>
      <c r="Z928">
        <v>1.7000000000000001E-4</v>
      </c>
      <c r="AJ928">
        <v>81403</v>
      </c>
    </row>
    <row r="929" spans="1:38">
      <c r="A929" t="s">
        <v>120</v>
      </c>
      <c r="B929" t="s">
        <v>109</v>
      </c>
      <c r="C929" t="s">
        <v>121</v>
      </c>
      <c r="D929" t="s">
        <v>124</v>
      </c>
      <c r="E929" t="s">
        <v>24</v>
      </c>
      <c r="F929" t="s">
        <v>17</v>
      </c>
      <c r="G929" t="s">
        <v>10</v>
      </c>
      <c r="H929" t="s">
        <v>111</v>
      </c>
      <c r="Q929">
        <v>0</v>
      </c>
      <c r="AA929">
        <v>0</v>
      </c>
      <c r="AK929">
        <v>1472</v>
      </c>
    </row>
    <row r="930" spans="1:38">
      <c r="A930" t="s">
        <v>120</v>
      </c>
      <c r="B930" t="s">
        <v>109</v>
      </c>
      <c r="C930" t="s">
        <v>121</v>
      </c>
      <c r="D930" t="s">
        <v>124</v>
      </c>
      <c r="E930" t="s">
        <v>24</v>
      </c>
      <c r="F930" t="s">
        <v>17</v>
      </c>
      <c r="G930" t="s">
        <v>10</v>
      </c>
      <c r="H930" t="s">
        <v>12</v>
      </c>
      <c r="Q930">
        <v>0</v>
      </c>
      <c r="AA930">
        <v>0</v>
      </c>
      <c r="AK930">
        <v>1472</v>
      </c>
    </row>
    <row r="931" spans="1:38">
      <c r="A931" t="s">
        <v>120</v>
      </c>
      <c r="B931" t="s">
        <v>109</v>
      </c>
      <c r="C931" t="s">
        <v>121</v>
      </c>
      <c r="D931" t="s">
        <v>124</v>
      </c>
      <c r="E931" t="s">
        <v>24</v>
      </c>
      <c r="F931" t="s">
        <v>17</v>
      </c>
      <c r="G931" t="s">
        <v>10</v>
      </c>
      <c r="H931" t="s">
        <v>11</v>
      </c>
      <c r="Q931">
        <v>0</v>
      </c>
      <c r="AA931">
        <v>0</v>
      </c>
      <c r="AK931">
        <v>1472</v>
      </c>
    </row>
    <row r="932" spans="1:38">
      <c r="A932" t="s">
        <v>120</v>
      </c>
      <c r="B932" t="s">
        <v>109</v>
      </c>
      <c r="C932" t="s">
        <v>121</v>
      </c>
      <c r="D932" t="s">
        <v>124</v>
      </c>
      <c r="E932" t="s">
        <v>24</v>
      </c>
      <c r="F932" t="s">
        <v>18</v>
      </c>
      <c r="G932" t="s">
        <v>10</v>
      </c>
      <c r="H932" t="s">
        <v>111</v>
      </c>
      <c r="Q932">
        <v>10</v>
      </c>
      <c r="R932">
        <v>12</v>
      </c>
      <c r="AA932">
        <v>1E-4</v>
      </c>
      <c r="AB932">
        <v>1.1E-4</v>
      </c>
      <c r="AK932">
        <v>141353</v>
      </c>
      <c r="AL932">
        <v>350738</v>
      </c>
    </row>
    <row r="933" spans="1:38">
      <c r="A933" t="s">
        <v>120</v>
      </c>
      <c r="B933" t="s">
        <v>109</v>
      </c>
      <c r="C933" t="s">
        <v>121</v>
      </c>
      <c r="D933" t="s">
        <v>124</v>
      </c>
      <c r="E933" t="s">
        <v>24</v>
      </c>
      <c r="F933" t="s">
        <v>18</v>
      </c>
      <c r="G933" t="s">
        <v>10</v>
      </c>
      <c r="H933" t="s">
        <v>12</v>
      </c>
      <c r="Q933">
        <v>0</v>
      </c>
      <c r="R933">
        <v>0</v>
      </c>
      <c r="AA933">
        <v>0</v>
      </c>
      <c r="AB933">
        <v>0</v>
      </c>
      <c r="AK933">
        <v>141353</v>
      </c>
      <c r="AL933">
        <v>350738</v>
      </c>
    </row>
    <row r="934" spans="1:38">
      <c r="A934" t="s">
        <v>120</v>
      </c>
      <c r="B934" t="s">
        <v>109</v>
      </c>
      <c r="C934" t="s">
        <v>121</v>
      </c>
      <c r="D934" t="s">
        <v>124</v>
      </c>
      <c r="E934" t="s">
        <v>24</v>
      </c>
      <c r="F934" t="s">
        <v>18</v>
      </c>
      <c r="G934" t="s">
        <v>10</v>
      </c>
      <c r="H934" t="s">
        <v>11</v>
      </c>
      <c r="Q934">
        <v>10</v>
      </c>
      <c r="R934">
        <v>12</v>
      </c>
      <c r="AA934">
        <v>1E-4</v>
      </c>
      <c r="AB934">
        <v>1.1E-4</v>
      </c>
      <c r="AK934">
        <v>141353</v>
      </c>
      <c r="AL934">
        <v>350738</v>
      </c>
    </row>
    <row r="935" spans="1:38">
      <c r="A935" t="s">
        <v>125</v>
      </c>
      <c r="B935" t="s">
        <v>113</v>
      </c>
      <c r="C935" t="s">
        <v>126</v>
      </c>
      <c r="D935" t="s">
        <v>54</v>
      </c>
      <c r="E935" t="s">
        <v>30</v>
      </c>
      <c r="F935" t="s">
        <v>35</v>
      </c>
      <c r="G935" t="s">
        <v>10</v>
      </c>
      <c r="H935" t="s">
        <v>111</v>
      </c>
      <c r="R935">
        <v>109.664</v>
      </c>
      <c r="AB935">
        <v>3.0970000000000001E-2</v>
      </c>
      <c r="AL935">
        <v>537367</v>
      </c>
    </row>
    <row r="936" spans="1:38">
      <c r="A936" t="s">
        <v>125</v>
      </c>
      <c r="B936" t="s">
        <v>113</v>
      </c>
      <c r="C936" t="s">
        <v>126</v>
      </c>
      <c r="D936" t="s">
        <v>54</v>
      </c>
      <c r="E936" t="s">
        <v>30</v>
      </c>
      <c r="F936" t="s">
        <v>35</v>
      </c>
      <c r="G936" t="s">
        <v>10</v>
      </c>
      <c r="H936" t="s">
        <v>12</v>
      </c>
      <c r="R936">
        <v>0</v>
      </c>
      <c r="AB936">
        <v>0</v>
      </c>
      <c r="AL936">
        <v>537367</v>
      </c>
    </row>
    <row r="937" spans="1:38">
      <c r="A937" t="s">
        <v>125</v>
      </c>
      <c r="B937" t="s">
        <v>113</v>
      </c>
      <c r="C937" t="s">
        <v>126</v>
      </c>
      <c r="D937" t="s">
        <v>54</v>
      </c>
      <c r="E937" t="s">
        <v>30</v>
      </c>
      <c r="F937" t="s">
        <v>35</v>
      </c>
      <c r="G937" t="s">
        <v>10</v>
      </c>
      <c r="H937" t="s">
        <v>11</v>
      </c>
      <c r="R937">
        <v>109.664</v>
      </c>
      <c r="AB937">
        <v>3.0970000000000001E-2</v>
      </c>
      <c r="AL937">
        <v>537367</v>
      </c>
    </row>
    <row r="938" spans="1:38">
      <c r="A938" t="s">
        <v>125</v>
      </c>
      <c r="B938" t="s">
        <v>113</v>
      </c>
      <c r="C938" t="s">
        <v>126</v>
      </c>
      <c r="D938" t="s">
        <v>54</v>
      </c>
      <c r="E938" t="s">
        <v>30</v>
      </c>
      <c r="F938" t="s">
        <v>59</v>
      </c>
      <c r="G938" t="s">
        <v>10</v>
      </c>
      <c r="H938" t="s">
        <v>111</v>
      </c>
      <c r="R938">
        <v>8.8999999999999996E-2</v>
      </c>
      <c r="AB938">
        <v>3.0000000000000001E-5</v>
      </c>
      <c r="AL938">
        <v>251</v>
      </c>
    </row>
    <row r="939" spans="1:38">
      <c r="A939" t="s">
        <v>125</v>
      </c>
      <c r="B939" t="s">
        <v>113</v>
      </c>
      <c r="C939" t="s">
        <v>126</v>
      </c>
      <c r="D939" t="s">
        <v>54</v>
      </c>
      <c r="E939" t="s">
        <v>30</v>
      </c>
      <c r="F939" t="s">
        <v>59</v>
      </c>
      <c r="G939" t="s">
        <v>10</v>
      </c>
      <c r="H939" t="s">
        <v>12</v>
      </c>
      <c r="R939">
        <v>0</v>
      </c>
      <c r="AB939">
        <v>0</v>
      </c>
      <c r="AL939">
        <v>251</v>
      </c>
    </row>
    <row r="940" spans="1:38">
      <c r="A940" t="s">
        <v>125</v>
      </c>
      <c r="B940" t="s">
        <v>113</v>
      </c>
      <c r="C940" t="s">
        <v>126</v>
      </c>
      <c r="D940" t="s">
        <v>54</v>
      </c>
      <c r="E940" t="s">
        <v>30</v>
      </c>
      <c r="F940" t="s">
        <v>59</v>
      </c>
      <c r="G940" t="s">
        <v>10</v>
      </c>
      <c r="H940" t="s">
        <v>11</v>
      </c>
      <c r="R940">
        <v>8.8999999999999996E-2</v>
      </c>
      <c r="AB940">
        <v>3.0000000000000001E-5</v>
      </c>
      <c r="AL940">
        <v>251</v>
      </c>
    </row>
    <row r="941" spans="1:38">
      <c r="A941" t="s">
        <v>127</v>
      </c>
      <c r="B941" t="s">
        <v>109</v>
      </c>
      <c r="C941" t="s">
        <v>121</v>
      </c>
      <c r="D941" t="s">
        <v>122</v>
      </c>
      <c r="E941" t="s">
        <v>20</v>
      </c>
      <c r="F941" t="s">
        <v>9</v>
      </c>
      <c r="G941" t="s">
        <v>10</v>
      </c>
      <c r="H941" t="s">
        <v>111</v>
      </c>
      <c r="J941">
        <v>7.1999999999999995E-2</v>
      </c>
      <c r="N941">
        <v>0.05</v>
      </c>
      <c r="T941">
        <v>0</v>
      </c>
      <c r="X941">
        <v>0</v>
      </c>
      <c r="AD941">
        <v>1986</v>
      </c>
      <c r="AH941">
        <v>884</v>
      </c>
    </row>
    <row r="942" spans="1:38">
      <c r="A942" t="s">
        <v>127</v>
      </c>
      <c r="B942" t="s">
        <v>109</v>
      </c>
      <c r="C942" t="s">
        <v>121</v>
      </c>
      <c r="D942" t="s">
        <v>122</v>
      </c>
      <c r="E942" t="s">
        <v>20</v>
      </c>
      <c r="F942" t="s">
        <v>9</v>
      </c>
      <c r="G942" t="s">
        <v>10</v>
      </c>
      <c r="H942" t="s">
        <v>12</v>
      </c>
      <c r="J942">
        <v>0</v>
      </c>
      <c r="N942">
        <v>0</v>
      </c>
      <c r="T942">
        <v>0</v>
      </c>
      <c r="X942">
        <v>0</v>
      </c>
      <c r="AD942">
        <v>1986</v>
      </c>
      <c r="AH942">
        <v>884</v>
      </c>
    </row>
    <row r="943" spans="1:38">
      <c r="A943" t="s">
        <v>127</v>
      </c>
      <c r="B943" t="s">
        <v>109</v>
      </c>
      <c r="C943" t="s">
        <v>121</v>
      </c>
      <c r="D943" t="s">
        <v>122</v>
      </c>
      <c r="E943" t="s">
        <v>20</v>
      </c>
      <c r="F943" t="s">
        <v>9</v>
      </c>
      <c r="G943" t="s">
        <v>10</v>
      </c>
      <c r="H943" t="s">
        <v>11</v>
      </c>
      <c r="J943">
        <v>7.1999999999999995E-2</v>
      </c>
      <c r="N943">
        <v>0.05</v>
      </c>
      <c r="T943">
        <v>0</v>
      </c>
      <c r="X943">
        <v>0</v>
      </c>
      <c r="AD943">
        <v>1986</v>
      </c>
      <c r="AH943">
        <v>884</v>
      </c>
    </row>
    <row r="944" spans="1:38">
      <c r="A944" t="s">
        <v>127</v>
      </c>
      <c r="B944" t="s">
        <v>109</v>
      </c>
      <c r="C944" t="s">
        <v>121</v>
      </c>
      <c r="D944" t="s">
        <v>122</v>
      </c>
      <c r="E944" t="s">
        <v>20</v>
      </c>
      <c r="F944" t="s">
        <v>13</v>
      </c>
      <c r="G944" t="s">
        <v>10</v>
      </c>
      <c r="H944" t="s">
        <v>111</v>
      </c>
      <c r="J944">
        <v>4.2000000000000003E-2</v>
      </c>
      <c r="T944">
        <v>0</v>
      </c>
      <c r="AD944">
        <v>20501</v>
      </c>
    </row>
    <row r="945" spans="1:38">
      <c r="A945" t="s">
        <v>127</v>
      </c>
      <c r="B945" t="s">
        <v>109</v>
      </c>
      <c r="C945" t="s">
        <v>121</v>
      </c>
      <c r="D945" t="s">
        <v>122</v>
      </c>
      <c r="E945" t="s">
        <v>20</v>
      </c>
      <c r="F945" t="s">
        <v>13</v>
      </c>
      <c r="G945" t="s">
        <v>10</v>
      </c>
      <c r="H945" t="s">
        <v>12</v>
      </c>
      <c r="J945">
        <v>0</v>
      </c>
      <c r="T945">
        <v>0</v>
      </c>
      <c r="AD945">
        <v>20501</v>
      </c>
    </row>
    <row r="946" spans="1:38">
      <c r="A946" t="s">
        <v>127</v>
      </c>
      <c r="B946" t="s">
        <v>109</v>
      </c>
      <c r="C946" t="s">
        <v>121</v>
      </c>
      <c r="D946" t="s">
        <v>122</v>
      </c>
      <c r="E946" t="s">
        <v>20</v>
      </c>
      <c r="F946" t="s">
        <v>13</v>
      </c>
      <c r="G946" t="s">
        <v>10</v>
      </c>
      <c r="H946" t="s">
        <v>11</v>
      </c>
      <c r="J946">
        <v>4.2000000000000003E-2</v>
      </c>
      <c r="T946">
        <v>0</v>
      </c>
      <c r="AD946">
        <v>20501</v>
      </c>
    </row>
    <row r="947" spans="1:38">
      <c r="A947" t="s">
        <v>127</v>
      </c>
      <c r="B947" t="s">
        <v>109</v>
      </c>
      <c r="C947" t="s">
        <v>121</v>
      </c>
      <c r="D947" t="s">
        <v>122</v>
      </c>
      <c r="E947" t="s">
        <v>20</v>
      </c>
      <c r="F947" t="s">
        <v>14</v>
      </c>
      <c r="G947" t="s">
        <v>10</v>
      </c>
      <c r="H947" t="s">
        <v>111</v>
      </c>
      <c r="K947">
        <v>4.3239999999999998</v>
      </c>
      <c r="L947">
        <v>3.4580000000000002</v>
      </c>
      <c r="M947">
        <v>12.79</v>
      </c>
      <c r="N947">
        <v>6.72</v>
      </c>
      <c r="O947">
        <v>2.7</v>
      </c>
      <c r="P947">
        <v>2.15</v>
      </c>
      <c r="R947">
        <v>112.76</v>
      </c>
      <c r="U947">
        <v>9.0000000000000006E-5</v>
      </c>
      <c r="V947">
        <v>6.9999999999999994E-5</v>
      </c>
      <c r="W947">
        <v>1.7000000000000001E-4</v>
      </c>
      <c r="X947">
        <v>9.0000000000000006E-5</v>
      </c>
      <c r="Y947">
        <v>3.0000000000000001E-5</v>
      </c>
      <c r="Z947">
        <v>2.0000000000000002E-5</v>
      </c>
      <c r="AB947">
        <v>1.01E-3</v>
      </c>
      <c r="AD947">
        <v>202</v>
      </c>
      <c r="AE947">
        <v>1579</v>
      </c>
      <c r="AF947">
        <v>1158</v>
      </c>
      <c r="AG947">
        <v>6919</v>
      </c>
      <c r="AH947">
        <v>3174</v>
      </c>
      <c r="AI947">
        <v>1980</v>
      </c>
      <c r="AJ947">
        <v>660</v>
      </c>
      <c r="AL947">
        <v>17636</v>
      </c>
    </row>
    <row r="948" spans="1:38">
      <c r="A948" t="s">
        <v>127</v>
      </c>
      <c r="B948" t="s">
        <v>109</v>
      </c>
      <c r="C948" t="s">
        <v>121</v>
      </c>
      <c r="D948" t="s">
        <v>122</v>
      </c>
      <c r="E948" t="s">
        <v>20</v>
      </c>
      <c r="F948" t="s">
        <v>14</v>
      </c>
      <c r="G948" t="s">
        <v>10</v>
      </c>
      <c r="H948" t="s">
        <v>12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R948">
        <v>2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B948">
        <v>2.0000000000000002E-5</v>
      </c>
      <c r="AD948">
        <v>202</v>
      </c>
      <c r="AE948">
        <v>1579</v>
      </c>
      <c r="AF948">
        <v>1158</v>
      </c>
      <c r="AG948">
        <v>6919</v>
      </c>
      <c r="AH948">
        <v>3174</v>
      </c>
      <c r="AI948">
        <v>1980</v>
      </c>
      <c r="AJ948">
        <v>660</v>
      </c>
      <c r="AL948">
        <v>17636</v>
      </c>
    </row>
    <row r="949" spans="1:38">
      <c r="A949" t="s">
        <v>127</v>
      </c>
      <c r="B949" t="s">
        <v>109</v>
      </c>
      <c r="C949" t="s">
        <v>121</v>
      </c>
      <c r="D949" t="s">
        <v>122</v>
      </c>
      <c r="E949" t="s">
        <v>20</v>
      </c>
      <c r="F949" t="s">
        <v>14</v>
      </c>
      <c r="G949" t="s">
        <v>10</v>
      </c>
      <c r="H949" t="s">
        <v>11</v>
      </c>
      <c r="K949">
        <v>4.3239999999999998</v>
      </c>
      <c r="L949">
        <v>3.4580000000000002</v>
      </c>
      <c r="M949">
        <v>12.79</v>
      </c>
      <c r="N949">
        <v>6.72</v>
      </c>
      <c r="O949">
        <v>2.7</v>
      </c>
      <c r="P949">
        <v>2.15</v>
      </c>
      <c r="R949">
        <v>110.76</v>
      </c>
      <c r="U949">
        <v>9.0000000000000006E-5</v>
      </c>
      <c r="V949">
        <v>6.9999999999999994E-5</v>
      </c>
      <c r="W949">
        <v>1.7000000000000001E-4</v>
      </c>
      <c r="X949">
        <v>9.0000000000000006E-5</v>
      </c>
      <c r="Y949">
        <v>3.0000000000000001E-5</v>
      </c>
      <c r="Z949">
        <v>2.0000000000000002E-5</v>
      </c>
      <c r="AB949">
        <v>9.8999999999999999E-4</v>
      </c>
      <c r="AD949">
        <v>202</v>
      </c>
      <c r="AE949">
        <v>1579</v>
      </c>
      <c r="AF949">
        <v>1158</v>
      </c>
      <c r="AG949">
        <v>6919</v>
      </c>
      <c r="AH949">
        <v>3174</v>
      </c>
      <c r="AI949">
        <v>1980</v>
      </c>
      <c r="AJ949">
        <v>660</v>
      </c>
      <c r="AL949">
        <v>17636</v>
      </c>
    </row>
    <row r="950" spans="1:38">
      <c r="A950" t="s">
        <v>127</v>
      </c>
      <c r="B950" t="s">
        <v>109</v>
      </c>
      <c r="C950" t="s">
        <v>121</v>
      </c>
      <c r="D950" t="s">
        <v>122</v>
      </c>
      <c r="E950" t="s">
        <v>20</v>
      </c>
      <c r="F950" t="s">
        <v>61</v>
      </c>
      <c r="G950" t="s">
        <v>10</v>
      </c>
      <c r="H950" t="s">
        <v>111</v>
      </c>
      <c r="I950">
        <v>4.2000000000000003E-2</v>
      </c>
      <c r="S950">
        <v>0</v>
      </c>
      <c r="AC950">
        <v>39401</v>
      </c>
      <c r="AD950">
        <v>685</v>
      </c>
      <c r="AH950">
        <v>735</v>
      </c>
      <c r="AJ950">
        <v>4407</v>
      </c>
    </row>
    <row r="951" spans="1:38">
      <c r="A951" t="s">
        <v>127</v>
      </c>
      <c r="B951" t="s">
        <v>109</v>
      </c>
      <c r="C951" t="s">
        <v>121</v>
      </c>
      <c r="D951" t="s">
        <v>122</v>
      </c>
      <c r="E951" t="s">
        <v>20</v>
      </c>
      <c r="F951" t="s">
        <v>61</v>
      </c>
      <c r="G951" t="s">
        <v>10</v>
      </c>
      <c r="H951" t="s">
        <v>12</v>
      </c>
      <c r="I951">
        <v>0</v>
      </c>
      <c r="S951">
        <v>0</v>
      </c>
      <c r="AC951">
        <v>39401</v>
      </c>
      <c r="AD951">
        <v>685</v>
      </c>
      <c r="AH951">
        <v>735</v>
      </c>
      <c r="AJ951">
        <v>4407</v>
      </c>
    </row>
    <row r="952" spans="1:38">
      <c r="A952" t="s">
        <v>127</v>
      </c>
      <c r="B952" t="s">
        <v>109</v>
      </c>
      <c r="C952" t="s">
        <v>121</v>
      </c>
      <c r="D952" t="s">
        <v>122</v>
      </c>
      <c r="E952" t="s">
        <v>20</v>
      </c>
      <c r="F952" t="s">
        <v>61</v>
      </c>
      <c r="G952" t="s">
        <v>10</v>
      </c>
      <c r="H952" t="s">
        <v>11</v>
      </c>
      <c r="I952">
        <v>4.2000000000000003E-2</v>
      </c>
      <c r="S952">
        <v>0</v>
      </c>
      <c r="AC952">
        <v>39401</v>
      </c>
      <c r="AD952">
        <v>685</v>
      </c>
      <c r="AH952">
        <v>735</v>
      </c>
      <c r="AJ952">
        <v>4407</v>
      </c>
    </row>
    <row r="953" spans="1:38">
      <c r="A953" t="s">
        <v>127</v>
      </c>
      <c r="B953" t="s">
        <v>109</v>
      </c>
      <c r="C953" t="s">
        <v>121</v>
      </c>
      <c r="D953" t="s">
        <v>122</v>
      </c>
      <c r="E953" t="s">
        <v>20</v>
      </c>
      <c r="F953" t="s">
        <v>62</v>
      </c>
      <c r="G953" t="s">
        <v>10</v>
      </c>
      <c r="H953" t="s">
        <v>111</v>
      </c>
      <c r="N953">
        <v>0.30499999999999999</v>
      </c>
      <c r="Q953">
        <v>0.188</v>
      </c>
      <c r="R953">
        <v>0.02</v>
      </c>
      <c r="X953">
        <v>0</v>
      </c>
      <c r="AA953">
        <v>0</v>
      </c>
      <c r="AB953">
        <v>0</v>
      </c>
      <c r="AD953">
        <v>5480</v>
      </c>
      <c r="AE953">
        <v>30787</v>
      </c>
      <c r="AF953">
        <v>16160</v>
      </c>
      <c r="AG953">
        <v>11752</v>
      </c>
      <c r="AH953">
        <v>11752</v>
      </c>
      <c r="AI953">
        <v>6613</v>
      </c>
      <c r="AJ953">
        <v>2940</v>
      </c>
      <c r="AK953">
        <v>23610</v>
      </c>
      <c r="AL953">
        <v>17398</v>
      </c>
    </row>
    <row r="954" spans="1:38">
      <c r="A954" t="s">
        <v>127</v>
      </c>
      <c r="B954" t="s">
        <v>109</v>
      </c>
      <c r="C954" t="s">
        <v>121</v>
      </c>
      <c r="D954" t="s">
        <v>122</v>
      </c>
      <c r="E954" t="s">
        <v>20</v>
      </c>
      <c r="F954" t="s">
        <v>62</v>
      </c>
      <c r="G954" t="s">
        <v>10</v>
      </c>
      <c r="H954" t="s">
        <v>12</v>
      </c>
      <c r="N954">
        <v>0</v>
      </c>
      <c r="Q954">
        <v>0</v>
      </c>
      <c r="R954">
        <v>0</v>
      </c>
      <c r="X954">
        <v>0</v>
      </c>
      <c r="AA954">
        <v>0</v>
      </c>
      <c r="AB954">
        <v>0</v>
      </c>
      <c r="AD954">
        <v>5480</v>
      </c>
      <c r="AE954">
        <v>30787</v>
      </c>
      <c r="AF954">
        <v>16160</v>
      </c>
      <c r="AG954">
        <v>11752</v>
      </c>
      <c r="AH954">
        <v>11752</v>
      </c>
      <c r="AI954">
        <v>6613</v>
      </c>
      <c r="AJ954">
        <v>2940</v>
      </c>
      <c r="AK954">
        <v>23610</v>
      </c>
      <c r="AL954">
        <v>17398</v>
      </c>
    </row>
    <row r="955" spans="1:38">
      <c r="A955" t="s">
        <v>127</v>
      </c>
      <c r="B955" t="s">
        <v>109</v>
      </c>
      <c r="C955" t="s">
        <v>121</v>
      </c>
      <c r="D955" t="s">
        <v>122</v>
      </c>
      <c r="E955" t="s">
        <v>20</v>
      </c>
      <c r="F955" t="s">
        <v>62</v>
      </c>
      <c r="G955" t="s">
        <v>10</v>
      </c>
      <c r="H955" t="s">
        <v>11</v>
      </c>
      <c r="N955">
        <v>0.30499999999999999</v>
      </c>
      <c r="Q955">
        <v>0.188</v>
      </c>
      <c r="R955">
        <v>0.02</v>
      </c>
      <c r="X955">
        <v>0</v>
      </c>
      <c r="AA955">
        <v>0</v>
      </c>
      <c r="AB955">
        <v>0</v>
      </c>
      <c r="AD955">
        <v>5480</v>
      </c>
      <c r="AE955">
        <v>30787</v>
      </c>
      <c r="AF955">
        <v>16160</v>
      </c>
      <c r="AG955">
        <v>11752</v>
      </c>
      <c r="AH955">
        <v>11752</v>
      </c>
      <c r="AI955">
        <v>6613</v>
      </c>
      <c r="AJ955">
        <v>2940</v>
      </c>
      <c r="AK955">
        <v>23610</v>
      </c>
      <c r="AL955">
        <v>17398</v>
      </c>
    </row>
    <row r="956" spans="1:38">
      <c r="A956" t="s">
        <v>127</v>
      </c>
      <c r="B956" t="s">
        <v>109</v>
      </c>
      <c r="C956" t="s">
        <v>121</v>
      </c>
      <c r="D956" t="s">
        <v>122</v>
      </c>
      <c r="E956" t="s">
        <v>20</v>
      </c>
      <c r="F956" t="s">
        <v>17</v>
      </c>
      <c r="G956" t="s">
        <v>145</v>
      </c>
      <c r="H956" t="s">
        <v>111</v>
      </c>
      <c r="O956">
        <v>2.6880000000000002</v>
      </c>
      <c r="P956">
        <v>2.0179999999999998</v>
      </c>
      <c r="Q956">
        <v>0.22500000000000001</v>
      </c>
      <c r="R956">
        <v>0.95</v>
      </c>
      <c r="Y956">
        <v>3.0000000000000001E-5</v>
      </c>
      <c r="Z956">
        <v>2.0000000000000002E-5</v>
      </c>
      <c r="AA956">
        <v>0</v>
      </c>
      <c r="AB956">
        <v>1.0000000000000001E-5</v>
      </c>
      <c r="AI956">
        <v>119193</v>
      </c>
      <c r="AJ956">
        <v>20700</v>
      </c>
      <c r="AK956">
        <v>30300</v>
      </c>
      <c r="AL956">
        <v>16063</v>
      </c>
    </row>
    <row r="957" spans="1:38">
      <c r="A957" t="s">
        <v>127</v>
      </c>
      <c r="B957" t="s">
        <v>109</v>
      </c>
      <c r="C957" t="s">
        <v>121</v>
      </c>
      <c r="D957" t="s">
        <v>122</v>
      </c>
      <c r="E957" t="s">
        <v>20</v>
      </c>
      <c r="F957" t="s">
        <v>17</v>
      </c>
      <c r="G957" t="s">
        <v>145</v>
      </c>
      <c r="H957" t="s">
        <v>12</v>
      </c>
      <c r="O957">
        <v>1.4E-2</v>
      </c>
      <c r="P957">
        <v>8.9999999999999993E-3</v>
      </c>
      <c r="Q957">
        <v>0</v>
      </c>
      <c r="R957">
        <v>0</v>
      </c>
      <c r="Y957">
        <v>0</v>
      </c>
      <c r="Z957">
        <v>0</v>
      </c>
      <c r="AA957">
        <v>0</v>
      </c>
      <c r="AB957">
        <v>0</v>
      </c>
      <c r="AI957">
        <v>119193</v>
      </c>
      <c r="AJ957">
        <v>20700</v>
      </c>
      <c r="AK957">
        <v>30300</v>
      </c>
      <c r="AL957">
        <v>16063</v>
      </c>
    </row>
    <row r="958" spans="1:38">
      <c r="A958" t="s">
        <v>127</v>
      </c>
      <c r="B958" t="s">
        <v>109</v>
      </c>
      <c r="C958" t="s">
        <v>121</v>
      </c>
      <c r="D958" t="s">
        <v>122</v>
      </c>
      <c r="E958" t="s">
        <v>20</v>
      </c>
      <c r="F958" t="s">
        <v>17</v>
      </c>
      <c r="G958" t="s">
        <v>145</v>
      </c>
      <c r="H958" t="s">
        <v>11</v>
      </c>
      <c r="O958">
        <v>2.6739999999999999</v>
      </c>
      <c r="P958">
        <v>2.0089999999999999</v>
      </c>
      <c r="Q958">
        <v>0.22500000000000001</v>
      </c>
      <c r="R958">
        <v>0.95</v>
      </c>
      <c r="Y958">
        <v>3.0000000000000001E-5</v>
      </c>
      <c r="Z958">
        <v>2.0000000000000002E-5</v>
      </c>
      <c r="AA958">
        <v>0</v>
      </c>
      <c r="AB958">
        <v>1.0000000000000001E-5</v>
      </c>
      <c r="AI958">
        <v>119193</v>
      </c>
      <c r="AJ958">
        <v>20700</v>
      </c>
      <c r="AK958">
        <v>30300</v>
      </c>
      <c r="AL958">
        <v>16063</v>
      </c>
    </row>
    <row r="959" spans="1:38">
      <c r="A959" t="s">
        <v>127</v>
      </c>
      <c r="B959" t="s">
        <v>109</v>
      </c>
      <c r="C959" t="s">
        <v>121</v>
      </c>
      <c r="D959" t="s">
        <v>122</v>
      </c>
      <c r="E959" t="s">
        <v>20</v>
      </c>
      <c r="F959" t="s">
        <v>17</v>
      </c>
      <c r="G959" t="s">
        <v>10</v>
      </c>
      <c r="H959" t="s">
        <v>111</v>
      </c>
      <c r="I959">
        <v>64.887</v>
      </c>
      <c r="J959">
        <v>180.88900000000001</v>
      </c>
      <c r="K959">
        <v>256.67399999999998</v>
      </c>
      <c r="L959">
        <v>353.06599999999997</v>
      </c>
      <c r="M959">
        <v>168.47</v>
      </c>
      <c r="N959">
        <v>64.664000000000001</v>
      </c>
      <c r="O959">
        <v>73.677999999999997</v>
      </c>
      <c r="P959">
        <v>76.94</v>
      </c>
      <c r="Q959">
        <v>71.245999999999995</v>
      </c>
      <c r="R959">
        <v>278.18</v>
      </c>
      <c r="S959">
        <v>1.07E-3</v>
      </c>
      <c r="T959">
        <v>3.7200000000000002E-3</v>
      </c>
      <c r="U959">
        <v>5.11E-3</v>
      </c>
      <c r="V959">
        <v>7.2100000000000003E-3</v>
      </c>
      <c r="W959">
        <v>2.2699999999999999E-3</v>
      </c>
      <c r="X959">
        <v>8.4999999999999995E-4</v>
      </c>
      <c r="Y959">
        <v>9.1E-4</v>
      </c>
      <c r="Z959">
        <v>8.5999999999999998E-4</v>
      </c>
      <c r="AA959">
        <v>7.2000000000000005E-4</v>
      </c>
      <c r="AB959">
        <v>2.49E-3</v>
      </c>
      <c r="AC959">
        <v>139645</v>
      </c>
      <c r="AD959">
        <v>193030</v>
      </c>
      <c r="AE959">
        <v>178369</v>
      </c>
      <c r="AF959">
        <v>260596</v>
      </c>
      <c r="AG959">
        <v>304370</v>
      </c>
      <c r="AH959">
        <v>189600</v>
      </c>
      <c r="AI959">
        <v>132585</v>
      </c>
      <c r="AJ959">
        <v>82954</v>
      </c>
      <c r="AK959">
        <v>64169</v>
      </c>
      <c r="AL959">
        <v>82526</v>
      </c>
    </row>
    <row r="960" spans="1:38">
      <c r="A960" t="s">
        <v>127</v>
      </c>
      <c r="B960" t="s">
        <v>109</v>
      </c>
      <c r="C960" t="s">
        <v>121</v>
      </c>
      <c r="D960" t="s">
        <v>122</v>
      </c>
      <c r="E960" t="s">
        <v>20</v>
      </c>
      <c r="F960" t="s">
        <v>17</v>
      </c>
      <c r="G960" t="s">
        <v>10</v>
      </c>
      <c r="H960" t="s">
        <v>12</v>
      </c>
      <c r="I960">
        <v>25</v>
      </c>
      <c r="J960">
        <v>93</v>
      </c>
      <c r="K960">
        <v>184</v>
      </c>
      <c r="L960">
        <v>282</v>
      </c>
      <c r="M960">
        <v>122</v>
      </c>
      <c r="N960">
        <v>21</v>
      </c>
      <c r="O960">
        <v>24.177</v>
      </c>
      <c r="P960">
        <v>24.219000000000001</v>
      </c>
      <c r="Q960">
        <v>12.225</v>
      </c>
      <c r="R960">
        <v>31.17</v>
      </c>
      <c r="S960">
        <v>4.0999999999999999E-4</v>
      </c>
      <c r="T960">
        <v>1.91E-3</v>
      </c>
      <c r="U960">
        <v>3.6600000000000001E-3</v>
      </c>
      <c r="V960">
        <v>5.7600000000000004E-3</v>
      </c>
      <c r="W960">
        <v>1.64E-3</v>
      </c>
      <c r="X960">
        <v>2.7999999999999998E-4</v>
      </c>
      <c r="Y960">
        <v>2.9999999999999997E-4</v>
      </c>
      <c r="Z960">
        <v>2.7E-4</v>
      </c>
      <c r="AA960">
        <v>1.2E-4</v>
      </c>
      <c r="AB960">
        <v>2.7999999999999998E-4</v>
      </c>
      <c r="AC960">
        <v>139645</v>
      </c>
      <c r="AD960">
        <v>193030</v>
      </c>
      <c r="AE960">
        <v>178369</v>
      </c>
      <c r="AF960">
        <v>260596</v>
      </c>
      <c r="AG960">
        <v>304370</v>
      </c>
      <c r="AH960">
        <v>189600</v>
      </c>
      <c r="AI960">
        <v>132585</v>
      </c>
      <c r="AJ960">
        <v>82954</v>
      </c>
      <c r="AK960">
        <v>64169</v>
      </c>
      <c r="AL960">
        <v>82526</v>
      </c>
    </row>
    <row r="961" spans="1:38">
      <c r="A961" t="s">
        <v>127</v>
      </c>
      <c r="B961" t="s">
        <v>109</v>
      </c>
      <c r="C961" t="s">
        <v>121</v>
      </c>
      <c r="D961" t="s">
        <v>122</v>
      </c>
      <c r="E961" t="s">
        <v>20</v>
      </c>
      <c r="F961" t="s">
        <v>17</v>
      </c>
      <c r="G961" t="s">
        <v>10</v>
      </c>
      <c r="H961" t="s">
        <v>11</v>
      </c>
      <c r="I961">
        <v>39.887</v>
      </c>
      <c r="J961">
        <v>87.888999999999996</v>
      </c>
      <c r="K961">
        <v>72.674000000000007</v>
      </c>
      <c r="L961">
        <v>71.066000000000003</v>
      </c>
      <c r="M961">
        <v>46.47</v>
      </c>
      <c r="N961">
        <v>43.664000000000001</v>
      </c>
      <c r="O961">
        <v>49.500999999999998</v>
      </c>
      <c r="P961">
        <v>52.720999999999997</v>
      </c>
      <c r="Q961">
        <v>59.021000000000001</v>
      </c>
      <c r="R961">
        <v>247.01</v>
      </c>
      <c r="S961">
        <v>6.6E-4</v>
      </c>
      <c r="T961">
        <v>1.81E-3</v>
      </c>
      <c r="U961">
        <v>1.4499999999999999E-3</v>
      </c>
      <c r="V961">
        <v>1.4499999999999999E-3</v>
      </c>
      <c r="W961">
        <v>6.3000000000000003E-4</v>
      </c>
      <c r="X961">
        <v>5.6999999999999998E-4</v>
      </c>
      <c r="Y961">
        <v>6.0999999999999997E-4</v>
      </c>
      <c r="Z961">
        <v>5.9000000000000003E-4</v>
      </c>
      <c r="AA961">
        <v>5.9999999999999995E-4</v>
      </c>
      <c r="AB961">
        <v>2.2100000000000002E-3</v>
      </c>
      <c r="AC961">
        <v>139645</v>
      </c>
      <c r="AD961">
        <v>193030</v>
      </c>
      <c r="AE961">
        <v>178369</v>
      </c>
      <c r="AF961">
        <v>260596</v>
      </c>
      <c r="AG961">
        <v>304370</v>
      </c>
      <c r="AH961">
        <v>189600</v>
      </c>
      <c r="AI961">
        <v>132585</v>
      </c>
      <c r="AJ961">
        <v>82954</v>
      </c>
      <c r="AK961">
        <v>64169</v>
      </c>
      <c r="AL961">
        <v>82526</v>
      </c>
    </row>
    <row r="962" spans="1:38">
      <c r="A962" t="s">
        <v>127</v>
      </c>
      <c r="B962" t="s">
        <v>109</v>
      </c>
      <c r="C962" t="s">
        <v>121</v>
      </c>
      <c r="D962" t="s">
        <v>122</v>
      </c>
      <c r="E962" t="s">
        <v>20</v>
      </c>
      <c r="F962" t="s">
        <v>18</v>
      </c>
      <c r="G962" t="s">
        <v>10</v>
      </c>
      <c r="H962" t="s">
        <v>111</v>
      </c>
      <c r="I962">
        <v>7.7370000000000001</v>
      </c>
      <c r="J962">
        <v>3.9769999999999999</v>
      </c>
      <c r="O962">
        <v>0.16</v>
      </c>
      <c r="P962">
        <v>1.61</v>
      </c>
      <c r="Q962">
        <v>0.19700000000000001</v>
      </c>
      <c r="S962">
        <v>1.2999999999999999E-4</v>
      </c>
      <c r="T962">
        <v>8.0000000000000007E-5</v>
      </c>
      <c r="Y962">
        <v>0</v>
      </c>
      <c r="Z962">
        <v>2.0000000000000002E-5</v>
      </c>
      <c r="AA962">
        <v>0</v>
      </c>
      <c r="AC962">
        <v>27339</v>
      </c>
      <c r="AD962">
        <v>11891</v>
      </c>
      <c r="AI962">
        <v>660</v>
      </c>
      <c r="AJ962">
        <v>4180</v>
      </c>
      <c r="AK962">
        <v>2200</v>
      </c>
    </row>
    <row r="963" spans="1:38">
      <c r="A963" t="s">
        <v>127</v>
      </c>
      <c r="B963" t="s">
        <v>109</v>
      </c>
      <c r="C963" t="s">
        <v>121</v>
      </c>
      <c r="D963" t="s">
        <v>122</v>
      </c>
      <c r="E963" t="s">
        <v>20</v>
      </c>
      <c r="F963" t="s">
        <v>18</v>
      </c>
      <c r="G963" t="s">
        <v>10</v>
      </c>
      <c r="H963" t="s">
        <v>12</v>
      </c>
      <c r="I963">
        <v>3</v>
      </c>
      <c r="J963">
        <v>2</v>
      </c>
      <c r="O963">
        <v>0</v>
      </c>
      <c r="P963">
        <v>1</v>
      </c>
      <c r="Q963">
        <v>0</v>
      </c>
      <c r="S963">
        <v>5.0000000000000002E-5</v>
      </c>
      <c r="T963">
        <v>4.0000000000000003E-5</v>
      </c>
      <c r="Y963">
        <v>0</v>
      </c>
      <c r="Z963">
        <v>1.0000000000000001E-5</v>
      </c>
      <c r="AA963">
        <v>0</v>
      </c>
      <c r="AC963">
        <v>27339</v>
      </c>
      <c r="AD963">
        <v>11891</v>
      </c>
      <c r="AI963">
        <v>660</v>
      </c>
      <c r="AJ963">
        <v>4180</v>
      </c>
      <c r="AK963">
        <v>2200</v>
      </c>
    </row>
    <row r="964" spans="1:38">
      <c r="A964" t="s">
        <v>127</v>
      </c>
      <c r="B964" t="s">
        <v>109</v>
      </c>
      <c r="C964" t="s">
        <v>121</v>
      </c>
      <c r="D964" t="s">
        <v>122</v>
      </c>
      <c r="E964" t="s">
        <v>20</v>
      </c>
      <c r="F964" t="s">
        <v>18</v>
      </c>
      <c r="G964" t="s">
        <v>10</v>
      </c>
      <c r="H964" t="s">
        <v>11</v>
      </c>
      <c r="I964">
        <v>4.7370000000000001</v>
      </c>
      <c r="J964">
        <v>1.9770000000000001</v>
      </c>
      <c r="O964">
        <v>0.16</v>
      </c>
      <c r="P964">
        <v>0.61</v>
      </c>
      <c r="Q964">
        <v>0.19700000000000001</v>
      </c>
      <c r="S964">
        <v>8.0000000000000007E-5</v>
      </c>
      <c r="T964">
        <v>4.0000000000000003E-5</v>
      </c>
      <c r="Y964">
        <v>0</v>
      </c>
      <c r="Z964">
        <v>1.0000000000000001E-5</v>
      </c>
      <c r="AA964">
        <v>0</v>
      </c>
      <c r="AC964">
        <v>27339</v>
      </c>
      <c r="AD964">
        <v>11891</v>
      </c>
      <c r="AI964">
        <v>660</v>
      </c>
      <c r="AJ964">
        <v>4180</v>
      </c>
      <c r="AK964">
        <v>2200</v>
      </c>
    </row>
    <row r="965" spans="1:38">
      <c r="A965" t="s">
        <v>127</v>
      </c>
      <c r="B965" t="s">
        <v>109</v>
      </c>
      <c r="C965" t="s">
        <v>121</v>
      </c>
      <c r="D965" t="s">
        <v>122</v>
      </c>
      <c r="E965" t="s">
        <v>21</v>
      </c>
      <c r="F965" t="s">
        <v>9</v>
      </c>
      <c r="G965" t="s">
        <v>10</v>
      </c>
      <c r="H965" t="s">
        <v>111</v>
      </c>
      <c r="I965">
        <v>25.251000000000001</v>
      </c>
      <c r="J965">
        <v>27.422999999999998</v>
      </c>
      <c r="K965">
        <v>20.420000000000002</v>
      </c>
      <c r="L965">
        <v>3.2949999999999999</v>
      </c>
      <c r="M965">
        <v>12.031000000000001</v>
      </c>
      <c r="N965">
        <v>2.1429999999999998</v>
      </c>
      <c r="O965">
        <v>1.099</v>
      </c>
      <c r="P965">
        <v>7.1219999999999999</v>
      </c>
      <c r="Q965">
        <v>7.6680000000000001</v>
      </c>
      <c r="R965">
        <v>10.82</v>
      </c>
      <c r="S965">
        <v>4.2000000000000002E-4</v>
      </c>
      <c r="T965">
        <v>5.5999999999999995E-4</v>
      </c>
      <c r="U965">
        <v>4.0999999999999999E-4</v>
      </c>
      <c r="V965">
        <v>6.9999999999999994E-5</v>
      </c>
      <c r="W965">
        <v>1.6000000000000001E-4</v>
      </c>
      <c r="X965">
        <v>3.0000000000000001E-5</v>
      </c>
      <c r="Y965">
        <v>1.0000000000000001E-5</v>
      </c>
      <c r="Z965">
        <v>8.0000000000000007E-5</v>
      </c>
      <c r="AA965">
        <v>8.0000000000000007E-5</v>
      </c>
      <c r="AB965">
        <v>1E-4</v>
      </c>
      <c r="AC965">
        <v>376722</v>
      </c>
      <c r="AD965">
        <v>478214</v>
      </c>
      <c r="AE965">
        <v>320631</v>
      </c>
      <c r="AF965">
        <v>277249</v>
      </c>
      <c r="AG965">
        <v>329335</v>
      </c>
      <c r="AH965">
        <v>78260</v>
      </c>
      <c r="AI965">
        <v>42335</v>
      </c>
      <c r="AJ965">
        <v>52098</v>
      </c>
      <c r="AK965">
        <v>59305</v>
      </c>
      <c r="AL965">
        <v>123592</v>
      </c>
    </row>
    <row r="966" spans="1:38">
      <c r="A966" t="s">
        <v>127</v>
      </c>
      <c r="B966" t="s">
        <v>109</v>
      </c>
      <c r="C966" t="s">
        <v>121</v>
      </c>
      <c r="D966" t="s">
        <v>122</v>
      </c>
      <c r="E966" t="s">
        <v>21</v>
      </c>
      <c r="F966" t="s">
        <v>9</v>
      </c>
      <c r="G966" t="s">
        <v>10</v>
      </c>
      <c r="H966" t="s">
        <v>12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376722</v>
      </c>
      <c r="AD966">
        <v>478214</v>
      </c>
      <c r="AE966">
        <v>320631</v>
      </c>
      <c r="AF966">
        <v>277249</v>
      </c>
      <c r="AG966">
        <v>329335</v>
      </c>
      <c r="AH966">
        <v>78260</v>
      </c>
      <c r="AI966">
        <v>42335</v>
      </c>
      <c r="AJ966">
        <v>52098</v>
      </c>
      <c r="AK966">
        <v>59305</v>
      </c>
      <c r="AL966">
        <v>123592</v>
      </c>
    </row>
    <row r="967" spans="1:38">
      <c r="A967" t="s">
        <v>127</v>
      </c>
      <c r="B967" t="s">
        <v>109</v>
      </c>
      <c r="C967" t="s">
        <v>121</v>
      </c>
      <c r="D967" t="s">
        <v>122</v>
      </c>
      <c r="E967" t="s">
        <v>21</v>
      </c>
      <c r="F967" t="s">
        <v>9</v>
      </c>
      <c r="G967" t="s">
        <v>10</v>
      </c>
      <c r="H967" t="s">
        <v>11</v>
      </c>
      <c r="I967">
        <v>25.251000000000001</v>
      </c>
      <c r="J967">
        <v>27.422999999999998</v>
      </c>
      <c r="K967">
        <v>20.420000000000002</v>
      </c>
      <c r="L967">
        <v>3.2949999999999999</v>
      </c>
      <c r="M967">
        <v>12.031000000000001</v>
      </c>
      <c r="N967">
        <v>2.1429999999999998</v>
      </c>
      <c r="O967">
        <v>1.099</v>
      </c>
      <c r="P967">
        <v>7.1219999999999999</v>
      </c>
      <c r="Q967">
        <v>7.6680000000000001</v>
      </c>
      <c r="R967">
        <v>10.82</v>
      </c>
      <c r="S967">
        <v>4.2000000000000002E-4</v>
      </c>
      <c r="T967">
        <v>5.5999999999999995E-4</v>
      </c>
      <c r="U967">
        <v>4.0999999999999999E-4</v>
      </c>
      <c r="V967">
        <v>6.9999999999999994E-5</v>
      </c>
      <c r="W967">
        <v>1.6000000000000001E-4</v>
      </c>
      <c r="X967">
        <v>3.0000000000000001E-5</v>
      </c>
      <c r="Y967">
        <v>1.0000000000000001E-5</v>
      </c>
      <c r="Z967">
        <v>8.0000000000000007E-5</v>
      </c>
      <c r="AA967">
        <v>8.0000000000000007E-5</v>
      </c>
      <c r="AB967">
        <v>1E-4</v>
      </c>
      <c r="AC967">
        <v>376722</v>
      </c>
      <c r="AD967">
        <v>478214</v>
      </c>
      <c r="AE967">
        <v>320631</v>
      </c>
      <c r="AF967">
        <v>277249</v>
      </c>
      <c r="AG967">
        <v>329335</v>
      </c>
      <c r="AH967">
        <v>78260</v>
      </c>
      <c r="AI967">
        <v>42335</v>
      </c>
      <c r="AJ967">
        <v>52098</v>
      </c>
      <c r="AK967">
        <v>59305</v>
      </c>
      <c r="AL967">
        <v>123592</v>
      </c>
    </row>
    <row r="968" spans="1:38">
      <c r="A968" t="s">
        <v>127</v>
      </c>
      <c r="B968" t="s">
        <v>109</v>
      </c>
      <c r="C968" t="s">
        <v>121</v>
      </c>
      <c r="D968" t="s">
        <v>122</v>
      </c>
      <c r="E968" t="s">
        <v>21</v>
      </c>
      <c r="F968" t="s">
        <v>13</v>
      </c>
      <c r="G968" t="s">
        <v>10</v>
      </c>
      <c r="H968" t="s">
        <v>111</v>
      </c>
      <c r="I968">
        <v>5.2229999999999999</v>
      </c>
      <c r="J968">
        <v>0.90500000000000003</v>
      </c>
      <c r="K968">
        <v>2.0289999999999999</v>
      </c>
      <c r="L968">
        <v>2.0219999999999998</v>
      </c>
      <c r="M968">
        <v>3.875</v>
      </c>
      <c r="N968">
        <v>7.7960000000000003</v>
      </c>
      <c r="O968">
        <v>11.378</v>
      </c>
      <c r="P968">
        <v>0.45100000000000001</v>
      </c>
      <c r="S968">
        <v>9.0000000000000006E-5</v>
      </c>
      <c r="T968">
        <v>2.0000000000000002E-5</v>
      </c>
      <c r="U968">
        <v>4.0000000000000003E-5</v>
      </c>
      <c r="V968">
        <v>4.0000000000000003E-5</v>
      </c>
      <c r="W968">
        <v>5.0000000000000002E-5</v>
      </c>
      <c r="X968">
        <v>1E-4</v>
      </c>
      <c r="Y968">
        <v>1.3999999999999999E-4</v>
      </c>
      <c r="Z968">
        <v>1.0000000000000001E-5</v>
      </c>
      <c r="AC968">
        <v>27260</v>
      </c>
      <c r="AD968">
        <v>49611</v>
      </c>
      <c r="AE968">
        <v>38835</v>
      </c>
      <c r="AF968">
        <v>50351</v>
      </c>
      <c r="AG968">
        <v>103304</v>
      </c>
      <c r="AH968">
        <v>36836</v>
      </c>
      <c r="AI968">
        <v>29052</v>
      </c>
      <c r="AJ968">
        <v>3678</v>
      </c>
    </row>
    <row r="969" spans="1:38">
      <c r="A969" t="s">
        <v>127</v>
      </c>
      <c r="B969" t="s">
        <v>109</v>
      </c>
      <c r="C969" t="s">
        <v>121</v>
      </c>
      <c r="D969" t="s">
        <v>122</v>
      </c>
      <c r="E969" t="s">
        <v>21</v>
      </c>
      <c r="F969" t="s">
        <v>13</v>
      </c>
      <c r="G969" t="s">
        <v>10</v>
      </c>
      <c r="H969" t="s">
        <v>12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C969">
        <v>27260</v>
      </c>
      <c r="AD969">
        <v>49611</v>
      </c>
      <c r="AE969">
        <v>38835</v>
      </c>
      <c r="AF969">
        <v>50351</v>
      </c>
      <c r="AG969">
        <v>103304</v>
      </c>
      <c r="AH969">
        <v>36836</v>
      </c>
      <c r="AI969">
        <v>29052</v>
      </c>
      <c r="AJ969">
        <v>3678</v>
      </c>
    </row>
    <row r="970" spans="1:38">
      <c r="A970" t="s">
        <v>127</v>
      </c>
      <c r="B970" t="s">
        <v>109</v>
      </c>
      <c r="C970" t="s">
        <v>121</v>
      </c>
      <c r="D970" t="s">
        <v>122</v>
      </c>
      <c r="E970" t="s">
        <v>21</v>
      </c>
      <c r="F970" t="s">
        <v>13</v>
      </c>
      <c r="G970" t="s">
        <v>10</v>
      </c>
      <c r="H970" t="s">
        <v>11</v>
      </c>
      <c r="I970">
        <v>5.2229999999999999</v>
      </c>
      <c r="J970">
        <v>0.90500000000000003</v>
      </c>
      <c r="K970">
        <v>2.0289999999999999</v>
      </c>
      <c r="L970">
        <v>2.0219999999999998</v>
      </c>
      <c r="M970">
        <v>3.875</v>
      </c>
      <c r="N970">
        <v>7.7960000000000003</v>
      </c>
      <c r="O970">
        <v>11.378</v>
      </c>
      <c r="P970">
        <v>0.45100000000000001</v>
      </c>
      <c r="S970">
        <v>9.0000000000000006E-5</v>
      </c>
      <c r="T970">
        <v>2.0000000000000002E-5</v>
      </c>
      <c r="U970">
        <v>4.0000000000000003E-5</v>
      </c>
      <c r="V970">
        <v>4.0000000000000003E-5</v>
      </c>
      <c r="W970">
        <v>5.0000000000000002E-5</v>
      </c>
      <c r="X970">
        <v>1E-4</v>
      </c>
      <c r="Y970">
        <v>1.3999999999999999E-4</v>
      </c>
      <c r="Z970">
        <v>1.0000000000000001E-5</v>
      </c>
      <c r="AC970">
        <v>27260</v>
      </c>
      <c r="AD970">
        <v>49611</v>
      </c>
      <c r="AE970">
        <v>38835</v>
      </c>
      <c r="AF970">
        <v>50351</v>
      </c>
      <c r="AG970">
        <v>103304</v>
      </c>
      <c r="AH970">
        <v>36836</v>
      </c>
      <c r="AI970">
        <v>29052</v>
      </c>
      <c r="AJ970">
        <v>3678</v>
      </c>
    </row>
    <row r="971" spans="1:38">
      <c r="A971" t="s">
        <v>127</v>
      </c>
      <c r="B971" t="s">
        <v>109</v>
      </c>
      <c r="C971" t="s">
        <v>121</v>
      </c>
      <c r="D971" t="s">
        <v>122</v>
      </c>
      <c r="E971" t="s">
        <v>21</v>
      </c>
      <c r="F971" t="s">
        <v>65</v>
      </c>
      <c r="G971" t="s">
        <v>10</v>
      </c>
      <c r="H971" t="s">
        <v>111</v>
      </c>
      <c r="I971">
        <v>3.0419999999999998</v>
      </c>
      <c r="L971">
        <v>1.6080000000000001</v>
      </c>
      <c r="O971">
        <v>2E-3</v>
      </c>
      <c r="Q971">
        <v>1.0009999999999999</v>
      </c>
      <c r="S971">
        <v>5.0000000000000002E-5</v>
      </c>
      <c r="V971">
        <v>3.0000000000000001E-5</v>
      </c>
      <c r="Y971">
        <v>0</v>
      </c>
      <c r="AA971">
        <v>1.0000000000000001E-5</v>
      </c>
      <c r="AC971">
        <v>2183</v>
      </c>
      <c r="AF971">
        <v>71</v>
      </c>
      <c r="AI971">
        <v>177</v>
      </c>
      <c r="AK971">
        <v>104</v>
      </c>
    </row>
    <row r="972" spans="1:38">
      <c r="A972" t="s">
        <v>127</v>
      </c>
      <c r="B972" t="s">
        <v>109</v>
      </c>
      <c r="C972" t="s">
        <v>121</v>
      </c>
      <c r="D972" t="s">
        <v>122</v>
      </c>
      <c r="E972" t="s">
        <v>21</v>
      </c>
      <c r="F972" t="s">
        <v>65</v>
      </c>
      <c r="G972" t="s">
        <v>10</v>
      </c>
      <c r="H972" t="s">
        <v>12</v>
      </c>
      <c r="I972">
        <v>1.7350000000000001</v>
      </c>
      <c r="L972">
        <v>1.3640000000000001</v>
      </c>
      <c r="O972">
        <v>0</v>
      </c>
      <c r="Q972">
        <v>0</v>
      </c>
      <c r="S972">
        <v>3.0000000000000001E-5</v>
      </c>
      <c r="V972">
        <v>3.0000000000000001E-5</v>
      </c>
      <c r="Y972">
        <v>0</v>
      </c>
      <c r="AA972">
        <v>0</v>
      </c>
      <c r="AC972">
        <v>2183</v>
      </c>
      <c r="AF972">
        <v>71</v>
      </c>
      <c r="AI972">
        <v>177</v>
      </c>
      <c r="AK972">
        <v>104</v>
      </c>
    </row>
    <row r="973" spans="1:38">
      <c r="A973" t="s">
        <v>127</v>
      </c>
      <c r="B973" t="s">
        <v>109</v>
      </c>
      <c r="C973" t="s">
        <v>121</v>
      </c>
      <c r="D973" t="s">
        <v>122</v>
      </c>
      <c r="E973" t="s">
        <v>21</v>
      </c>
      <c r="F973" t="s">
        <v>65</v>
      </c>
      <c r="G973" t="s">
        <v>10</v>
      </c>
      <c r="H973" t="s">
        <v>11</v>
      </c>
      <c r="I973">
        <v>1.3080000000000001</v>
      </c>
      <c r="L973">
        <v>0.24399999999999999</v>
      </c>
      <c r="O973">
        <v>2E-3</v>
      </c>
      <c r="Q973">
        <v>1.0009999999999999</v>
      </c>
      <c r="S973">
        <v>2.0000000000000002E-5</v>
      </c>
      <c r="V973">
        <v>0</v>
      </c>
      <c r="Y973">
        <v>0</v>
      </c>
      <c r="AA973">
        <v>1.0000000000000001E-5</v>
      </c>
      <c r="AC973">
        <v>2183</v>
      </c>
      <c r="AF973">
        <v>71</v>
      </c>
      <c r="AI973">
        <v>177</v>
      </c>
      <c r="AK973">
        <v>104</v>
      </c>
    </row>
    <row r="974" spans="1:38">
      <c r="A974" t="s">
        <v>127</v>
      </c>
      <c r="B974" t="s">
        <v>109</v>
      </c>
      <c r="C974" t="s">
        <v>121</v>
      </c>
      <c r="D974" t="s">
        <v>122</v>
      </c>
      <c r="E974" t="s">
        <v>21</v>
      </c>
      <c r="F974" t="s">
        <v>66</v>
      </c>
      <c r="G974" t="s">
        <v>10</v>
      </c>
      <c r="H974" t="s">
        <v>111</v>
      </c>
      <c r="I974">
        <v>8.6999999999999994E-2</v>
      </c>
      <c r="J974">
        <v>0.98699999999999999</v>
      </c>
      <c r="M974">
        <v>1.4419999999999999</v>
      </c>
      <c r="O974">
        <v>8.1000000000000003E-2</v>
      </c>
      <c r="P974">
        <v>0.34599999999999997</v>
      </c>
      <c r="Q974">
        <v>3.1E-2</v>
      </c>
      <c r="R974">
        <v>4.0000000000000001E-3</v>
      </c>
      <c r="S974">
        <v>0</v>
      </c>
      <c r="T974">
        <v>2.0000000000000002E-5</v>
      </c>
      <c r="W974">
        <v>2.0000000000000002E-5</v>
      </c>
      <c r="Y974">
        <v>0</v>
      </c>
      <c r="Z974">
        <v>0</v>
      </c>
      <c r="AA974">
        <v>0</v>
      </c>
      <c r="AB974">
        <v>0</v>
      </c>
      <c r="AC974">
        <v>231</v>
      </c>
      <c r="AD974">
        <v>540</v>
      </c>
      <c r="AG974">
        <v>94</v>
      </c>
      <c r="AI974">
        <v>94</v>
      </c>
      <c r="AJ974">
        <v>484</v>
      </c>
      <c r="AK974">
        <v>390</v>
      </c>
      <c r="AL974">
        <v>128</v>
      </c>
    </row>
    <row r="975" spans="1:38">
      <c r="A975" t="s">
        <v>127</v>
      </c>
      <c r="B975" t="s">
        <v>109</v>
      </c>
      <c r="C975" t="s">
        <v>121</v>
      </c>
      <c r="D975" t="s">
        <v>122</v>
      </c>
      <c r="E975" t="s">
        <v>21</v>
      </c>
      <c r="F975" t="s">
        <v>66</v>
      </c>
      <c r="G975" t="s">
        <v>10</v>
      </c>
      <c r="H975" t="s">
        <v>12</v>
      </c>
      <c r="I975">
        <v>1E-3</v>
      </c>
      <c r="J975">
        <v>0</v>
      </c>
      <c r="M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W975">
        <v>0</v>
      </c>
      <c r="Y975">
        <v>0</v>
      </c>
      <c r="Z975">
        <v>0</v>
      </c>
      <c r="AA975">
        <v>0</v>
      </c>
      <c r="AB975">
        <v>0</v>
      </c>
      <c r="AC975">
        <v>231</v>
      </c>
      <c r="AD975">
        <v>540</v>
      </c>
      <c r="AG975">
        <v>94</v>
      </c>
      <c r="AI975">
        <v>94</v>
      </c>
      <c r="AJ975">
        <v>484</v>
      </c>
      <c r="AK975">
        <v>390</v>
      </c>
      <c r="AL975">
        <v>128</v>
      </c>
    </row>
    <row r="976" spans="1:38">
      <c r="A976" t="s">
        <v>127</v>
      </c>
      <c r="B976" t="s">
        <v>109</v>
      </c>
      <c r="C976" t="s">
        <v>121</v>
      </c>
      <c r="D976" t="s">
        <v>122</v>
      </c>
      <c r="E976" t="s">
        <v>21</v>
      </c>
      <c r="F976" t="s">
        <v>66</v>
      </c>
      <c r="G976" t="s">
        <v>10</v>
      </c>
      <c r="H976" t="s">
        <v>11</v>
      </c>
      <c r="I976">
        <v>8.5999999999999993E-2</v>
      </c>
      <c r="J976">
        <v>0.98699999999999999</v>
      </c>
      <c r="M976">
        <v>1.4419999999999999</v>
      </c>
      <c r="O976">
        <v>8.1000000000000003E-2</v>
      </c>
      <c r="P976">
        <v>0.34599999999999997</v>
      </c>
      <c r="Q976">
        <v>3.1E-2</v>
      </c>
      <c r="R976">
        <v>4.0000000000000001E-3</v>
      </c>
      <c r="S976">
        <v>0</v>
      </c>
      <c r="T976">
        <v>2.0000000000000002E-5</v>
      </c>
      <c r="W976">
        <v>2.0000000000000002E-5</v>
      </c>
      <c r="Y976">
        <v>0</v>
      </c>
      <c r="Z976">
        <v>0</v>
      </c>
      <c r="AA976">
        <v>0</v>
      </c>
      <c r="AB976">
        <v>0</v>
      </c>
      <c r="AC976">
        <v>231</v>
      </c>
      <c r="AD976">
        <v>540</v>
      </c>
      <c r="AG976">
        <v>94</v>
      </c>
      <c r="AI976">
        <v>94</v>
      </c>
      <c r="AJ976">
        <v>484</v>
      </c>
      <c r="AK976">
        <v>390</v>
      </c>
      <c r="AL976">
        <v>128</v>
      </c>
    </row>
    <row r="977" spans="1:38">
      <c r="A977" t="s">
        <v>127</v>
      </c>
      <c r="B977" t="s">
        <v>109</v>
      </c>
      <c r="C977" t="s">
        <v>121</v>
      </c>
      <c r="D977" t="s">
        <v>122</v>
      </c>
      <c r="E977" t="s">
        <v>21</v>
      </c>
      <c r="F977" t="s">
        <v>14</v>
      </c>
      <c r="G977" t="s">
        <v>10</v>
      </c>
      <c r="H977" t="s">
        <v>111</v>
      </c>
      <c r="I977">
        <v>795.01099999999997</v>
      </c>
      <c r="J977">
        <v>539.32799999999997</v>
      </c>
      <c r="K977">
        <v>623.43100000000004</v>
      </c>
      <c r="L977">
        <v>415.17599999999999</v>
      </c>
      <c r="M977">
        <v>542.18499999999995</v>
      </c>
      <c r="N977">
        <v>579.21299999999997</v>
      </c>
      <c r="O977">
        <v>688.64499999999998</v>
      </c>
      <c r="P977">
        <v>763.976</v>
      </c>
      <c r="Q977">
        <v>673.553</v>
      </c>
      <c r="R977">
        <v>528.08000000000004</v>
      </c>
      <c r="S977">
        <v>1.316E-2</v>
      </c>
      <c r="T977">
        <v>1.11E-2</v>
      </c>
      <c r="U977">
        <v>1.2409999999999999E-2</v>
      </c>
      <c r="V977">
        <v>8.4799999999999997E-3</v>
      </c>
      <c r="W977">
        <v>7.3000000000000001E-3</v>
      </c>
      <c r="X977">
        <v>7.62E-3</v>
      </c>
      <c r="Y977">
        <v>8.4799999999999997E-3</v>
      </c>
      <c r="Z977">
        <v>8.5500000000000003E-3</v>
      </c>
      <c r="AA977">
        <v>6.8399999999999997E-3</v>
      </c>
      <c r="AB977">
        <v>4.7299999999999998E-3</v>
      </c>
      <c r="AC977">
        <v>480702</v>
      </c>
      <c r="AD977">
        <v>347090</v>
      </c>
      <c r="AE977">
        <v>322715</v>
      </c>
      <c r="AF977">
        <v>294630</v>
      </c>
      <c r="AG977">
        <v>283147</v>
      </c>
      <c r="AH977">
        <v>321868</v>
      </c>
      <c r="AI977">
        <v>371533</v>
      </c>
      <c r="AJ977">
        <v>327758</v>
      </c>
      <c r="AK977">
        <v>306895</v>
      </c>
      <c r="AL977">
        <v>242996</v>
      </c>
    </row>
    <row r="978" spans="1:38">
      <c r="A978" t="s">
        <v>127</v>
      </c>
      <c r="B978" t="s">
        <v>109</v>
      </c>
      <c r="C978" t="s">
        <v>121</v>
      </c>
      <c r="D978" t="s">
        <v>122</v>
      </c>
      <c r="E978" t="s">
        <v>21</v>
      </c>
      <c r="F978" t="s">
        <v>14</v>
      </c>
      <c r="G978" t="s">
        <v>10</v>
      </c>
      <c r="H978" t="s">
        <v>12</v>
      </c>
      <c r="I978">
        <v>3.0169999999999999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24.594000000000001</v>
      </c>
      <c r="P978">
        <v>15.167</v>
      </c>
      <c r="Q978">
        <v>13.144</v>
      </c>
      <c r="R978">
        <v>9.5190000000000001</v>
      </c>
      <c r="S978">
        <v>5.0000000000000002E-5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2.9999999999999997E-4</v>
      </c>
      <c r="Z978">
        <v>1.7000000000000001E-4</v>
      </c>
      <c r="AA978">
        <v>1.2999999999999999E-4</v>
      </c>
      <c r="AB978">
        <v>9.0000000000000006E-5</v>
      </c>
      <c r="AC978">
        <v>480702</v>
      </c>
      <c r="AD978">
        <v>347090</v>
      </c>
      <c r="AE978">
        <v>322715</v>
      </c>
      <c r="AF978">
        <v>294630</v>
      </c>
      <c r="AG978">
        <v>283147</v>
      </c>
      <c r="AH978">
        <v>321868</v>
      </c>
      <c r="AI978">
        <v>371533</v>
      </c>
      <c r="AJ978">
        <v>327758</v>
      </c>
      <c r="AK978">
        <v>306895</v>
      </c>
      <c r="AL978">
        <v>242996</v>
      </c>
    </row>
    <row r="979" spans="1:38">
      <c r="A979" t="s">
        <v>127</v>
      </c>
      <c r="B979" t="s">
        <v>109</v>
      </c>
      <c r="C979" t="s">
        <v>121</v>
      </c>
      <c r="D979" t="s">
        <v>122</v>
      </c>
      <c r="E979" t="s">
        <v>21</v>
      </c>
      <c r="F979" t="s">
        <v>14</v>
      </c>
      <c r="G979" t="s">
        <v>10</v>
      </c>
      <c r="H979" t="s">
        <v>11</v>
      </c>
      <c r="I979">
        <v>791.99400000000003</v>
      </c>
      <c r="J979">
        <v>539.32799999999997</v>
      </c>
      <c r="K979">
        <v>623.43100000000004</v>
      </c>
      <c r="L979">
        <v>415.17599999999999</v>
      </c>
      <c r="M979">
        <v>542.18499999999995</v>
      </c>
      <c r="N979">
        <v>579.21299999999997</v>
      </c>
      <c r="O979">
        <v>664.05100000000004</v>
      </c>
      <c r="P979">
        <v>748.80899999999997</v>
      </c>
      <c r="Q979">
        <v>660.40899999999999</v>
      </c>
      <c r="R979">
        <v>518.56100000000004</v>
      </c>
      <c r="S979">
        <v>1.311E-2</v>
      </c>
      <c r="T979">
        <v>1.11E-2</v>
      </c>
      <c r="U979">
        <v>1.2409999999999999E-2</v>
      </c>
      <c r="V979">
        <v>8.4799999999999997E-3</v>
      </c>
      <c r="W979">
        <v>7.3000000000000001E-3</v>
      </c>
      <c r="X979">
        <v>7.62E-3</v>
      </c>
      <c r="Y979">
        <v>8.1799999999999998E-3</v>
      </c>
      <c r="Z979">
        <v>8.3800000000000003E-3</v>
      </c>
      <c r="AA979">
        <v>6.7099999999999998E-3</v>
      </c>
      <c r="AB979">
        <v>4.6499999999999996E-3</v>
      </c>
      <c r="AC979">
        <v>480702</v>
      </c>
      <c r="AD979">
        <v>347090</v>
      </c>
      <c r="AE979">
        <v>322715</v>
      </c>
      <c r="AF979">
        <v>294630</v>
      </c>
      <c r="AG979">
        <v>283147</v>
      </c>
      <c r="AH979">
        <v>321868</v>
      </c>
      <c r="AI979">
        <v>371533</v>
      </c>
      <c r="AJ979">
        <v>327758</v>
      </c>
      <c r="AK979">
        <v>306895</v>
      </c>
      <c r="AL979">
        <v>242996</v>
      </c>
    </row>
    <row r="980" spans="1:38">
      <c r="A980" t="s">
        <v>127</v>
      </c>
      <c r="B980" t="s">
        <v>109</v>
      </c>
      <c r="C980" t="s">
        <v>121</v>
      </c>
      <c r="D980" t="s">
        <v>122</v>
      </c>
      <c r="E980" t="s">
        <v>21</v>
      </c>
      <c r="F980" t="s">
        <v>15</v>
      </c>
      <c r="G980" t="s">
        <v>10</v>
      </c>
      <c r="H980" t="s">
        <v>111</v>
      </c>
      <c r="I980">
        <v>5.6000000000000001E-2</v>
      </c>
      <c r="J980">
        <v>2.1909999999999998</v>
      </c>
      <c r="K980">
        <v>1.7749999999999999</v>
      </c>
      <c r="L980">
        <v>7.1870000000000003</v>
      </c>
      <c r="M980">
        <v>1.071</v>
      </c>
      <c r="N980">
        <v>40.573</v>
      </c>
      <c r="O980">
        <v>71.486000000000004</v>
      </c>
      <c r="P980">
        <v>55.46</v>
      </c>
      <c r="Q980">
        <v>49.45</v>
      </c>
      <c r="R980">
        <v>53.473999999999997</v>
      </c>
      <c r="S980">
        <v>0</v>
      </c>
      <c r="T980">
        <v>5.0000000000000002E-5</v>
      </c>
      <c r="U980">
        <v>4.0000000000000003E-5</v>
      </c>
      <c r="V980">
        <v>1.4999999999999999E-4</v>
      </c>
      <c r="W980">
        <v>1.0000000000000001E-5</v>
      </c>
      <c r="X980">
        <v>5.2999999999999998E-4</v>
      </c>
      <c r="Y980">
        <v>8.8000000000000003E-4</v>
      </c>
      <c r="Z980">
        <v>6.2E-4</v>
      </c>
      <c r="AA980">
        <v>5.0000000000000001E-4</v>
      </c>
      <c r="AB980">
        <v>4.8000000000000001E-4</v>
      </c>
      <c r="AC980">
        <v>4759</v>
      </c>
      <c r="AD980">
        <v>2059</v>
      </c>
      <c r="AE980">
        <v>2450</v>
      </c>
      <c r="AF980">
        <v>9463</v>
      </c>
      <c r="AG980">
        <v>236</v>
      </c>
      <c r="AH980">
        <v>25240</v>
      </c>
      <c r="AI980">
        <v>36891</v>
      </c>
      <c r="AJ980">
        <v>44205</v>
      </c>
      <c r="AK980">
        <v>40159</v>
      </c>
      <c r="AL980">
        <v>37525</v>
      </c>
    </row>
    <row r="981" spans="1:38">
      <c r="A981" t="s">
        <v>127</v>
      </c>
      <c r="B981" t="s">
        <v>109</v>
      </c>
      <c r="C981" t="s">
        <v>121</v>
      </c>
      <c r="D981" t="s">
        <v>122</v>
      </c>
      <c r="E981" t="s">
        <v>21</v>
      </c>
      <c r="F981" t="s">
        <v>15</v>
      </c>
      <c r="G981" t="s">
        <v>10</v>
      </c>
      <c r="H981" t="s">
        <v>12</v>
      </c>
      <c r="I981">
        <v>5.6000000000000001E-2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3.3029999999999999</v>
      </c>
      <c r="P981">
        <v>1.581</v>
      </c>
      <c r="Q981">
        <v>1.464</v>
      </c>
      <c r="R981">
        <v>1.2350000000000001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4.0000000000000003E-5</v>
      </c>
      <c r="Z981">
        <v>2.0000000000000002E-5</v>
      </c>
      <c r="AA981">
        <v>1.0000000000000001E-5</v>
      </c>
      <c r="AB981">
        <v>1.0000000000000001E-5</v>
      </c>
      <c r="AC981">
        <v>4759</v>
      </c>
      <c r="AD981">
        <v>2059</v>
      </c>
      <c r="AE981">
        <v>2450</v>
      </c>
      <c r="AF981">
        <v>9463</v>
      </c>
      <c r="AG981">
        <v>236</v>
      </c>
      <c r="AH981">
        <v>25240</v>
      </c>
      <c r="AI981">
        <v>36891</v>
      </c>
      <c r="AJ981">
        <v>44205</v>
      </c>
      <c r="AK981">
        <v>40159</v>
      </c>
      <c r="AL981">
        <v>37525</v>
      </c>
    </row>
    <row r="982" spans="1:38">
      <c r="A982" t="s">
        <v>127</v>
      </c>
      <c r="B982" t="s">
        <v>109</v>
      </c>
      <c r="C982" t="s">
        <v>121</v>
      </c>
      <c r="D982" t="s">
        <v>122</v>
      </c>
      <c r="E982" t="s">
        <v>21</v>
      </c>
      <c r="F982" t="s">
        <v>15</v>
      </c>
      <c r="G982" t="s">
        <v>10</v>
      </c>
      <c r="H982" t="s">
        <v>11</v>
      </c>
      <c r="I982">
        <v>0</v>
      </c>
      <c r="J982">
        <v>2.1909999999999998</v>
      </c>
      <c r="K982">
        <v>1.7749999999999999</v>
      </c>
      <c r="L982">
        <v>7.1870000000000003</v>
      </c>
      <c r="M982">
        <v>1.071</v>
      </c>
      <c r="N982">
        <v>40.573</v>
      </c>
      <c r="O982">
        <v>68.182000000000002</v>
      </c>
      <c r="P982">
        <v>53.878999999999998</v>
      </c>
      <c r="Q982">
        <v>47.985999999999997</v>
      </c>
      <c r="R982">
        <v>52.238999999999997</v>
      </c>
      <c r="S982">
        <v>0</v>
      </c>
      <c r="T982">
        <v>5.0000000000000002E-5</v>
      </c>
      <c r="U982">
        <v>4.0000000000000003E-5</v>
      </c>
      <c r="V982">
        <v>1.4999999999999999E-4</v>
      </c>
      <c r="W982">
        <v>1.0000000000000001E-5</v>
      </c>
      <c r="X982">
        <v>5.2999999999999998E-4</v>
      </c>
      <c r="Y982">
        <v>8.4000000000000003E-4</v>
      </c>
      <c r="Z982">
        <v>5.9999999999999995E-4</v>
      </c>
      <c r="AA982">
        <v>4.8999999999999998E-4</v>
      </c>
      <c r="AB982">
        <v>4.6999999999999999E-4</v>
      </c>
      <c r="AC982">
        <v>4759</v>
      </c>
      <c r="AD982">
        <v>2059</v>
      </c>
      <c r="AE982">
        <v>2450</v>
      </c>
      <c r="AF982">
        <v>9463</v>
      </c>
      <c r="AG982">
        <v>236</v>
      </c>
      <c r="AH982">
        <v>25240</v>
      </c>
      <c r="AI982">
        <v>36891</v>
      </c>
      <c r="AJ982">
        <v>44205</v>
      </c>
      <c r="AK982">
        <v>40159</v>
      </c>
      <c r="AL982">
        <v>37525</v>
      </c>
    </row>
    <row r="983" spans="1:38">
      <c r="A983" t="s">
        <v>127</v>
      </c>
      <c r="B983" t="s">
        <v>109</v>
      </c>
      <c r="C983" t="s">
        <v>121</v>
      </c>
      <c r="D983" t="s">
        <v>122</v>
      </c>
      <c r="E983" t="s">
        <v>21</v>
      </c>
      <c r="F983" t="s">
        <v>16</v>
      </c>
      <c r="G983" t="s">
        <v>10</v>
      </c>
      <c r="H983" t="s">
        <v>111</v>
      </c>
      <c r="I983">
        <v>27.488</v>
      </c>
      <c r="J983">
        <v>6.6630000000000003</v>
      </c>
      <c r="K983">
        <v>8.2870000000000008</v>
      </c>
      <c r="L983">
        <v>11.766999999999999</v>
      </c>
      <c r="M983">
        <v>8.5090000000000003</v>
      </c>
      <c r="N983">
        <v>6.7290000000000001</v>
      </c>
      <c r="O983">
        <v>5.5890000000000004</v>
      </c>
      <c r="P983">
        <v>9.3610000000000007</v>
      </c>
      <c r="Q983">
        <v>19.457999999999998</v>
      </c>
      <c r="R983">
        <v>13.757</v>
      </c>
      <c r="S983">
        <v>4.4999999999999999E-4</v>
      </c>
      <c r="T983">
        <v>1.3999999999999999E-4</v>
      </c>
      <c r="U983">
        <v>1.6000000000000001E-4</v>
      </c>
      <c r="V983">
        <v>2.4000000000000001E-4</v>
      </c>
      <c r="W983">
        <v>1.1E-4</v>
      </c>
      <c r="X983">
        <v>9.0000000000000006E-5</v>
      </c>
      <c r="Y983">
        <v>6.9999999999999994E-5</v>
      </c>
      <c r="Z983">
        <v>1E-4</v>
      </c>
      <c r="AA983">
        <v>2.0000000000000001E-4</v>
      </c>
      <c r="AB983">
        <v>1.2E-4</v>
      </c>
      <c r="AC983">
        <v>23479</v>
      </c>
      <c r="AD983">
        <v>5620</v>
      </c>
      <c r="AE983">
        <v>2501</v>
      </c>
      <c r="AF983">
        <v>3130</v>
      </c>
      <c r="AG983">
        <v>1814</v>
      </c>
      <c r="AH983">
        <v>2255</v>
      </c>
      <c r="AI983">
        <v>1173</v>
      </c>
      <c r="AJ983">
        <v>2481</v>
      </c>
      <c r="AK983">
        <v>33199</v>
      </c>
      <c r="AL983">
        <v>30454</v>
      </c>
    </row>
    <row r="984" spans="1:38">
      <c r="A984" t="s">
        <v>127</v>
      </c>
      <c r="B984" t="s">
        <v>109</v>
      </c>
      <c r="C984" t="s">
        <v>121</v>
      </c>
      <c r="D984" t="s">
        <v>122</v>
      </c>
      <c r="E984" t="s">
        <v>21</v>
      </c>
      <c r="F984" t="s">
        <v>16</v>
      </c>
      <c r="G984" t="s">
        <v>10</v>
      </c>
      <c r="H984" t="s">
        <v>12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4.0000000000000001E-3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23479</v>
      </c>
      <c r="AD984">
        <v>5620</v>
      </c>
      <c r="AE984">
        <v>2501</v>
      </c>
      <c r="AF984">
        <v>3130</v>
      </c>
      <c r="AG984">
        <v>1814</v>
      </c>
      <c r="AH984">
        <v>2255</v>
      </c>
      <c r="AI984">
        <v>1173</v>
      </c>
      <c r="AJ984">
        <v>2481</v>
      </c>
      <c r="AK984">
        <v>33199</v>
      </c>
      <c r="AL984">
        <v>30454</v>
      </c>
    </row>
    <row r="985" spans="1:38">
      <c r="A985" t="s">
        <v>127</v>
      </c>
      <c r="B985" t="s">
        <v>109</v>
      </c>
      <c r="C985" t="s">
        <v>121</v>
      </c>
      <c r="D985" t="s">
        <v>122</v>
      </c>
      <c r="E985" t="s">
        <v>21</v>
      </c>
      <c r="F985" t="s">
        <v>16</v>
      </c>
      <c r="G985" t="s">
        <v>10</v>
      </c>
      <c r="H985" t="s">
        <v>11</v>
      </c>
      <c r="I985">
        <v>27.488</v>
      </c>
      <c r="J985">
        <v>6.6630000000000003</v>
      </c>
      <c r="K985">
        <v>8.2870000000000008</v>
      </c>
      <c r="L985">
        <v>11.766999999999999</v>
      </c>
      <c r="M985">
        <v>8.5090000000000003</v>
      </c>
      <c r="N985">
        <v>6.7290000000000001</v>
      </c>
      <c r="O985">
        <v>5.5890000000000004</v>
      </c>
      <c r="P985">
        <v>9.3610000000000007</v>
      </c>
      <c r="Q985">
        <v>19.454000000000001</v>
      </c>
      <c r="R985">
        <v>13.757</v>
      </c>
      <c r="S985">
        <v>4.4999999999999999E-4</v>
      </c>
      <c r="T985">
        <v>1.3999999999999999E-4</v>
      </c>
      <c r="U985">
        <v>1.6000000000000001E-4</v>
      </c>
      <c r="V985">
        <v>2.4000000000000001E-4</v>
      </c>
      <c r="W985">
        <v>1.1E-4</v>
      </c>
      <c r="X985">
        <v>9.0000000000000006E-5</v>
      </c>
      <c r="Y985">
        <v>6.9999999999999994E-5</v>
      </c>
      <c r="Z985">
        <v>1E-4</v>
      </c>
      <c r="AA985">
        <v>2.0000000000000001E-4</v>
      </c>
      <c r="AB985">
        <v>1.2E-4</v>
      </c>
      <c r="AC985">
        <v>23479</v>
      </c>
      <c r="AD985">
        <v>5620</v>
      </c>
      <c r="AE985">
        <v>2501</v>
      </c>
      <c r="AF985">
        <v>3130</v>
      </c>
      <c r="AG985">
        <v>1814</v>
      </c>
      <c r="AH985">
        <v>2255</v>
      </c>
      <c r="AI985">
        <v>1173</v>
      </c>
      <c r="AJ985">
        <v>2481</v>
      </c>
      <c r="AK985">
        <v>33199</v>
      </c>
      <c r="AL985">
        <v>30454</v>
      </c>
    </row>
    <row r="986" spans="1:38">
      <c r="A986" t="s">
        <v>127</v>
      </c>
      <c r="B986" t="s">
        <v>109</v>
      </c>
      <c r="C986" t="s">
        <v>121</v>
      </c>
      <c r="D986" t="s">
        <v>122</v>
      </c>
      <c r="E986" t="s">
        <v>21</v>
      </c>
      <c r="F986" t="s">
        <v>10</v>
      </c>
      <c r="G986" t="s">
        <v>10</v>
      </c>
      <c r="H986" t="s">
        <v>111</v>
      </c>
      <c r="I986">
        <v>10.522</v>
      </c>
      <c r="J986">
        <v>4.3239999999999998</v>
      </c>
      <c r="K986">
        <v>6.524</v>
      </c>
      <c r="L986">
        <v>5.4580000000000002</v>
      </c>
      <c r="M986">
        <v>2.6840000000000002</v>
      </c>
      <c r="N986">
        <v>7.21</v>
      </c>
      <c r="O986">
        <v>1.248</v>
      </c>
      <c r="P986">
        <v>1.9119999999999999</v>
      </c>
      <c r="Q986">
        <v>4.859</v>
      </c>
      <c r="R986">
        <v>13.693</v>
      </c>
      <c r="S986">
        <v>1.7000000000000001E-4</v>
      </c>
      <c r="T986">
        <v>9.0000000000000006E-5</v>
      </c>
      <c r="U986">
        <v>1.2999999999999999E-4</v>
      </c>
      <c r="V986">
        <v>1.1E-4</v>
      </c>
      <c r="W986">
        <v>4.0000000000000003E-5</v>
      </c>
      <c r="X986">
        <v>9.0000000000000006E-5</v>
      </c>
      <c r="Y986">
        <v>2.0000000000000002E-5</v>
      </c>
      <c r="Z986">
        <v>2.0000000000000002E-5</v>
      </c>
      <c r="AA986">
        <v>5.0000000000000002E-5</v>
      </c>
      <c r="AB986">
        <v>1.2E-4</v>
      </c>
      <c r="AC986">
        <v>1776</v>
      </c>
      <c r="AD986">
        <v>153</v>
      </c>
      <c r="AE986">
        <v>469</v>
      </c>
      <c r="AF986">
        <v>727</v>
      </c>
      <c r="AG986">
        <v>10119</v>
      </c>
      <c r="AH986">
        <v>217</v>
      </c>
      <c r="AI986">
        <v>451</v>
      </c>
      <c r="AJ986">
        <v>663</v>
      </c>
      <c r="AK986">
        <v>2337</v>
      </c>
      <c r="AL986">
        <v>211</v>
      </c>
    </row>
    <row r="987" spans="1:38">
      <c r="A987" t="s">
        <v>127</v>
      </c>
      <c r="B987" t="s">
        <v>109</v>
      </c>
      <c r="C987" t="s">
        <v>121</v>
      </c>
      <c r="D987" t="s">
        <v>122</v>
      </c>
      <c r="E987" t="s">
        <v>21</v>
      </c>
      <c r="F987" t="s">
        <v>10</v>
      </c>
      <c r="G987" t="s">
        <v>10</v>
      </c>
      <c r="H987" t="s">
        <v>12</v>
      </c>
      <c r="I987">
        <v>1E-3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1776</v>
      </c>
      <c r="AD987">
        <v>153</v>
      </c>
      <c r="AE987">
        <v>469</v>
      </c>
      <c r="AF987">
        <v>727</v>
      </c>
      <c r="AG987">
        <v>10119</v>
      </c>
      <c r="AH987">
        <v>217</v>
      </c>
      <c r="AI987">
        <v>451</v>
      </c>
      <c r="AJ987">
        <v>663</v>
      </c>
      <c r="AK987">
        <v>2337</v>
      </c>
      <c r="AL987">
        <v>211</v>
      </c>
    </row>
    <row r="988" spans="1:38">
      <c r="A988" t="s">
        <v>127</v>
      </c>
      <c r="B988" t="s">
        <v>109</v>
      </c>
      <c r="C988" t="s">
        <v>121</v>
      </c>
      <c r="D988" t="s">
        <v>122</v>
      </c>
      <c r="E988" t="s">
        <v>21</v>
      </c>
      <c r="F988" t="s">
        <v>10</v>
      </c>
      <c r="G988" t="s">
        <v>10</v>
      </c>
      <c r="H988" t="s">
        <v>11</v>
      </c>
      <c r="I988">
        <v>10.522</v>
      </c>
      <c r="J988">
        <v>4.3239999999999998</v>
      </c>
      <c r="K988">
        <v>6.524</v>
      </c>
      <c r="L988">
        <v>5.4580000000000002</v>
      </c>
      <c r="M988">
        <v>2.6840000000000002</v>
      </c>
      <c r="N988">
        <v>7.21</v>
      </c>
      <c r="O988">
        <v>1.248</v>
      </c>
      <c r="P988">
        <v>1.9119999999999999</v>
      </c>
      <c r="Q988">
        <v>4.859</v>
      </c>
      <c r="R988">
        <v>13.693</v>
      </c>
      <c r="S988">
        <v>1.7000000000000001E-4</v>
      </c>
      <c r="T988">
        <v>9.0000000000000006E-5</v>
      </c>
      <c r="U988">
        <v>1.2999999999999999E-4</v>
      </c>
      <c r="V988">
        <v>1.1E-4</v>
      </c>
      <c r="W988">
        <v>4.0000000000000003E-5</v>
      </c>
      <c r="X988">
        <v>9.0000000000000006E-5</v>
      </c>
      <c r="Y988">
        <v>2.0000000000000002E-5</v>
      </c>
      <c r="Z988">
        <v>2.0000000000000002E-5</v>
      </c>
      <c r="AA988">
        <v>5.0000000000000002E-5</v>
      </c>
      <c r="AB988">
        <v>1.2E-4</v>
      </c>
      <c r="AC988">
        <v>1776</v>
      </c>
      <c r="AD988">
        <v>153</v>
      </c>
      <c r="AE988">
        <v>469</v>
      </c>
      <c r="AF988">
        <v>727</v>
      </c>
      <c r="AG988">
        <v>10119</v>
      </c>
      <c r="AH988">
        <v>217</v>
      </c>
      <c r="AI988">
        <v>451</v>
      </c>
      <c r="AJ988">
        <v>663</v>
      </c>
      <c r="AK988">
        <v>2337</v>
      </c>
      <c r="AL988">
        <v>211</v>
      </c>
    </row>
    <row r="989" spans="1:38">
      <c r="A989" t="s">
        <v>127</v>
      </c>
      <c r="B989" t="s">
        <v>109</v>
      </c>
      <c r="C989" t="s">
        <v>121</v>
      </c>
      <c r="D989" t="s">
        <v>122</v>
      </c>
      <c r="E989" t="s">
        <v>21</v>
      </c>
      <c r="F989" t="s">
        <v>61</v>
      </c>
      <c r="G989" t="s">
        <v>10</v>
      </c>
      <c r="H989" t="s">
        <v>111</v>
      </c>
      <c r="I989">
        <v>125.917</v>
      </c>
      <c r="J989">
        <v>123.78</v>
      </c>
      <c r="K989">
        <v>4250.8909999999996</v>
      </c>
      <c r="L989">
        <v>112.57</v>
      </c>
      <c r="M989">
        <v>74.135999999999996</v>
      </c>
      <c r="N989">
        <v>103.908</v>
      </c>
      <c r="O989">
        <v>77.728999999999999</v>
      </c>
      <c r="P989">
        <v>80.572000000000003</v>
      </c>
      <c r="Q989">
        <v>52.692</v>
      </c>
      <c r="R989">
        <v>72.284000000000006</v>
      </c>
      <c r="S989">
        <v>2.0799999999999998E-3</v>
      </c>
      <c r="T989">
        <v>2.5500000000000002E-3</v>
      </c>
      <c r="U989">
        <v>8.4589999999999999E-2</v>
      </c>
      <c r="V989">
        <v>2.3E-3</v>
      </c>
      <c r="W989">
        <v>1E-3</v>
      </c>
      <c r="X989">
        <v>1.3699999999999999E-3</v>
      </c>
      <c r="Y989">
        <v>9.6000000000000002E-4</v>
      </c>
      <c r="Z989">
        <v>8.9999999999999998E-4</v>
      </c>
      <c r="AA989">
        <v>5.4000000000000001E-4</v>
      </c>
      <c r="AB989">
        <v>6.4999999999999997E-4</v>
      </c>
      <c r="AC989">
        <v>1707620</v>
      </c>
      <c r="AD989">
        <v>1654030</v>
      </c>
      <c r="AE989">
        <v>1584582</v>
      </c>
      <c r="AF989">
        <v>1448620</v>
      </c>
      <c r="AG989">
        <v>1273087</v>
      </c>
      <c r="AH989">
        <v>1379337</v>
      </c>
      <c r="AI989">
        <v>1518741</v>
      </c>
      <c r="AJ989">
        <v>1222611</v>
      </c>
      <c r="AK989">
        <v>1115225</v>
      </c>
      <c r="AL989">
        <v>1257222</v>
      </c>
    </row>
    <row r="990" spans="1:38">
      <c r="A990" t="s">
        <v>127</v>
      </c>
      <c r="B990" t="s">
        <v>109</v>
      </c>
      <c r="C990" t="s">
        <v>121</v>
      </c>
      <c r="D990" t="s">
        <v>122</v>
      </c>
      <c r="E990" t="s">
        <v>21</v>
      </c>
      <c r="F990" t="s">
        <v>61</v>
      </c>
      <c r="G990" t="s">
        <v>10</v>
      </c>
      <c r="H990" t="s">
        <v>12</v>
      </c>
      <c r="I990">
        <v>10.065</v>
      </c>
      <c r="J990">
        <v>0</v>
      </c>
      <c r="K990">
        <v>4108</v>
      </c>
      <c r="L990">
        <v>0</v>
      </c>
      <c r="M990">
        <v>21</v>
      </c>
      <c r="N990">
        <v>37</v>
      </c>
      <c r="O990">
        <v>14.205</v>
      </c>
      <c r="P990">
        <v>24.077000000000002</v>
      </c>
      <c r="Q990">
        <v>4.5579999999999998</v>
      </c>
      <c r="R990">
        <v>2.625</v>
      </c>
      <c r="S990">
        <v>1.7000000000000001E-4</v>
      </c>
      <c r="T990">
        <v>0</v>
      </c>
      <c r="U990">
        <v>8.1750000000000003E-2</v>
      </c>
      <c r="V990">
        <v>0</v>
      </c>
      <c r="W990">
        <v>2.7999999999999998E-4</v>
      </c>
      <c r="X990">
        <v>4.8999999999999998E-4</v>
      </c>
      <c r="Y990">
        <v>1.7000000000000001E-4</v>
      </c>
      <c r="Z990">
        <v>2.7E-4</v>
      </c>
      <c r="AA990">
        <v>5.0000000000000002E-5</v>
      </c>
      <c r="AB990">
        <v>2.0000000000000002E-5</v>
      </c>
      <c r="AC990">
        <v>1707620</v>
      </c>
      <c r="AD990">
        <v>1654030</v>
      </c>
      <c r="AE990">
        <v>1584582</v>
      </c>
      <c r="AF990">
        <v>1448620</v>
      </c>
      <c r="AG990">
        <v>1273087</v>
      </c>
      <c r="AH990">
        <v>1379337</v>
      </c>
      <c r="AI990">
        <v>1518741</v>
      </c>
      <c r="AJ990">
        <v>1222611</v>
      </c>
      <c r="AK990">
        <v>1115225</v>
      </c>
      <c r="AL990">
        <v>1257222</v>
      </c>
    </row>
    <row r="991" spans="1:38">
      <c r="A991" t="s">
        <v>127</v>
      </c>
      <c r="B991" t="s">
        <v>109</v>
      </c>
      <c r="C991" t="s">
        <v>121</v>
      </c>
      <c r="D991" t="s">
        <v>122</v>
      </c>
      <c r="E991" t="s">
        <v>21</v>
      </c>
      <c r="F991" t="s">
        <v>61</v>
      </c>
      <c r="G991" t="s">
        <v>10</v>
      </c>
      <c r="H991" t="s">
        <v>11</v>
      </c>
      <c r="I991">
        <v>115.851</v>
      </c>
      <c r="J991">
        <v>123.78</v>
      </c>
      <c r="K991">
        <v>142.89099999999999</v>
      </c>
      <c r="L991">
        <v>112.57</v>
      </c>
      <c r="M991">
        <v>53.136000000000003</v>
      </c>
      <c r="N991">
        <v>66.908000000000001</v>
      </c>
      <c r="O991">
        <v>63.524000000000001</v>
      </c>
      <c r="P991">
        <v>56.494999999999997</v>
      </c>
      <c r="Q991">
        <v>48.134999999999998</v>
      </c>
      <c r="R991">
        <v>69.659000000000006</v>
      </c>
      <c r="S991">
        <v>1.92E-3</v>
      </c>
      <c r="T991">
        <v>2.5500000000000002E-3</v>
      </c>
      <c r="U991">
        <v>2.8400000000000001E-3</v>
      </c>
      <c r="V991">
        <v>2.3E-3</v>
      </c>
      <c r="W991">
        <v>7.2000000000000005E-4</v>
      </c>
      <c r="X991">
        <v>8.8000000000000003E-4</v>
      </c>
      <c r="Y991">
        <v>7.7999999999999999E-4</v>
      </c>
      <c r="Z991">
        <v>6.3000000000000003E-4</v>
      </c>
      <c r="AA991">
        <v>4.8999999999999998E-4</v>
      </c>
      <c r="AB991">
        <v>6.2E-4</v>
      </c>
      <c r="AC991">
        <v>1707620</v>
      </c>
      <c r="AD991">
        <v>1654030</v>
      </c>
      <c r="AE991">
        <v>1584582</v>
      </c>
      <c r="AF991">
        <v>1448620</v>
      </c>
      <c r="AG991">
        <v>1273087</v>
      </c>
      <c r="AH991">
        <v>1379337</v>
      </c>
      <c r="AI991">
        <v>1518741</v>
      </c>
      <c r="AJ991">
        <v>1222611</v>
      </c>
      <c r="AK991">
        <v>1115225</v>
      </c>
      <c r="AL991">
        <v>1257222</v>
      </c>
    </row>
    <row r="992" spans="1:38">
      <c r="A992" t="s">
        <v>127</v>
      </c>
      <c r="B992" t="s">
        <v>109</v>
      </c>
      <c r="C992" t="s">
        <v>121</v>
      </c>
      <c r="D992" t="s">
        <v>122</v>
      </c>
      <c r="E992" t="s">
        <v>21</v>
      </c>
      <c r="F992" t="s">
        <v>62</v>
      </c>
      <c r="G992" t="s">
        <v>10</v>
      </c>
      <c r="H992" t="s">
        <v>111</v>
      </c>
      <c r="I992">
        <v>2.698</v>
      </c>
      <c r="J992">
        <v>2.8250000000000002</v>
      </c>
      <c r="K992">
        <v>4.4409999999999998</v>
      </c>
      <c r="L992">
        <v>1.76</v>
      </c>
      <c r="M992">
        <v>0.93300000000000005</v>
      </c>
      <c r="N992">
        <v>2.903</v>
      </c>
      <c r="O992">
        <v>0.16600000000000001</v>
      </c>
      <c r="P992">
        <v>3.6059999999999999</v>
      </c>
      <c r="Q992">
        <v>0.85299999999999998</v>
      </c>
      <c r="R992">
        <v>0.85899999999999999</v>
      </c>
      <c r="S992">
        <v>4.0000000000000003E-5</v>
      </c>
      <c r="T992">
        <v>6.0000000000000002E-5</v>
      </c>
      <c r="U992">
        <v>9.0000000000000006E-5</v>
      </c>
      <c r="V992">
        <v>4.0000000000000003E-5</v>
      </c>
      <c r="W992">
        <v>1.0000000000000001E-5</v>
      </c>
      <c r="X992">
        <v>4.0000000000000003E-5</v>
      </c>
      <c r="Y992">
        <v>0</v>
      </c>
      <c r="Z992">
        <v>4.0000000000000003E-5</v>
      </c>
      <c r="AA992">
        <v>1.0000000000000001E-5</v>
      </c>
      <c r="AB992">
        <v>1.0000000000000001E-5</v>
      </c>
      <c r="AC992">
        <v>773174</v>
      </c>
      <c r="AD992">
        <v>485760</v>
      </c>
      <c r="AE992">
        <v>483831</v>
      </c>
      <c r="AF992">
        <v>571534</v>
      </c>
      <c r="AG992">
        <v>476755</v>
      </c>
      <c r="AH992">
        <v>275983</v>
      </c>
      <c r="AI992">
        <v>267831</v>
      </c>
      <c r="AJ992">
        <v>154350</v>
      </c>
      <c r="AK992">
        <v>128867</v>
      </c>
      <c r="AL992">
        <v>111748</v>
      </c>
    </row>
    <row r="993" spans="1:38">
      <c r="A993" t="s">
        <v>127</v>
      </c>
      <c r="B993" t="s">
        <v>109</v>
      </c>
      <c r="C993" t="s">
        <v>121</v>
      </c>
      <c r="D993" t="s">
        <v>122</v>
      </c>
      <c r="E993" t="s">
        <v>21</v>
      </c>
      <c r="F993" t="s">
        <v>62</v>
      </c>
      <c r="G993" t="s">
        <v>10</v>
      </c>
      <c r="H993" t="s">
        <v>12</v>
      </c>
      <c r="I993">
        <v>0.98799999999999999</v>
      </c>
      <c r="J993">
        <v>0.59499999999999997</v>
      </c>
      <c r="K993">
        <v>2.62</v>
      </c>
      <c r="L993">
        <v>0.56599999999999995</v>
      </c>
      <c r="M993">
        <v>0.374</v>
      </c>
      <c r="N993">
        <v>8.5000000000000006E-2</v>
      </c>
      <c r="O993">
        <v>0</v>
      </c>
      <c r="P993">
        <v>0</v>
      </c>
      <c r="Q993">
        <v>0</v>
      </c>
      <c r="R993">
        <v>0</v>
      </c>
      <c r="S993">
        <v>2.0000000000000002E-5</v>
      </c>
      <c r="T993">
        <v>1.0000000000000001E-5</v>
      </c>
      <c r="U993">
        <v>5.0000000000000002E-5</v>
      </c>
      <c r="V993">
        <v>1.0000000000000001E-5</v>
      </c>
      <c r="W993">
        <v>1.0000000000000001E-5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773174</v>
      </c>
      <c r="AD993">
        <v>485760</v>
      </c>
      <c r="AE993">
        <v>483831</v>
      </c>
      <c r="AF993">
        <v>571534</v>
      </c>
      <c r="AG993">
        <v>476755</v>
      </c>
      <c r="AH993">
        <v>275983</v>
      </c>
      <c r="AI993">
        <v>267831</v>
      </c>
      <c r="AJ993">
        <v>154350</v>
      </c>
      <c r="AK993">
        <v>128867</v>
      </c>
      <c r="AL993">
        <v>111748</v>
      </c>
    </row>
    <row r="994" spans="1:38">
      <c r="A994" t="s">
        <v>127</v>
      </c>
      <c r="B994" t="s">
        <v>109</v>
      </c>
      <c r="C994" t="s">
        <v>121</v>
      </c>
      <c r="D994" t="s">
        <v>122</v>
      </c>
      <c r="E994" t="s">
        <v>21</v>
      </c>
      <c r="F994" t="s">
        <v>62</v>
      </c>
      <c r="G994" t="s">
        <v>10</v>
      </c>
      <c r="H994" t="s">
        <v>11</v>
      </c>
      <c r="I994">
        <v>1.71</v>
      </c>
      <c r="J994">
        <v>2.2309999999999999</v>
      </c>
      <c r="K994">
        <v>1.821</v>
      </c>
      <c r="L994">
        <v>1.194</v>
      </c>
      <c r="M994">
        <v>0.55900000000000005</v>
      </c>
      <c r="N994">
        <v>2.8180000000000001</v>
      </c>
      <c r="O994">
        <v>0.16600000000000001</v>
      </c>
      <c r="P994">
        <v>3.6059999999999999</v>
      </c>
      <c r="Q994">
        <v>0.85299999999999998</v>
      </c>
      <c r="R994">
        <v>0.85899999999999999</v>
      </c>
      <c r="S994">
        <v>3.0000000000000001E-5</v>
      </c>
      <c r="T994">
        <v>5.0000000000000002E-5</v>
      </c>
      <c r="U994">
        <v>4.0000000000000003E-5</v>
      </c>
      <c r="V994">
        <v>2.0000000000000002E-5</v>
      </c>
      <c r="W994">
        <v>1.0000000000000001E-5</v>
      </c>
      <c r="X994">
        <v>4.0000000000000003E-5</v>
      </c>
      <c r="Y994">
        <v>0</v>
      </c>
      <c r="Z994">
        <v>4.0000000000000003E-5</v>
      </c>
      <c r="AA994">
        <v>1.0000000000000001E-5</v>
      </c>
      <c r="AB994">
        <v>1.0000000000000001E-5</v>
      </c>
      <c r="AC994">
        <v>773174</v>
      </c>
      <c r="AD994">
        <v>485760</v>
      </c>
      <c r="AE994">
        <v>483831</v>
      </c>
      <c r="AF994">
        <v>571534</v>
      </c>
      <c r="AG994">
        <v>476755</v>
      </c>
      <c r="AH994">
        <v>275983</v>
      </c>
      <c r="AI994">
        <v>267831</v>
      </c>
      <c r="AJ994">
        <v>154350</v>
      </c>
      <c r="AK994">
        <v>128867</v>
      </c>
      <c r="AL994">
        <v>111748</v>
      </c>
    </row>
    <row r="995" spans="1:38">
      <c r="A995" t="s">
        <v>127</v>
      </c>
      <c r="B995" t="s">
        <v>109</v>
      </c>
      <c r="C995" t="s">
        <v>121</v>
      </c>
      <c r="D995" t="s">
        <v>122</v>
      </c>
      <c r="E995" t="s">
        <v>21</v>
      </c>
      <c r="F995" t="s">
        <v>63</v>
      </c>
      <c r="G995" t="s">
        <v>10</v>
      </c>
      <c r="H995" t="s">
        <v>111</v>
      </c>
      <c r="J995">
        <v>0.01</v>
      </c>
      <c r="T995">
        <v>0</v>
      </c>
      <c r="AD995">
        <v>1137</v>
      </c>
      <c r="AF995">
        <v>262</v>
      </c>
      <c r="AG995">
        <v>243</v>
      </c>
      <c r="AH995">
        <v>1656</v>
      </c>
    </row>
    <row r="996" spans="1:38">
      <c r="A996" t="s">
        <v>127</v>
      </c>
      <c r="B996" t="s">
        <v>109</v>
      </c>
      <c r="C996" t="s">
        <v>121</v>
      </c>
      <c r="D996" t="s">
        <v>122</v>
      </c>
      <c r="E996" t="s">
        <v>21</v>
      </c>
      <c r="F996" t="s">
        <v>63</v>
      </c>
      <c r="G996" t="s">
        <v>10</v>
      </c>
      <c r="H996" t="s">
        <v>12</v>
      </c>
      <c r="J996">
        <v>0</v>
      </c>
      <c r="T996">
        <v>0</v>
      </c>
      <c r="AD996">
        <v>1137</v>
      </c>
      <c r="AF996">
        <v>262</v>
      </c>
      <c r="AG996">
        <v>243</v>
      </c>
      <c r="AH996">
        <v>1656</v>
      </c>
    </row>
    <row r="997" spans="1:38">
      <c r="A997" t="s">
        <v>127</v>
      </c>
      <c r="B997" t="s">
        <v>109</v>
      </c>
      <c r="C997" t="s">
        <v>121</v>
      </c>
      <c r="D997" t="s">
        <v>122</v>
      </c>
      <c r="E997" t="s">
        <v>21</v>
      </c>
      <c r="F997" t="s">
        <v>63</v>
      </c>
      <c r="G997" t="s">
        <v>10</v>
      </c>
      <c r="H997" t="s">
        <v>11</v>
      </c>
      <c r="J997">
        <v>0.01</v>
      </c>
      <c r="T997">
        <v>0</v>
      </c>
      <c r="AD997">
        <v>1137</v>
      </c>
      <c r="AF997">
        <v>262</v>
      </c>
      <c r="AG997">
        <v>243</v>
      </c>
      <c r="AH997">
        <v>1656</v>
      </c>
    </row>
    <row r="998" spans="1:38">
      <c r="A998" t="s">
        <v>127</v>
      </c>
      <c r="B998" t="s">
        <v>109</v>
      </c>
      <c r="C998" t="s">
        <v>121</v>
      </c>
      <c r="D998" t="s">
        <v>122</v>
      </c>
      <c r="E998" t="s">
        <v>21</v>
      </c>
      <c r="F998" t="s">
        <v>17</v>
      </c>
      <c r="G998" t="s">
        <v>10</v>
      </c>
      <c r="H998" t="s">
        <v>111</v>
      </c>
      <c r="I998">
        <v>336.31799999999998</v>
      </c>
      <c r="J998">
        <v>368.12099999999998</v>
      </c>
      <c r="K998">
        <v>972.94299999999998</v>
      </c>
      <c r="L998">
        <v>1379.3789999999999</v>
      </c>
      <c r="M998">
        <v>1997.8219999999999</v>
      </c>
      <c r="N998">
        <v>991.178</v>
      </c>
      <c r="O998">
        <v>1669.011</v>
      </c>
      <c r="P998">
        <v>1594.5260000000001</v>
      </c>
      <c r="Q998">
        <v>1316.9349999999999</v>
      </c>
      <c r="R998">
        <v>1431.2080000000001</v>
      </c>
      <c r="S998">
        <v>5.5700000000000003E-3</v>
      </c>
      <c r="T998">
        <v>7.5799999999999999E-3</v>
      </c>
      <c r="U998">
        <v>1.9359999999999999E-2</v>
      </c>
      <c r="V998">
        <v>2.818E-2</v>
      </c>
      <c r="W998">
        <v>2.69E-2</v>
      </c>
      <c r="X998">
        <v>1.304E-2</v>
      </c>
      <c r="Y998">
        <v>2.0549999999999999E-2</v>
      </c>
      <c r="Z998">
        <v>1.7850000000000001E-2</v>
      </c>
      <c r="AA998">
        <v>1.338E-2</v>
      </c>
      <c r="AB998">
        <v>1.2829999999999999E-2</v>
      </c>
      <c r="AC998">
        <v>672442</v>
      </c>
      <c r="AD998">
        <v>637030</v>
      </c>
      <c r="AE998">
        <v>1299770</v>
      </c>
      <c r="AF998">
        <v>1276319</v>
      </c>
      <c r="AG998">
        <v>1449368</v>
      </c>
      <c r="AH998">
        <v>1290895</v>
      </c>
      <c r="AI998">
        <v>1285901</v>
      </c>
      <c r="AJ998">
        <v>1351258</v>
      </c>
      <c r="AK998">
        <v>918690</v>
      </c>
      <c r="AL998">
        <v>999170</v>
      </c>
    </row>
    <row r="999" spans="1:38">
      <c r="A999" t="s">
        <v>127</v>
      </c>
      <c r="B999" t="s">
        <v>109</v>
      </c>
      <c r="C999" t="s">
        <v>121</v>
      </c>
      <c r="D999" t="s">
        <v>122</v>
      </c>
      <c r="E999" t="s">
        <v>21</v>
      </c>
      <c r="F999" t="s">
        <v>17</v>
      </c>
      <c r="G999" t="s">
        <v>10</v>
      </c>
      <c r="H999" t="s">
        <v>12</v>
      </c>
      <c r="I999">
        <v>142.52799999999999</v>
      </c>
      <c r="J999">
        <v>167.98400000000001</v>
      </c>
      <c r="K999">
        <v>630.75</v>
      </c>
      <c r="L999">
        <v>1024.8969999999999</v>
      </c>
      <c r="M999">
        <v>1451.5830000000001</v>
      </c>
      <c r="N999">
        <v>308.08300000000003</v>
      </c>
      <c r="O999">
        <v>705.74699999999996</v>
      </c>
      <c r="P999">
        <v>511.53699999999998</v>
      </c>
      <c r="Q999">
        <v>379.89400000000001</v>
      </c>
      <c r="R999">
        <v>312.13400000000001</v>
      </c>
      <c r="S999">
        <v>2.3600000000000001E-3</v>
      </c>
      <c r="T999">
        <v>3.46E-3</v>
      </c>
      <c r="U999">
        <v>1.255E-2</v>
      </c>
      <c r="V999">
        <v>2.094E-2</v>
      </c>
      <c r="W999">
        <v>1.9550000000000001E-2</v>
      </c>
      <c r="X999">
        <v>4.0499999999999998E-3</v>
      </c>
      <c r="Y999">
        <v>8.6899999999999998E-3</v>
      </c>
      <c r="Z999">
        <v>5.7299999999999999E-3</v>
      </c>
      <c r="AA999">
        <v>3.8600000000000001E-3</v>
      </c>
      <c r="AB999">
        <v>2.8E-3</v>
      </c>
      <c r="AC999">
        <v>672442</v>
      </c>
      <c r="AD999">
        <v>637030</v>
      </c>
      <c r="AE999">
        <v>1299770</v>
      </c>
      <c r="AF999">
        <v>1276319</v>
      </c>
      <c r="AG999">
        <v>1449368</v>
      </c>
      <c r="AH999">
        <v>1290895</v>
      </c>
      <c r="AI999">
        <v>1285901</v>
      </c>
      <c r="AJ999">
        <v>1351258</v>
      </c>
      <c r="AK999">
        <v>918690</v>
      </c>
      <c r="AL999">
        <v>999170</v>
      </c>
    </row>
    <row r="1000" spans="1:38">
      <c r="A1000" t="s">
        <v>127</v>
      </c>
      <c r="B1000" t="s">
        <v>109</v>
      </c>
      <c r="C1000" t="s">
        <v>121</v>
      </c>
      <c r="D1000" t="s">
        <v>122</v>
      </c>
      <c r="E1000" t="s">
        <v>21</v>
      </c>
      <c r="F1000" t="s">
        <v>17</v>
      </c>
      <c r="G1000" t="s">
        <v>10</v>
      </c>
      <c r="H1000" t="s">
        <v>11</v>
      </c>
      <c r="I1000">
        <v>193.78899999999999</v>
      </c>
      <c r="J1000">
        <v>200.137</v>
      </c>
      <c r="K1000">
        <v>342.19299999999998</v>
      </c>
      <c r="L1000">
        <v>354.48200000000003</v>
      </c>
      <c r="M1000">
        <v>546.23900000000003</v>
      </c>
      <c r="N1000">
        <v>683.09500000000003</v>
      </c>
      <c r="O1000">
        <v>963.26400000000001</v>
      </c>
      <c r="P1000">
        <v>1082.989</v>
      </c>
      <c r="Q1000">
        <v>937.04100000000005</v>
      </c>
      <c r="R1000">
        <v>1119.0740000000001</v>
      </c>
      <c r="S1000">
        <v>3.2100000000000002E-3</v>
      </c>
      <c r="T1000">
        <v>4.1200000000000004E-3</v>
      </c>
      <c r="U1000">
        <v>6.8100000000000001E-3</v>
      </c>
      <c r="V1000">
        <v>7.2399999999999999E-3</v>
      </c>
      <c r="W1000">
        <v>7.3600000000000002E-3</v>
      </c>
      <c r="X1000">
        <v>8.9899999999999997E-3</v>
      </c>
      <c r="Y1000">
        <v>1.1860000000000001E-2</v>
      </c>
      <c r="Z1000">
        <v>1.2120000000000001E-2</v>
      </c>
      <c r="AA1000">
        <v>9.5200000000000007E-3</v>
      </c>
      <c r="AB1000">
        <v>1.0030000000000001E-2</v>
      </c>
      <c r="AC1000">
        <v>672442</v>
      </c>
      <c r="AD1000">
        <v>637030</v>
      </c>
      <c r="AE1000">
        <v>1299770</v>
      </c>
      <c r="AF1000">
        <v>1276319</v>
      </c>
      <c r="AG1000">
        <v>1449368</v>
      </c>
      <c r="AH1000">
        <v>1290895</v>
      </c>
      <c r="AI1000">
        <v>1285901</v>
      </c>
      <c r="AJ1000">
        <v>1351258</v>
      </c>
      <c r="AK1000">
        <v>918690</v>
      </c>
      <c r="AL1000">
        <v>999170</v>
      </c>
    </row>
    <row r="1001" spans="1:38">
      <c r="A1001" t="s">
        <v>127</v>
      </c>
      <c r="B1001" t="s">
        <v>109</v>
      </c>
      <c r="C1001" t="s">
        <v>121</v>
      </c>
      <c r="D1001" t="s">
        <v>122</v>
      </c>
      <c r="E1001" t="s">
        <v>21</v>
      </c>
      <c r="F1001" t="s">
        <v>18</v>
      </c>
      <c r="G1001" t="s">
        <v>10</v>
      </c>
      <c r="H1001" t="s">
        <v>111</v>
      </c>
      <c r="I1001">
        <v>2295.1010000000001</v>
      </c>
      <c r="J1001">
        <v>2058.48</v>
      </c>
      <c r="K1001">
        <v>2625.4989999999998</v>
      </c>
      <c r="L1001">
        <v>2930.402</v>
      </c>
      <c r="M1001">
        <v>2164.7179999999998</v>
      </c>
      <c r="N1001">
        <v>1280.258</v>
      </c>
      <c r="O1001">
        <v>1984.7660000000001</v>
      </c>
      <c r="P1001">
        <v>1945.76</v>
      </c>
      <c r="Q1001">
        <v>2343.165</v>
      </c>
      <c r="R1001">
        <v>2141.81</v>
      </c>
      <c r="S1001">
        <v>3.7990000000000003E-2</v>
      </c>
      <c r="T1001">
        <v>4.2360000000000002E-2</v>
      </c>
      <c r="U1001">
        <v>5.2249999999999998E-2</v>
      </c>
      <c r="V1001">
        <v>5.9880000000000003E-2</v>
      </c>
      <c r="W1001">
        <v>2.9149999999999999E-2</v>
      </c>
      <c r="X1001">
        <v>1.685E-2</v>
      </c>
      <c r="Y1001">
        <v>2.444E-2</v>
      </c>
      <c r="Z1001">
        <v>2.1780000000000001E-2</v>
      </c>
      <c r="AA1001">
        <v>2.3810000000000001E-2</v>
      </c>
      <c r="AB1001">
        <v>1.9199999999999998E-2</v>
      </c>
      <c r="AC1001">
        <v>5059017</v>
      </c>
      <c r="AD1001">
        <v>5514510</v>
      </c>
      <c r="AE1001">
        <v>3998032</v>
      </c>
      <c r="AF1001">
        <v>3290591</v>
      </c>
      <c r="AG1001">
        <v>2359541</v>
      </c>
      <c r="AH1001">
        <v>2613146</v>
      </c>
      <c r="AI1001">
        <v>2817250</v>
      </c>
      <c r="AJ1001">
        <v>2759331</v>
      </c>
      <c r="AK1001">
        <v>2941652</v>
      </c>
      <c r="AL1001">
        <v>2436599</v>
      </c>
    </row>
    <row r="1002" spans="1:38">
      <c r="A1002" t="s">
        <v>127</v>
      </c>
      <c r="B1002" t="s">
        <v>109</v>
      </c>
      <c r="C1002" t="s">
        <v>121</v>
      </c>
      <c r="D1002" t="s">
        <v>122</v>
      </c>
      <c r="E1002" t="s">
        <v>21</v>
      </c>
      <c r="F1002" t="s">
        <v>18</v>
      </c>
      <c r="G1002" t="s">
        <v>10</v>
      </c>
      <c r="H1002" t="s">
        <v>12</v>
      </c>
      <c r="I1002">
        <v>939.61300000000006</v>
      </c>
      <c r="J1002">
        <v>559.36699999999996</v>
      </c>
      <c r="K1002">
        <v>1458.8009999999999</v>
      </c>
      <c r="L1002">
        <v>1891.107</v>
      </c>
      <c r="M1002">
        <v>1458.232</v>
      </c>
      <c r="N1002">
        <v>501.16500000000002</v>
      </c>
      <c r="O1002">
        <v>1029.347</v>
      </c>
      <c r="P1002">
        <v>962.04</v>
      </c>
      <c r="Q1002">
        <v>1369.8920000000001</v>
      </c>
      <c r="R1002">
        <v>1120.8150000000001</v>
      </c>
      <c r="S1002">
        <v>1.555E-2</v>
      </c>
      <c r="T1002">
        <v>1.1509999999999999E-2</v>
      </c>
      <c r="U1002">
        <v>2.903E-2</v>
      </c>
      <c r="V1002">
        <v>3.8640000000000001E-2</v>
      </c>
      <c r="W1002">
        <v>1.9640000000000001E-2</v>
      </c>
      <c r="X1002">
        <v>6.5900000000000004E-3</v>
      </c>
      <c r="Y1002">
        <v>1.2670000000000001E-2</v>
      </c>
      <c r="Z1002">
        <v>1.077E-2</v>
      </c>
      <c r="AA1002">
        <v>1.392E-2</v>
      </c>
      <c r="AB1002">
        <v>1.005E-2</v>
      </c>
      <c r="AC1002">
        <v>5059017</v>
      </c>
      <c r="AD1002">
        <v>5514510</v>
      </c>
      <c r="AE1002">
        <v>3998032</v>
      </c>
      <c r="AF1002">
        <v>3290591</v>
      </c>
      <c r="AG1002">
        <v>2359541</v>
      </c>
      <c r="AH1002">
        <v>2613146</v>
      </c>
      <c r="AI1002">
        <v>2817250</v>
      </c>
      <c r="AJ1002">
        <v>2759331</v>
      </c>
      <c r="AK1002">
        <v>2941652</v>
      </c>
      <c r="AL1002">
        <v>2436599</v>
      </c>
    </row>
    <row r="1003" spans="1:38">
      <c r="A1003" t="s">
        <v>127</v>
      </c>
      <c r="B1003" t="s">
        <v>109</v>
      </c>
      <c r="C1003" t="s">
        <v>121</v>
      </c>
      <c r="D1003" t="s">
        <v>122</v>
      </c>
      <c r="E1003" t="s">
        <v>21</v>
      </c>
      <c r="F1003" t="s">
        <v>18</v>
      </c>
      <c r="G1003" t="s">
        <v>10</v>
      </c>
      <c r="H1003" t="s">
        <v>11</v>
      </c>
      <c r="I1003">
        <v>1355.4870000000001</v>
      </c>
      <c r="J1003">
        <v>1499.1130000000001</v>
      </c>
      <c r="K1003">
        <v>1166.6980000000001</v>
      </c>
      <c r="L1003">
        <v>1039.2950000000001</v>
      </c>
      <c r="M1003">
        <v>706.48599999999999</v>
      </c>
      <c r="N1003">
        <v>779.09400000000005</v>
      </c>
      <c r="O1003">
        <v>955.41899999999998</v>
      </c>
      <c r="P1003">
        <v>983.72</v>
      </c>
      <c r="Q1003">
        <v>973.274</v>
      </c>
      <c r="R1003">
        <v>1020.995</v>
      </c>
      <c r="S1003">
        <v>2.2440000000000002E-2</v>
      </c>
      <c r="T1003">
        <v>3.0849999999999999E-2</v>
      </c>
      <c r="U1003">
        <v>2.3220000000000001E-2</v>
      </c>
      <c r="V1003">
        <v>2.1239999999999998E-2</v>
      </c>
      <c r="W1003">
        <v>9.5099999999999994E-3</v>
      </c>
      <c r="X1003">
        <v>1.025E-2</v>
      </c>
      <c r="Y1003">
        <v>1.176E-2</v>
      </c>
      <c r="Z1003">
        <v>1.1010000000000001E-2</v>
      </c>
      <c r="AA1003">
        <v>9.8899999999999995E-3</v>
      </c>
      <c r="AB1003">
        <v>9.1500000000000001E-3</v>
      </c>
      <c r="AC1003">
        <v>5059017</v>
      </c>
      <c r="AD1003">
        <v>5514510</v>
      </c>
      <c r="AE1003">
        <v>3998032</v>
      </c>
      <c r="AF1003">
        <v>3290591</v>
      </c>
      <c r="AG1003">
        <v>2359541</v>
      </c>
      <c r="AH1003">
        <v>2613146</v>
      </c>
      <c r="AI1003">
        <v>2817250</v>
      </c>
      <c r="AJ1003">
        <v>2759331</v>
      </c>
      <c r="AK1003">
        <v>2941652</v>
      </c>
      <c r="AL1003">
        <v>2436599</v>
      </c>
    </row>
    <row r="1004" spans="1:38">
      <c r="A1004" t="s">
        <v>127</v>
      </c>
      <c r="B1004" t="s">
        <v>109</v>
      </c>
      <c r="C1004" t="s">
        <v>121</v>
      </c>
      <c r="D1004" t="s">
        <v>122</v>
      </c>
      <c r="E1004" t="s">
        <v>21</v>
      </c>
      <c r="F1004" t="s">
        <v>19</v>
      </c>
      <c r="G1004" t="s">
        <v>10</v>
      </c>
      <c r="H1004" t="s">
        <v>111</v>
      </c>
      <c r="I1004">
        <v>15.718999999999999</v>
      </c>
      <c r="J1004">
        <v>4.4589999999999996</v>
      </c>
      <c r="K1004">
        <v>2.82</v>
      </c>
      <c r="L1004">
        <v>1.619</v>
      </c>
      <c r="M1004">
        <v>3.2000000000000001E-2</v>
      </c>
      <c r="O1004">
        <v>0.58599999999999997</v>
      </c>
      <c r="P1004">
        <v>0.54500000000000004</v>
      </c>
      <c r="Q1004">
        <v>0.02</v>
      </c>
      <c r="S1004">
        <v>2.5999999999999998E-4</v>
      </c>
      <c r="T1004">
        <v>9.0000000000000006E-5</v>
      </c>
      <c r="U1004">
        <v>6.0000000000000002E-5</v>
      </c>
      <c r="V1004">
        <v>3.0000000000000001E-5</v>
      </c>
      <c r="W1004">
        <v>0</v>
      </c>
      <c r="Y1004">
        <v>1.0000000000000001E-5</v>
      </c>
      <c r="Z1004">
        <v>1.0000000000000001E-5</v>
      </c>
      <c r="AA1004">
        <v>0</v>
      </c>
      <c r="AC1004">
        <v>232745</v>
      </c>
      <c r="AD1004">
        <v>206651</v>
      </c>
      <c r="AE1004">
        <v>233393</v>
      </c>
      <c r="AF1004">
        <v>71910</v>
      </c>
      <c r="AG1004">
        <v>37373</v>
      </c>
      <c r="AH1004">
        <v>17405</v>
      </c>
      <c r="AI1004">
        <v>18494</v>
      </c>
      <c r="AJ1004">
        <v>11401</v>
      </c>
      <c r="AK1004">
        <v>1145</v>
      </c>
      <c r="AL1004">
        <v>3621</v>
      </c>
    </row>
    <row r="1005" spans="1:38">
      <c r="A1005" t="s">
        <v>127</v>
      </c>
      <c r="B1005" t="s">
        <v>109</v>
      </c>
      <c r="C1005" t="s">
        <v>121</v>
      </c>
      <c r="D1005" t="s">
        <v>122</v>
      </c>
      <c r="E1005" t="s">
        <v>21</v>
      </c>
      <c r="F1005" t="s">
        <v>19</v>
      </c>
      <c r="G1005" t="s">
        <v>10</v>
      </c>
      <c r="H1005" t="s">
        <v>12</v>
      </c>
      <c r="I1005">
        <v>4.6950000000000003</v>
      </c>
      <c r="J1005">
        <v>0.622</v>
      </c>
      <c r="K1005">
        <v>1.22</v>
      </c>
      <c r="L1005">
        <v>0.19700000000000001</v>
      </c>
      <c r="M1005">
        <v>0</v>
      </c>
      <c r="O1005">
        <v>0</v>
      </c>
      <c r="P1005">
        <v>0</v>
      </c>
      <c r="Q1005">
        <v>0</v>
      </c>
      <c r="S1005">
        <v>8.0000000000000007E-5</v>
      </c>
      <c r="T1005">
        <v>1.0000000000000001E-5</v>
      </c>
      <c r="U1005">
        <v>2.0000000000000002E-5</v>
      </c>
      <c r="V1005">
        <v>0</v>
      </c>
      <c r="W1005">
        <v>0</v>
      </c>
      <c r="Y1005">
        <v>0</v>
      </c>
      <c r="Z1005">
        <v>0</v>
      </c>
      <c r="AA1005">
        <v>0</v>
      </c>
      <c r="AC1005">
        <v>232745</v>
      </c>
      <c r="AD1005">
        <v>206651</v>
      </c>
      <c r="AE1005">
        <v>233393</v>
      </c>
      <c r="AF1005">
        <v>71910</v>
      </c>
      <c r="AG1005">
        <v>37373</v>
      </c>
      <c r="AH1005">
        <v>17405</v>
      </c>
      <c r="AI1005">
        <v>18494</v>
      </c>
      <c r="AJ1005">
        <v>11401</v>
      </c>
      <c r="AK1005">
        <v>1145</v>
      </c>
      <c r="AL1005">
        <v>3621</v>
      </c>
    </row>
    <row r="1006" spans="1:38">
      <c r="A1006" t="s">
        <v>127</v>
      </c>
      <c r="B1006" t="s">
        <v>109</v>
      </c>
      <c r="C1006" t="s">
        <v>121</v>
      </c>
      <c r="D1006" t="s">
        <v>122</v>
      </c>
      <c r="E1006" t="s">
        <v>21</v>
      </c>
      <c r="F1006" t="s">
        <v>19</v>
      </c>
      <c r="G1006" t="s">
        <v>10</v>
      </c>
      <c r="H1006" t="s">
        <v>11</v>
      </c>
      <c r="I1006">
        <v>11.023999999999999</v>
      </c>
      <c r="J1006">
        <v>3.8359999999999999</v>
      </c>
      <c r="K1006">
        <v>1.601</v>
      </c>
      <c r="L1006">
        <v>1.4219999999999999</v>
      </c>
      <c r="M1006">
        <v>3.2000000000000001E-2</v>
      </c>
      <c r="O1006">
        <v>0.58599999999999997</v>
      </c>
      <c r="P1006">
        <v>0.54500000000000004</v>
      </c>
      <c r="Q1006">
        <v>0.02</v>
      </c>
      <c r="S1006">
        <v>1.8000000000000001E-4</v>
      </c>
      <c r="T1006">
        <v>8.0000000000000007E-5</v>
      </c>
      <c r="U1006">
        <v>3.0000000000000001E-5</v>
      </c>
      <c r="V1006">
        <v>3.0000000000000001E-5</v>
      </c>
      <c r="W1006">
        <v>0</v>
      </c>
      <c r="Y1006">
        <v>1.0000000000000001E-5</v>
      </c>
      <c r="Z1006">
        <v>1.0000000000000001E-5</v>
      </c>
      <c r="AA1006">
        <v>0</v>
      </c>
      <c r="AC1006">
        <v>232745</v>
      </c>
      <c r="AD1006">
        <v>206651</v>
      </c>
      <c r="AE1006">
        <v>233393</v>
      </c>
      <c r="AF1006">
        <v>71910</v>
      </c>
      <c r="AG1006">
        <v>37373</v>
      </c>
      <c r="AH1006">
        <v>17405</v>
      </c>
      <c r="AI1006">
        <v>18494</v>
      </c>
      <c r="AJ1006">
        <v>11401</v>
      </c>
      <c r="AK1006">
        <v>1145</v>
      </c>
      <c r="AL1006">
        <v>3621</v>
      </c>
    </row>
    <row r="1007" spans="1:38">
      <c r="A1007" t="s">
        <v>127</v>
      </c>
      <c r="B1007" t="s">
        <v>109</v>
      </c>
      <c r="C1007" t="s">
        <v>121</v>
      </c>
      <c r="D1007" t="s">
        <v>122</v>
      </c>
      <c r="E1007" t="s">
        <v>24</v>
      </c>
      <c r="F1007" t="s">
        <v>59</v>
      </c>
      <c r="G1007" t="s">
        <v>10</v>
      </c>
      <c r="H1007" t="s">
        <v>111</v>
      </c>
      <c r="R1007">
        <v>0</v>
      </c>
      <c r="AB1007">
        <v>0</v>
      </c>
      <c r="AD1007">
        <v>6531</v>
      </c>
      <c r="AE1007">
        <v>9484</v>
      </c>
      <c r="AG1007">
        <v>13085</v>
      </c>
      <c r="AL1007">
        <v>4413</v>
      </c>
    </row>
    <row r="1008" spans="1:38">
      <c r="A1008" t="s">
        <v>127</v>
      </c>
      <c r="B1008" t="s">
        <v>109</v>
      </c>
      <c r="C1008" t="s">
        <v>121</v>
      </c>
      <c r="D1008" t="s">
        <v>122</v>
      </c>
      <c r="E1008" t="s">
        <v>24</v>
      </c>
      <c r="F1008" t="s">
        <v>59</v>
      </c>
      <c r="G1008" t="s">
        <v>10</v>
      </c>
      <c r="H1008" t="s">
        <v>12</v>
      </c>
      <c r="R1008">
        <v>0</v>
      </c>
      <c r="AB1008">
        <v>0</v>
      </c>
      <c r="AD1008">
        <v>6531</v>
      </c>
      <c r="AE1008">
        <v>9484</v>
      </c>
      <c r="AG1008">
        <v>13085</v>
      </c>
      <c r="AL1008">
        <v>4413</v>
      </c>
    </row>
    <row r="1009" spans="1:38">
      <c r="A1009" t="s">
        <v>127</v>
      </c>
      <c r="B1009" t="s">
        <v>109</v>
      </c>
      <c r="C1009" t="s">
        <v>121</v>
      </c>
      <c r="D1009" t="s">
        <v>122</v>
      </c>
      <c r="E1009" t="s">
        <v>24</v>
      </c>
      <c r="F1009" t="s">
        <v>59</v>
      </c>
      <c r="G1009" t="s">
        <v>10</v>
      </c>
      <c r="H1009" t="s">
        <v>11</v>
      </c>
      <c r="R1009">
        <v>0</v>
      </c>
      <c r="AB1009">
        <v>0</v>
      </c>
      <c r="AD1009">
        <v>6531</v>
      </c>
      <c r="AE1009">
        <v>9484</v>
      </c>
      <c r="AG1009">
        <v>13085</v>
      </c>
      <c r="AL1009">
        <v>4413</v>
      </c>
    </row>
    <row r="1010" spans="1:38">
      <c r="A1010" t="s">
        <v>127</v>
      </c>
      <c r="B1010" t="s">
        <v>109</v>
      </c>
      <c r="C1010" t="s">
        <v>121</v>
      </c>
      <c r="D1010" t="s">
        <v>122</v>
      </c>
      <c r="E1010" t="s">
        <v>24</v>
      </c>
      <c r="F1010" t="s">
        <v>9</v>
      </c>
      <c r="G1010" t="s">
        <v>10</v>
      </c>
      <c r="H1010" t="s">
        <v>111</v>
      </c>
      <c r="O1010">
        <v>0</v>
      </c>
      <c r="P1010">
        <v>10</v>
      </c>
      <c r="Q1010">
        <v>0</v>
      </c>
      <c r="Y1010">
        <v>0</v>
      </c>
      <c r="Z1010">
        <v>1.1E-4</v>
      </c>
      <c r="AA1010">
        <v>0</v>
      </c>
      <c r="AC1010">
        <v>49381</v>
      </c>
      <c r="AD1010">
        <v>113976</v>
      </c>
      <c r="AE1010">
        <v>137531</v>
      </c>
      <c r="AF1010">
        <v>70311</v>
      </c>
      <c r="AG1010">
        <v>108445</v>
      </c>
      <c r="AH1010">
        <v>22570</v>
      </c>
      <c r="AI1010">
        <v>27415</v>
      </c>
      <c r="AJ1010">
        <v>109513</v>
      </c>
      <c r="AK1010">
        <v>442</v>
      </c>
    </row>
    <row r="1011" spans="1:38">
      <c r="A1011" t="s">
        <v>127</v>
      </c>
      <c r="B1011" t="s">
        <v>109</v>
      </c>
      <c r="C1011" t="s">
        <v>121</v>
      </c>
      <c r="D1011" t="s">
        <v>122</v>
      </c>
      <c r="E1011" t="s">
        <v>24</v>
      </c>
      <c r="F1011" t="s">
        <v>9</v>
      </c>
      <c r="G1011" t="s">
        <v>10</v>
      </c>
      <c r="H1011" t="s">
        <v>12</v>
      </c>
      <c r="O1011">
        <v>0</v>
      </c>
      <c r="P1011">
        <v>0</v>
      </c>
      <c r="Q1011">
        <v>0</v>
      </c>
      <c r="Y1011">
        <v>0</v>
      </c>
      <c r="Z1011">
        <v>0</v>
      </c>
      <c r="AA1011">
        <v>0</v>
      </c>
      <c r="AC1011">
        <v>49381</v>
      </c>
      <c r="AD1011">
        <v>113976</v>
      </c>
      <c r="AE1011">
        <v>137531</v>
      </c>
      <c r="AF1011">
        <v>70311</v>
      </c>
      <c r="AG1011">
        <v>108445</v>
      </c>
      <c r="AH1011">
        <v>22570</v>
      </c>
      <c r="AI1011">
        <v>27415</v>
      </c>
      <c r="AJ1011">
        <v>109513</v>
      </c>
      <c r="AK1011">
        <v>442</v>
      </c>
    </row>
    <row r="1012" spans="1:38">
      <c r="A1012" t="s">
        <v>127</v>
      </c>
      <c r="B1012" t="s">
        <v>109</v>
      </c>
      <c r="C1012" t="s">
        <v>121</v>
      </c>
      <c r="D1012" t="s">
        <v>122</v>
      </c>
      <c r="E1012" t="s">
        <v>24</v>
      </c>
      <c r="F1012" t="s">
        <v>9</v>
      </c>
      <c r="G1012" t="s">
        <v>10</v>
      </c>
      <c r="H1012" t="s">
        <v>11</v>
      </c>
      <c r="O1012">
        <v>0</v>
      </c>
      <c r="P1012">
        <v>10</v>
      </c>
      <c r="Q1012">
        <v>0</v>
      </c>
      <c r="Y1012">
        <v>0</v>
      </c>
      <c r="Z1012">
        <v>1.1E-4</v>
      </c>
      <c r="AA1012">
        <v>0</v>
      </c>
      <c r="AC1012">
        <v>49381</v>
      </c>
      <c r="AD1012">
        <v>113976</v>
      </c>
      <c r="AE1012">
        <v>137531</v>
      </c>
      <c r="AF1012">
        <v>70311</v>
      </c>
      <c r="AG1012">
        <v>108445</v>
      </c>
      <c r="AH1012">
        <v>22570</v>
      </c>
      <c r="AI1012">
        <v>27415</v>
      </c>
      <c r="AJ1012">
        <v>109513</v>
      </c>
      <c r="AK1012">
        <v>442</v>
      </c>
    </row>
    <row r="1013" spans="1:38">
      <c r="A1013" t="s">
        <v>127</v>
      </c>
      <c r="B1013" t="s">
        <v>109</v>
      </c>
      <c r="C1013" t="s">
        <v>121</v>
      </c>
      <c r="D1013" t="s">
        <v>122</v>
      </c>
      <c r="E1013" t="s">
        <v>24</v>
      </c>
      <c r="F1013" t="s">
        <v>13</v>
      </c>
      <c r="G1013" t="s">
        <v>10</v>
      </c>
      <c r="H1013" t="s">
        <v>111</v>
      </c>
      <c r="P1013">
        <v>3</v>
      </c>
      <c r="Q1013">
        <v>0</v>
      </c>
      <c r="Z1013">
        <v>3.0000000000000001E-5</v>
      </c>
      <c r="AA1013">
        <v>0</v>
      </c>
      <c r="AC1013">
        <v>744932</v>
      </c>
      <c r="AD1013">
        <v>651750</v>
      </c>
      <c r="AE1013">
        <v>522477</v>
      </c>
      <c r="AF1013">
        <v>542233</v>
      </c>
      <c r="AG1013">
        <v>519000</v>
      </c>
      <c r="AH1013">
        <v>74615</v>
      </c>
      <c r="AI1013">
        <v>31846</v>
      </c>
      <c r="AJ1013">
        <v>138751</v>
      </c>
      <c r="AK1013">
        <v>884</v>
      </c>
    </row>
    <row r="1014" spans="1:38">
      <c r="A1014" t="s">
        <v>127</v>
      </c>
      <c r="B1014" t="s">
        <v>109</v>
      </c>
      <c r="C1014" t="s">
        <v>121</v>
      </c>
      <c r="D1014" t="s">
        <v>122</v>
      </c>
      <c r="E1014" t="s">
        <v>24</v>
      </c>
      <c r="F1014" t="s">
        <v>13</v>
      </c>
      <c r="G1014" t="s">
        <v>10</v>
      </c>
      <c r="H1014" t="s">
        <v>12</v>
      </c>
      <c r="P1014">
        <v>0</v>
      </c>
      <c r="Q1014">
        <v>0</v>
      </c>
      <c r="Z1014">
        <v>0</v>
      </c>
      <c r="AA1014">
        <v>0</v>
      </c>
      <c r="AC1014">
        <v>744932</v>
      </c>
      <c r="AD1014">
        <v>651750</v>
      </c>
      <c r="AE1014">
        <v>522477</v>
      </c>
      <c r="AF1014">
        <v>542233</v>
      </c>
      <c r="AG1014">
        <v>519000</v>
      </c>
      <c r="AH1014">
        <v>74615</v>
      </c>
      <c r="AI1014">
        <v>31846</v>
      </c>
      <c r="AJ1014">
        <v>138751</v>
      </c>
      <c r="AK1014">
        <v>884</v>
      </c>
    </row>
    <row r="1015" spans="1:38">
      <c r="A1015" t="s">
        <v>127</v>
      </c>
      <c r="B1015" t="s">
        <v>109</v>
      </c>
      <c r="C1015" t="s">
        <v>121</v>
      </c>
      <c r="D1015" t="s">
        <v>122</v>
      </c>
      <c r="E1015" t="s">
        <v>24</v>
      </c>
      <c r="F1015" t="s">
        <v>13</v>
      </c>
      <c r="G1015" t="s">
        <v>10</v>
      </c>
      <c r="H1015" t="s">
        <v>11</v>
      </c>
      <c r="P1015">
        <v>3</v>
      </c>
      <c r="Q1015">
        <v>0</v>
      </c>
      <c r="Z1015">
        <v>3.0000000000000001E-5</v>
      </c>
      <c r="AA1015">
        <v>0</v>
      </c>
      <c r="AC1015">
        <v>744932</v>
      </c>
      <c r="AD1015">
        <v>651750</v>
      </c>
      <c r="AE1015">
        <v>522477</v>
      </c>
      <c r="AF1015">
        <v>542233</v>
      </c>
      <c r="AG1015">
        <v>519000</v>
      </c>
      <c r="AH1015">
        <v>74615</v>
      </c>
      <c r="AI1015">
        <v>31846</v>
      </c>
      <c r="AJ1015">
        <v>138751</v>
      </c>
      <c r="AK1015">
        <v>884</v>
      </c>
    </row>
    <row r="1016" spans="1:38">
      <c r="A1016" t="s">
        <v>127</v>
      </c>
      <c r="B1016" t="s">
        <v>109</v>
      </c>
      <c r="C1016" t="s">
        <v>121</v>
      </c>
      <c r="D1016" t="s">
        <v>122</v>
      </c>
      <c r="E1016" t="s">
        <v>24</v>
      </c>
      <c r="F1016" t="s">
        <v>17</v>
      </c>
      <c r="G1016" t="s">
        <v>10</v>
      </c>
      <c r="H1016" t="s">
        <v>111</v>
      </c>
      <c r="P1016">
        <v>14</v>
      </c>
      <c r="R1016">
        <v>0</v>
      </c>
      <c r="Z1016">
        <v>1.6000000000000001E-4</v>
      </c>
      <c r="AB1016">
        <v>0</v>
      </c>
      <c r="AG1016">
        <v>16547</v>
      </c>
      <c r="AH1016">
        <v>11576</v>
      </c>
      <c r="AI1016">
        <v>1369</v>
      </c>
      <c r="AJ1016">
        <v>120821</v>
      </c>
    </row>
    <row r="1017" spans="1:38">
      <c r="A1017" t="s">
        <v>127</v>
      </c>
      <c r="B1017" t="s">
        <v>109</v>
      </c>
      <c r="C1017" t="s">
        <v>121</v>
      </c>
      <c r="D1017" t="s">
        <v>122</v>
      </c>
      <c r="E1017" t="s">
        <v>24</v>
      </c>
      <c r="F1017" t="s">
        <v>17</v>
      </c>
      <c r="G1017" t="s">
        <v>10</v>
      </c>
      <c r="H1017" t="s">
        <v>12</v>
      </c>
      <c r="P1017">
        <v>3</v>
      </c>
      <c r="R1017">
        <v>0</v>
      </c>
      <c r="Z1017">
        <v>3.0000000000000001E-5</v>
      </c>
      <c r="AB1017">
        <v>0</v>
      </c>
      <c r="AG1017">
        <v>16547</v>
      </c>
      <c r="AH1017">
        <v>11576</v>
      </c>
      <c r="AI1017">
        <v>1369</v>
      </c>
      <c r="AJ1017">
        <v>120821</v>
      </c>
    </row>
    <row r="1018" spans="1:38">
      <c r="A1018" t="s">
        <v>127</v>
      </c>
      <c r="B1018" t="s">
        <v>109</v>
      </c>
      <c r="C1018" t="s">
        <v>121</v>
      </c>
      <c r="D1018" t="s">
        <v>122</v>
      </c>
      <c r="E1018" t="s">
        <v>24</v>
      </c>
      <c r="F1018" t="s">
        <v>17</v>
      </c>
      <c r="G1018" t="s">
        <v>10</v>
      </c>
      <c r="H1018" t="s">
        <v>11</v>
      </c>
      <c r="P1018">
        <v>11</v>
      </c>
      <c r="R1018">
        <v>0</v>
      </c>
      <c r="Z1018">
        <v>1.2E-4</v>
      </c>
      <c r="AB1018">
        <v>0</v>
      </c>
      <c r="AG1018">
        <v>16547</v>
      </c>
      <c r="AH1018">
        <v>11576</v>
      </c>
      <c r="AI1018">
        <v>1369</v>
      </c>
      <c r="AJ1018">
        <v>120821</v>
      </c>
    </row>
    <row r="1019" spans="1:38">
      <c r="A1019" t="s">
        <v>127</v>
      </c>
      <c r="B1019" t="s">
        <v>109</v>
      </c>
      <c r="C1019" t="s">
        <v>121</v>
      </c>
      <c r="D1019" t="s">
        <v>122</v>
      </c>
      <c r="E1019" t="s">
        <v>26</v>
      </c>
      <c r="F1019" t="s">
        <v>14</v>
      </c>
      <c r="G1019" t="s">
        <v>10</v>
      </c>
      <c r="H1019" t="s">
        <v>111</v>
      </c>
      <c r="I1019">
        <v>10.071</v>
      </c>
      <c r="J1019">
        <v>12.571999999999999</v>
      </c>
      <c r="K1019">
        <v>16.009</v>
      </c>
      <c r="L1019">
        <v>14.316000000000001</v>
      </c>
      <c r="M1019">
        <v>4.5670000000000002</v>
      </c>
      <c r="N1019">
        <v>3.9660000000000002</v>
      </c>
      <c r="O1019">
        <v>5.758</v>
      </c>
      <c r="P1019">
        <v>9.73</v>
      </c>
      <c r="Q1019">
        <v>8.4740000000000002</v>
      </c>
      <c r="R1019">
        <v>10.750999999999999</v>
      </c>
      <c r="S1019">
        <v>1.7000000000000001E-4</v>
      </c>
      <c r="T1019">
        <v>2.5999999999999998E-4</v>
      </c>
      <c r="U1019">
        <v>3.2000000000000003E-4</v>
      </c>
      <c r="V1019">
        <v>2.9E-4</v>
      </c>
      <c r="W1019">
        <v>6.0000000000000002E-5</v>
      </c>
      <c r="X1019">
        <v>5.0000000000000002E-5</v>
      </c>
      <c r="Y1019">
        <v>6.9999999999999994E-5</v>
      </c>
      <c r="Z1019">
        <v>1.1E-4</v>
      </c>
      <c r="AA1019">
        <v>9.0000000000000006E-5</v>
      </c>
      <c r="AB1019">
        <v>1E-4</v>
      </c>
      <c r="AC1019">
        <v>102519</v>
      </c>
      <c r="AD1019">
        <v>127286</v>
      </c>
      <c r="AE1019">
        <v>89748</v>
      </c>
      <c r="AF1019">
        <v>76409</v>
      </c>
      <c r="AG1019">
        <v>58618</v>
      </c>
      <c r="AH1019">
        <v>96877</v>
      </c>
      <c r="AI1019">
        <v>101209</v>
      </c>
      <c r="AJ1019">
        <v>67326</v>
      </c>
      <c r="AK1019">
        <v>70682</v>
      </c>
      <c r="AL1019">
        <v>76606</v>
      </c>
    </row>
    <row r="1020" spans="1:38">
      <c r="A1020" t="s">
        <v>127</v>
      </c>
      <c r="B1020" t="s">
        <v>109</v>
      </c>
      <c r="C1020" t="s">
        <v>121</v>
      </c>
      <c r="D1020" t="s">
        <v>122</v>
      </c>
      <c r="E1020" t="s">
        <v>26</v>
      </c>
      <c r="F1020" t="s">
        <v>14</v>
      </c>
      <c r="G1020" t="s">
        <v>10</v>
      </c>
      <c r="H1020" t="s">
        <v>12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102519</v>
      </c>
      <c r="AD1020">
        <v>127286</v>
      </c>
      <c r="AE1020">
        <v>89748</v>
      </c>
      <c r="AF1020">
        <v>76409</v>
      </c>
      <c r="AG1020">
        <v>58618</v>
      </c>
      <c r="AH1020">
        <v>96877</v>
      </c>
      <c r="AI1020">
        <v>101209</v>
      </c>
      <c r="AJ1020">
        <v>67326</v>
      </c>
      <c r="AK1020">
        <v>70682</v>
      </c>
      <c r="AL1020">
        <v>76606</v>
      </c>
    </row>
    <row r="1021" spans="1:38">
      <c r="A1021" t="s">
        <v>127</v>
      </c>
      <c r="B1021" t="s">
        <v>109</v>
      </c>
      <c r="C1021" t="s">
        <v>121</v>
      </c>
      <c r="D1021" t="s">
        <v>122</v>
      </c>
      <c r="E1021" t="s">
        <v>26</v>
      </c>
      <c r="F1021" t="s">
        <v>14</v>
      </c>
      <c r="G1021" t="s">
        <v>10</v>
      </c>
      <c r="H1021" t="s">
        <v>11</v>
      </c>
      <c r="I1021">
        <v>10.071</v>
      </c>
      <c r="J1021">
        <v>12.571999999999999</v>
      </c>
      <c r="K1021">
        <v>16.009</v>
      </c>
      <c r="L1021">
        <v>14.316000000000001</v>
      </c>
      <c r="M1021">
        <v>4.5670000000000002</v>
      </c>
      <c r="N1021">
        <v>3.9660000000000002</v>
      </c>
      <c r="O1021">
        <v>5.758</v>
      </c>
      <c r="P1021">
        <v>9.73</v>
      </c>
      <c r="Q1021">
        <v>8.4740000000000002</v>
      </c>
      <c r="R1021">
        <v>10.750999999999999</v>
      </c>
      <c r="S1021">
        <v>1.7000000000000001E-4</v>
      </c>
      <c r="T1021">
        <v>2.5999999999999998E-4</v>
      </c>
      <c r="U1021">
        <v>3.2000000000000003E-4</v>
      </c>
      <c r="V1021">
        <v>2.9E-4</v>
      </c>
      <c r="W1021">
        <v>6.0000000000000002E-5</v>
      </c>
      <c r="X1021">
        <v>5.0000000000000002E-5</v>
      </c>
      <c r="Y1021">
        <v>6.9999999999999994E-5</v>
      </c>
      <c r="Z1021">
        <v>1.1E-4</v>
      </c>
      <c r="AA1021">
        <v>9.0000000000000006E-5</v>
      </c>
      <c r="AB1021">
        <v>1E-4</v>
      </c>
      <c r="AC1021">
        <v>102519</v>
      </c>
      <c r="AD1021">
        <v>127286</v>
      </c>
      <c r="AE1021">
        <v>89748</v>
      </c>
      <c r="AF1021">
        <v>76409</v>
      </c>
      <c r="AG1021">
        <v>58618</v>
      </c>
      <c r="AH1021">
        <v>96877</v>
      </c>
      <c r="AI1021">
        <v>101209</v>
      </c>
      <c r="AJ1021">
        <v>67326</v>
      </c>
      <c r="AK1021">
        <v>70682</v>
      </c>
      <c r="AL1021">
        <v>76606</v>
      </c>
    </row>
    <row r="1022" spans="1:38">
      <c r="A1022" t="s">
        <v>127</v>
      </c>
      <c r="B1022" t="s">
        <v>109</v>
      </c>
      <c r="C1022" t="s">
        <v>121</v>
      </c>
      <c r="D1022" t="s">
        <v>122</v>
      </c>
      <c r="E1022" t="s">
        <v>26</v>
      </c>
      <c r="F1022" t="s">
        <v>15</v>
      </c>
      <c r="G1022" t="s">
        <v>10</v>
      </c>
      <c r="H1022" t="s">
        <v>111</v>
      </c>
      <c r="I1022">
        <v>4.335</v>
      </c>
      <c r="J1022">
        <v>8.0820000000000007</v>
      </c>
      <c r="K1022">
        <v>5.22</v>
      </c>
      <c r="L1022">
        <v>1.484</v>
      </c>
      <c r="M1022">
        <v>5.6609999999999996</v>
      </c>
      <c r="N1022">
        <v>6.8120000000000003</v>
      </c>
      <c r="O1022">
        <v>19.619</v>
      </c>
      <c r="P1022">
        <v>13.532</v>
      </c>
      <c r="Q1022">
        <v>26.189</v>
      </c>
      <c r="R1022">
        <v>40.677999999999997</v>
      </c>
      <c r="S1022">
        <v>6.9999999999999994E-5</v>
      </c>
      <c r="T1022">
        <v>1.7000000000000001E-4</v>
      </c>
      <c r="U1022">
        <v>1E-4</v>
      </c>
      <c r="V1022">
        <v>3.0000000000000001E-5</v>
      </c>
      <c r="W1022">
        <v>8.0000000000000007E-5</v>
      </c>
      <c r="X1022">
        <v>9.0000000000000006E-5</v>
      </c>
      <c r="Y1022">
        <v>2.4000000000000001E-4</v>
      </c>
      <c r="Z1022">
        <v>1.4999999999999999E-4</v>
      </c>
      <c r="AA1022">
        <v>2.7E-4</v>
      </c>
      <c r="AB1022">
        <v>3.6000000000000002E-4</v>
      </c>
      <c r="AC1022">
        <v>13801</v>
      </c>
      <c r="AD1022">
        <v>16206</v>
      </c>
      <c r="AE1022">
        <v>27824</v>
      </c>
      <c r="AF1022">
        <v>56771</v>
      </c>
      <c r="AG1022">
        <v>62309</v>
      </c>
      <c r="AH1022">
        <v>63022</v>
      </c>
      <c r="AI1022">
        <v>36250</v>
      </c>
      <c r="AJ1022">
        <v>21260</v>
      </c>
      <c r="AK1022">
        <v>23899</v>
      </c>
      <c r="AL1022">
        <v>25752</v>
      </c>
    </row>
    <row r="1023" spans="1:38">
      <c r="A1023" t="s">
        <v>127</v>
      </c>
      <c r="B1023" t="s">
        <v>109</v>
      </c>
      <c r="C1023" t="s">
        <v>121</v>
      </c>
      <c r="D1023" t="s">
        <v>122</v>
      </c>
      <c r="E1023" t="s">
        <v>26</v>
      </c>
      <c r="F1023" t="s">
        <v>15</v>
      </c>
      <c r="G1023" t="s">
        <v>10</v>
      </c>
      <c r="H1023" t="s">
        <v>12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1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1.0000000000000001E-5</v>
      </c>
      <c r="Z1023">
        <v>0</v>
      </c>
      <c r="AA1023">
        <v>0</v>
      </c>
      <c r="AB1023">
        <v>0</v>
      </c>
      <c r="AC1023">
        <v>13801</v>
      </c>
      <c r="AD1023">
        <v>16206</v>
      </c>
      <c r="AE1023">
        <v>27824</v>
      </c>
      <c r="AF1023">
        <v>56771</v>
      </c>
      <c r="AG1023">
        <v>62309</v>
      </c>
      <c r="AH1023">
        <v>63022</v>
      </c>
      <c r="AI1023">
        <v>36250</v>
      </c>
      <c r="AJ1023">
        <v>21260</v>
      </c>
      <c r="AK1023">
        <v>23899</v>
      </c>
      <c r="AL1023">
        <v>25752</v>
      </c>
    </row>
    <row r="1024" spans="1:38">
      <c r="A1024" t="s">
        <v>127</v>
      </c>
      <c r="B1024" t="s">
        <v>109</v>
      </c>
      <c r="C1024" t="s">
        <v>121</v>
      </c>
      <c r="D1024" t="s">
        <v>122</v>
      </c>
      <c r="E1024" t="s">
        <v>26</v>
      </c>
      <c r="F1024" t="s">
        <v>15</v>
      </c>
      <c r="G1024" t="s">
        <v>10</v>
      </c>
      <c r="H1024" t="s">
        <v>11</v>
      </c>
      <c r="I1024">
        <v>4.335</v>
      </c>
      <c r="J1024">
        <v>8.0820000000000007</v>
      </c>
      <c r="K1024">
        <v>5.22</v>
      </c>
      <c r="L1024">
        <v>1.484</v>
      </c>
      <c r="M1024">
        <v>5.6609999999999996</v>
      </c>
      <c r="N1024">
        <v>6.8120000000000003</v>
      </c>
      <c r="O1024">
        <v>18.619</v>
      </c>
      <c r="P1024">
        <v>13.532</v>
      </c>
      <c r="Q1024">
        <v>26.189</v>
      </c>
      <c r="R1024">
        <v>40.677999999999997</v>
      </c>
      <c r="S1024">
        <v>6.9999999999999994E-5</v>
      </c>
      <c r="T1024">
        <v>1.7000000000000001E-4</v>
      </c>
      <c r="U1024">
        <v>1E-4</v>
      </c>
      <c r="V1024">
        <v>3.0000000000000001E-5</v>
      </c>
      <c r="W1024">
        <v>8.0000000000000007E-5</v>
      </c>
      <c r="X1024">
        <v>9.0000000000000006E-5</v>
      </c>
      <c r="Y1024">
        <v>2.3000000000000001E-4</v>
      </c>
      <c r="Z1024">
        <v>1.4999999999999999E-4</v>
      </c>
      <c r="AA1024">
        <v>2.7E-4</v>
      </c>
      <c r="AB1024">
        <v>3.6000000000000002E-4</v>
      </c>
      <c r="AC1024">
        <v>13801</v>
      </c>
      <c r="AD1024">
        <v>16206</v>
      </c>
      <c r="AE1024">
        <v>27824</v>
      </c>
      <c r="AF1024">
        <v>56771</v>
      </c>
      <c r="AG1024">
        <v>62309</v>
      </c>
      <c r="AH1024">
        <v>63022</v>
      </c>
      <c r="AI1024">
        <v>36250</v>
      </c>
      <c r="AJ1024">
        <v>21260</v>
      </c>
      <c r="AK1024">
        <v>23899</v>
      </c>
      <c r="AL1024">
        <v>25752</v>
      </c>
    </row>
    <row r="1025" spans="1:38">
      <c r="A1025" t="s">
        <v>127</v>
      </c>
      <c r="B1025" t="s">
        <v>109</v>
      </c>
      <c r="C1025" t="s">
        <v>121</v>
      </c>
      <c r="D1025" t="s">
        <v>122</v>
      </c>
      <c r="E1025" t="s">
        <v>26</v>
      </c>
      <c r="F1025" t="s">
        <v>16</v>
      </c>
      <c r="G1025" t="s">
        <v>10</v>
      </c>
      <c r="H1025" t="s">
        <v>111</v>
      </c>
      <c r="I1025">
        <v>9.6929999999999996</v>
      </c>
      <c r="J1025">
        <v>10.210000000000001</v>
      </c>
      <c r="K1025">
        <v>18.837</v>
      </c>
      <c r="L1025">
        <v>18.309999999999999</v>
      </c>
      <c r="M1025">
        <v>80.188999999999993</v>
      </c>
      <c r="N1025">
        <v>55.999000000000002</v>
      </c>
      <c r="Q1025">
        <v>3.3580000000000001</v>
      </c>
      <c r="R1025">
        <v>8.907</v>
      </c>
      <c r="S1025">
        <v>1.6000000000000001E-4</v>
      </c>
      <c r="T1025">
        <v>2.1000000000000001E-4</v>
      </c>
      <c r="U1025">
        <v>3.6999999999999999E-4</v>
      </c>
      <c r="V1025">
        <v>3.6999999999999999E-4</v>
      </c>
      <c r="W1025">
        <v>1.08E-3</v>
      </c>
      <c r="X1025">
        <v>7.3999999999999999E-4</v>
      </c>
      <c r="AA1025">
        <v>3.0000000000000001E-5</v>
      </c>
      <c r="AB1025">
        <v>8.0000000000000007E-5</v>
      </c>
      <c r="AC1025">
        <v>32305</v>
      </c>
      <c r="AD1025">
        <v>43165</v>
      </c>
      <c r="AE1025">
        <v>38665</v>
      </c>
      <c r="AF1025">
        <v>108455</v>
      </c>
      <c r="AG1025">
        <v>153999</v>
      </c>
      <c r="AH1025">
        <v>42453</v>
      </c>
      <c r="AI1025">
        <v>0</v>
      </c>
      <c r="AK1025">
        <v>396</v>
      </c>
      <c r="AL1025">
        <v>660</v>
      </c>
    </row>
    <row r="1026" spans="1:38">
      <c r="A1026" t="s">
        <v>127</v>
      </c>
      <c r="B1026" t="s">
        <v>109</v>
      </c>
      <c r="C1026" t="s">
        <v>121</v>
      </c>
      <c r="D1026" t="s">
        <v>122</v>
      </c>
      <c r="E1026" t="s">
        <v>26</v>
      </c>
      <c r="F1026" t="s">
        <v>16</v>
      </c>
      <c r="G1026" t="s">
        <v>10</v>
      </c>
      <c r="H1026" t="s">
        <v>12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AA1026">
        <v>0</v>
      </c>
      <c r="AB1026">
        <v>0</v>
      </c>
      <c r="AC1026">
        <v>32305</v>
      </c>
      <c r="AD1026">
        <v>43165</v>
      </c>
      <c r="AE1026">
        <v>38665</v>
      </c>
      <c r="AF1026">
        <v>108455</v>
      </c>
      <c r="AG1026">
        <v>153999</v>
      </c>
      <c r="AH1026">
        <v>42453</v>
      </c>
      <c r="AI1026">
        <v>0</v>
      </c>
      <c r="AK1026">
        <v>396</v>
      </c>
      <c r="AL1026">
        <v>660</v>
      </c>
    </row>
    <row r="1027" spans="1:38">
      <c r="A1027" t="s">
        <v>127</v>
      </c>
      <c r="B1027" t="s">
        <v>109</v>
      </c>
      <c r="C1027" t="s">
        <v>121</v>
      </c>
      <c r="D1027" t="s">
        <v>122</v>
      </c>
      <c r="E1027" t="s">
        <v>26</v>
      </c>
      <c r="F1027" t="s">
        <v>16</v>
      </c>
      <c r="G1027" t="s">
        <v>10</v>
      </c>
      <c r="H1027" t="s">
        <v>11</v>
      </c>
      <c r="I1027">
        <v>9.6929999999999996</v>
      </c>
      <c r="J1027">
        <v>10.210000000000001</v>
      </c>
      <c r="K1027">
        <v>18.837</v>
      </c>
      <c r="L1027">
        <v>18.309999999999999</v>
      </c>
      <c r="M1027">
        <v>80.188999999999993</v>
      </c>
      <c r="N1027">
        <v>55.999000000000002</v>
      </c>
      <c r="Q1027">
        <v>3.3580000000000001</v>
      </c>
      <c r="R1027">
        <v>8.907</v>
      </c>
      <c r="S1027">
        <v>1.6000000000000001E-4</v>
      </c>
      <c r="T1027">
        <v>2.1000000000000001E-4</v>
      </c>
      <c r="U1027">
        <v>3.6999999999999999E-4</v>
      </c>
      <c r="V1027">
        <v>3.6999999999999999E-4</v>
      </c>
      <c r="W1027">
        <v>1.08E-3</v>
      </c>
      <c r="X1027">
        <v>7.3999999999999999E-4</v>
      </c>
      <c r="AA1027">
        <v>3.0000000000000001E-5</v>
      </c>
      <c r="AB1027">
        <v>8.0000000000000007E-5</v>
      </c>
      <c r="AC1027">
        <v>32305</v>
      </c>
      <c r="AD1027">
        <v>43165</v>
      </c>
      <c r="AE1027">
        <v>38665</v>
      </c>
      <c r="AF1027">
        <v>108455</v>
      </c>
      <c r="AG1027">
        <v>153999</v>
      </c>
      <c r="AH1027">
        <v>42453</v>
      </c>
      <c r="AI1027">
        <v>0</v>
      </c>
      <c r="AK1027">
        <v>396</v>
      </c>
      <c r="AL1027">
        <v>660</v>
      </c>
    </row>
    <row r="1028" spans="1:38">
      <c r="A1028" t="s">
        <v>127</v>
      </c>
      <c r="B1028" t="s">
        <v>109</v>
      </c>
      <c r="C1028" t="s">
        <v>121</v>
      </c>
      <c r="D1028" t="s">
        <v>122</v>
      </c>
      <c r="E1028" t="s">
        <v>26</v>
      </c>
      <c r="F1028" t="s">
        <v>10</v>
      </c>
      <c r="G1028" t="s">
        <v>10</v>
      </c>
      <c r="H1028" t="s">
        <v>111</v>
      </c>
      <c r="O1028">
        <v>19.196000000000002</v>
      </c>
      <c r="P1028">
        <v>21.89</v>
      </c>
      <c r="Q1028">
        <v>31.997</v>
      </c>
      <c r="R1028">
        <v>40.106000000000002</v>
      </c>
      <c r="Y1028">
        <v>2.4000000000000001E-4</v>
      </c>
      <c r="Z1028">
        <v>2.5000000000000001E-4</v>
      </c>
      <c r="AA1028">
        <v>3.3E-4</v>
      </c>
      <c r="AB1028">
        <v>3.6000000000000002E-4</v>
      </c>
      <c r="AI1028">
        <v>58524</v>
      </c>
      <c r="AJ1028">
        <v>84661</v>
      </c>
      <c r="AK1028">
        <v>98143</v>
      </c>
      <c r="AL1028">
        <v>80367</v>
      </c>
    </row>
    <row r="1029" spans="1:38">
      <c r="A1029" t="s">
        <v>127</v>
      </c>
      <c r="B1029" t="s">
        <v>109</v>
      </c>
      <c r="C1029" t="s">
        <v>121</v>
      </c>
      <c r="D1029" t="s">
        <v>122</v>
      </c>
      <c r="E1029" t="s">
        <v>26</v>
      </c>
      <c r="F1029" t="s">
        <v>10</v>
      </c>
      <c r="G1029" t="s">
        <v>10</v>
      </c>
      <c r="H1029" t="s">
        <v>12</v>
      </c>
      <c r="O1029">
        <v>0</v>
      </c>
      <c r="P1029">
        <v>0</v>
      </c>
      <c r="Q1029">
        <v>0</v>
      </c>
      <c r="R1029">
        <v>0</v>
      </c>
      <c r="Y1029">
        <v>0</v>
      </c>
      <c r="Z1029">
        <v>0</v>
      </c>
      <c r="AA1029">
        <v>0</v>
      </c>
      <c r="AB1029">
        <v>0</v>
      </c>
      <c r="AI1029">
        <v>58524</v>
      </c>
      <c r="AJ1029">
        <v>84661</v>
      </c>
      <c r="AK1029">
        <v>98143</v>
      </c>
      <c r="AL1029">
        <v>80367</v>
      </c>
    </row>
    <row r="1030" spans="1:38">
      <c r="A1030" t="s">
        <v>127</v>
      </c>
      <c r="B1030" t="s">
        <v>109</v>
      </c>
      <c r="C1030" t="s">
        <v>121</v>
      </c>
      <c r="D1030" t="s">
        <v>122</v>
      </c>
      <c r="E1030" t="s">
        <v>26</v>
      </c>
      <c r="F1030" t="s">
        <v>10</v>
      </c>
      <c r="G1030" t="s">
        <v>10</v>
      </c>
      <c r="H1030" t="s">
        <v>11</v>
      </c>
      <c r="O1030">
        <v>19.196000000000002</v>
      </c>
      <c r="P1030">
        <v>21.89</v>
      </c>
      <c r="Q1030">
        <v>31.997</v>
      </c>
      <c r="R1030">
        <v>40.106000000000002</v>
      </c>
      <c r="Y1030">
        <v>2.4000000000000001E-4</v>
      </c>
      <c r="Z1030">
        <v>2.5000000000000001E-4</v>
      </c>
      <c r="AA1030">
        <v>3.3E-4</v>
      </c>
      <c r="AB1030">
        <v>3.6000000000000002E-4</v>
      </c>
      <c r="AI1030">
        <v>58524</v>
      </c>
      <c r="AJ1030">
        <v>84661</v>
      </c>
      <c r="AK1030">
        <v>98143</v>
      </c>
      <c r="AL1030">
        <v>80367</v>
      </c>
    </row>
    <row r="1031" spans="1:38">
      <c r="A1031" t="s">
        <v>127</v>
      </c>
      <c r="B1031" t="s">
        <v>109</v>
      </c>
      <c r="C1031" t="s">
        <v>121</v>
      </c>
      <c r="D1031" t="s">
        <v>122</v>
      </c>
      <c r="E1031" t="s">
        <v>26</v>
      </c>
      <c r="F1031" t="s">
        <v>61</v>
      </c>
      <c r="G1031" t="s">
        <v>10</v>
      </c>
      <c r="H1031" t="s">
        <v>111</v>
      </c>
      <c r="I1031">
        <v>36.076999999999998</v>
      </c>
      <c r="J1031">
        <v>47.222000000000001</v>
      </c>
      <c r="K1031">
        <v>130.858</v>
      </c>
      <c r="L1031">
        <v>61.232999999999997</v>
      </c>
      <c r="M1031">
        <v>62.837000000000003</v>
      </c>
      <c r="N1031">
        <v>171.607</v>
      </c>
      <c r="O1031">
        <v>113.624</v>
      </c>
      <c r="P1031">
        <v>182.809</v>
      </c>
      <c r="Q1031">
        <v>205.81800000000001</v>
      </c>
      <c r="R1031">
        <v>191.726</v>
      </c>
      <c r="S1031">
        <v>5.9999999999999995E-4</v>
      </c>
      <c r="T1031">
        <v>9.7000000000000005E-4</v>
      </c>
      <c r="U1031">
        <v>2.5999999999999999E-3</v>
      </c>
      <c r="V1031">
        <v>1.25E-3</v>
      </c>
      <c r="W1031">
        <v>8.4999999999999995E-4</v>
      </c>
      <c r="X1031">
        <v>2.2599999999999999E-3</v>
      </c>
      <c r="Y1031">
        <v>1.4E-3</v>
      </c>
      <c r="Z1031">
        <v>2.0500000000000002E-3</v>
      </c>
      <c r="AA1031">
        <v>2.0899999999999998E-3</v>
      </c>
      <c r="AB1031">
        <v>1.72E-3</v>
      </c>
      <c r="AC1031">
        <v>1797379</v>
      </c>
      <c r="AD1031">
        <v>1772611</v>
      </c>
      <c r="AE1031">
        <v>1770010</v>
      </c>
      <c r="AF1031">
        <v>1558850</v>
      </c>
      <c r="AG1031">
        <v>1360518</v>
      </c>
      <c r="AH1031">
        <v>1525493</v>
      </c>
      <c r="AI1031">
        <v>1794336</v>
      </c>
      <c r="AJ1031">
        <v>2018136</v>
      </c>
      <c r="AK1031">
        <v>2060217</v>
      </c>
      <c r="AL1031">
        <v>1901531</v>
      </c>
    </row>
    <row r="1032" spans="1:38">
      <c r="A1032" t="s">
        <v>127</v>
      </c>
      <c r="B1032" t="s">
        <v>109</v>
      </c>
      <c r="C1032" t="s">
        <v>121</v>
      </c>
      <c r="D1032" t="s">
        <v>122</v>
      </c>
      <c r="E1032" t="s">
        <v>26</v>
      </c>
      <c r="F1032" t="s">
        <v>61</v>
      </c>
      <c r="G1032" t="s">
        <v>10</v>
      </c>
      <c r="H1032" t="s">
        <v>12</v>
      </c>
      <c r="I1032">
        <v>1</v>
      </c>
      <c r="J1032">
        <v>0</v>
      </c>
      <c r="K1032">
        <v>40.389000000000003</v>
      </c>
      <c r="L1032">
        <v>0</v>
      </c>
      <c r="M1032">
        <v>18.966999999999999</v>
      </c>
      <c r="N1032">
        <v>111.9</v>
      </c>
      <c r="O1032">
        <v>2.4430000000000001</v>
      </c>
      <c r="P1032">
        <v>13.476000000000001</v>
      </c>
      <c r="Q1032">
        <v>57.682000000000002</v>
      </c>
      <c r="R1032">
        <v>56.043999999999997</v>
      </c>
      <c r="S1032">
        <v>2.0000000000000002E-5</v>
      </c>
      <c r="T1032">
        <v>0</v>
      </c>
      <c r="U1032">
        <v>8.0000000000000004E-4</v>
      </c>
      <c r="V1032">
        <v>0</v>
      </c>
      <c r="W1032">
        <v>2.5999999999999998E-4</v>
      </c>
      <c r="X1032">
        <v>1.47E-3</v>
      </c>
      <c r="Y1032">
        <v>3.0000000000000001E-5</v>
      </c>
      <c r="Z1032">
        <v>1.4999999999999999E-4</v>
      </c>
      <c r="AA1032">
        <v>5.9000000000000003E-4</v>
      </c>
      <c r="AB1032">
        <v>5.0000000000000001E-4</v>
      </c>
      <c r="AC1032">
        <v>1797379</v>
      </c>
      <c r="AD1032">
        <v>1772611</v>
      </c>
      <c r="AE1032">
        <v>1770010</v>
      </c>
      <c r="AF1032">
        <v>1558850</v>
      </c>
      <c r="AG1032">
        <v>1360518</v>
      </c>
      <c r="AH1032">
        <v>1525493</v>
      </c>
      <c r="AI1032">
        <v>1794336</v>
      </c>
      <c r="AJ1032">
        <v>2018136</v>
      </c>
      <c r="AK1032">
        <v>2060217</v>
      </c>
      <c r="AL1032">
        <v>1901531</v>
      </c>
    </row>
    <row r="1033" spans="1:38">
      <c r="A1033" t="s">
        <v>127</v>
      </c>
      <c r="B1033" t="s">
        <v>109</v>
      </c>
      <c r="C1033" t="s">
        <v>121</v>
      </c>
      <c r="D1033" t="s">
        <v>122</v>
      </c>
      <c r="E1033" t="s">
        <v>26</v>
      </c>
      <c r="F1033" t="s">
        <v>61</v>
      </c>
      <c r="G1033" t="s">
        <v>10</v>
      </c>
      <c r="H1033" t="s">
        <v>11</v>
      </c>
      <c r="I1033">
        <v>35.076999999999998</v>
      </c>
      <c r="J1033">
        <v>47.222000000000001</v>
      </c>
      <c r="K1033">
        <v>90.468999999999994</v>
      </c>
      <c r="L1033">
        <v>61.232999999999997</v>
      </c>
      <c r="M1033">
        <v>43.87</v>
      </c>
      <c r="N1033">
        <v>59.707000000000001</v>
      </c>
      <c r="O1033">
        <v>111.181</v>
      </c>
      <c r="P1033">
        <v>169.333</v>
      </c>
      <c r="Q1033">
        <v>148.136</v>
      </c>
      <c r="R1033">
        <v>135.68199999999999</v>
      </c>
      <c r="S1033">
        <v>5.8E-4</v>
      </c>
      <c r="T1033">
        <v>9.7000000000000005E-4</v>
      </c>
      <c r="U1033">
        <v>1.8E-3</v>
      </c>
      <c r="V1033">
        <v>1.25E-3</v>
      </c>
      <c r="W1033">
        <v>5.9000000000000003E-4</v>
      </c>
      <c r="X1033">
        <v>7.9000000000000001E-4</v>
      </c>
      <c r="Y1033">
        <v>1.3699999999999999E-3</v>
      </c>
      <c r="Z1033">
        <v>1.9E-3</v>
      </c>
      <c r="AA1033">
        <v>1.5100000000000001E-3</v>
      </c>
      <c r="AB1033">
        <v>1.2199999999999999E-3</v>
      </c>
      <c r="AC1033">
        <v>1797379</v>
      </c>
      <c r="AD1033">
        <v>1772611</v>
      </c>
      <c r="AE1033">
        <v>1770010</v>
      </c>
      <c r="AF1033">
        <v>1558850</v>
      </c>
      <c r="AG1033">
        <v>1360518</v>
      </c>
      <c r="AH1033">
        <v>1525493</v>
      </c>
      <c r="AI1033">
        <v>1794336</v>
      </c>
      <c r="AJ1033">
        <v>2018136</v>
      </c>
      <c r="AK1033">
        <v>2060217</v>
      </c>
      <c r="AL1033">
        <v>1901531</v>
      </c>
    </row>
    <row r="1034" spans="1:38">
      <c r="A1034" t="s">
        <v>127</v>
      </c>
      <c r="B1034" t="s">
        <v>109</v>
      </c>
      <c r="C1034" t="s">
        <v>121</v>
      </c>
      <c r="D1034" t="s">
        <v>122</v>
      </c>
      <c r="E1034" t="s">
        <v>26</v>
      </c>
      <c r="F1034" t="s">
        <v>63</v>
      </c>
      <c r="G1034" t="s">
        <v>10</v>
      </c>
      <c r="H1034" t="s">
        <v>111</v>
      </c>
      <c r="I1034">
        <v>5.8000000000000003E-2</v>
      </c>
      <c r="J1034">
        <v>2.1999999999999999E-2</v>
      </c>
      <c r="K1034">
        <v>1.2E-2</v>
      </c>
      <c r="L1034">
        <v>1.7999999999999999E-2</v>
      </c>
      <c r="M1034">
        <v>3.1E-2</v>
      </c>
      <c r="N1034">
        <v>0.13100000000000001</v>
      </c>
      <c r="O1034">
        <v>0.215</v>
      </c>
      <c r="P1034">
        <v>1.4059999999999999</v>
      </c>
      <c r="Q1034">
        <v>2.7519999999999998</v>
      </c>
      <c r="R1034">
        <v>1.242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2.0000000000000002E-5</v>
      </c>
      <c r="AA1034">
        <v>3.0000000000000001E-5</v>
      </c>
      <c r="AB1034">
        <v>1.0000000000000001E-5</v>
      </c>
      <c r="AC1034">
        <v>241592</v>
      </c>
      <c r="AD1034">
        <v>291545</v>
      </c>
      <c r="AE1034">
        <v>322315</v>
      </c>
      <c r="AF1034">
        <v>365875</v>
      </c>
      <c r="AG1034">
        <v>416564</v>
      </c>
      <c r="AH1034">
        <v>539147</v>
      </c>
      <c r="AI1034">
        <v>519185</v>
      </c>
      <c r="AJ1034">
        <v>504260</v>
      </c>
      <c r="AK1034">
        <v>504191</v>
      </c>
      <c r="AL1034">
        <v>573080</v>
      </c>
    </row>
    <row r="1035" spans="1:38">
      <c r="A1035" t="s">
        <v>127</v>
      </c>
      <c r="B1035" t="s">
        <v>109</v>
      </c>
      <c r="C1035" t="s">
        <v>121</v>
      </c>
      <c r="D1035" t="s">
        <v>122</v>
      </c>
      <c r="E1035" t="s">
        <v>26</v>
      </c>
      <c r="F1035" t="s">
        <v>63</v>
      </c>
      <c r="G1035" t="s">
        <v>10</v>
      </c>
      <c r="H1035" t="s">
        <v>12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241592</v>
      </c>
      <c r="AD1035">
        <v>291545</v>
      </c>
      <c r="AE1035">
        <v>322315</v>
      </c>
      <c r="AF1035">
        <v>365875</v>
      </c>
      <c r="AG1035">
        <v>416564</v>
      </c>
      <c r="AH1035">
        <v>539147</v>
      </c>
      <c r="AI1035">
        <v>519185</v>
      </c>
      <c r="AJ1035">
        <v>504260</v>
      </c>
      <c r="AK1035">
        <v>504191</v>
      </c>
      <c r="AL1035">
        <v>573080</v>
      </c>
    </row>
    <row r="1036" spans="1:38">
      <c r="A1036" t="s">
        <v>127</v>
      </c>
      <c r="B1036" t="s">
        <v>109</v>
      </c>
      <c r="C1036" t="s">
        <v>121</v>
      </c>
      <c r="D1036" t="s">
        <v>122</v>
      </c>
      <c r="E1036" t="s">
        <v>26</v>
      </c>
      <c r="F1036" t="s">
        <v>63</v>
      </c>
      <c r="G1036" t="s">
        <v>10</v>
      </c>
      <c r="H1036" t="s">
        <v>11</v>
      </c>
      <c r="I1036">
        <v>5.8000000000000003E-2</v>
      </c>
      <c r="J1036">
        <v>2.1999999999999999E-2</v>
      </c>
      <c r="K1036">
        <v>1.2E-2</v>
      </c>
      <c r="L1036">
        <v>1.7999999999999999E-2</v>
      </c>
      <c r="M1036">
        <v>3.1E-2</v>
      </c>
      <c r="N1036">
        <v>0.13100000000000001</v>
      </c>
      <c r="O1036">
        <v>0.215</v>
      </c>
      <c r="P1036">
        <v>1.4059999999999999</v>
      </c>
      <c r="Q1036">
        <v>2.7519999999999998</v>
      </c>
      <c r="R1036">
        <v>1.242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2.0000000000000002E-5</v>
      </c>
      <c r="AA1036">
        <v>3.0000000000000001E-5</v>
      </c>
      <c r="AB1036">
        <v>1.0000000000000001E-5</v>
      </c>
      <c r="AC1036">
        <v>241592</v>
      </c>
      <c r="AD1036">
        <v>291545</v>
      </c>
      <c r="AE1036">
        <v>322315</v>
      </c>
      <c r="AF1036">
        <v>365875</v>
      </c>
      <c r="AG1036">
        <v>416564</v>
      </c>
      <c r="AH1036">
        <v>539147</v>
      </c>
      <c r="AI1036">
        <v>519185</v>
      </c>
      <c r="AJ1036">
        <v>504260</v>
      </c>
      <c r="AK1036">
        <v>504191</v>
      </c>
      <c r="AL1036">
        <v>573080</v>
      </c>
    </row>
    <row r="1037" spans="1:38">
      <c r="A1037" t="s">
        <v>127</v>
      </c>
      <c r="B1037" t="s">
        <v>109</v>
      </c>
      <c r="C1037" t="s">
        <v>121</v>
      </c>
      <c r="D1037" t="s">
        <v>122</v>
      </c>
      <c r="E1037" t="s">
        <v>26</v>
      </c>
      <c r="F1037" t="s">
        <v>17</v>
      </c>
      <c r="G1037" t="s">
        <v>10</v>
      </c>
      <c r="H1037" t="s">
        <v>111</v>
      </c>
      <c r="I1037">
        <v>66.096999999999994</v>
      </c>
      <c r="J1037">
        <v>51.926000000000002</v>
      </c>
      <c r="K1037">
        <v>115.068</v>
      </c>
      <c r="L1037">
        <v>101.845</v>
      </c>
      <c r="M1037">
        <v>98.286000000000001</v>
      </c>
      <c r="N1037">
        <v>48.640999999999998</v>
      </c>
      <c r="O1037">
        <v>6.4690000000000003</v>
      </c>
      <c r="P1037">
        <v>20.492000000000001</v>
      </c>
      <c r="Q1037">
        <v>32.634</v>
      </c>
      <c r="R1037">
        <v>11.565</v>
      </c>
      <c r="S1037">
        <v>1.09E-3</v>
      </c>
      <c r="T1037">
        <v>1.07E-3</v>
      </c>
      <c r="U1037">
        <v>2.2899999999999999E-3</v>
      </c>
      <c r="V1037">
        <v>2.0799999999999998E-3</v>
      </c>
      <c r="W1037">
        <v>1.32E-3</v>
      </c>
      <c r="X1037">
        <v>6.4000000000000005E-4</v>
      </c>
      <c r="Y1037">
        <v>8.0000000000000007E-5</v>
      </c>
      <c r="Z1037">
        <v>2.3000000000000001E-4</v>
      </c>
      <c r="AA1037">
        <v>3.3E-4</v>
      </c>
      <c r="AB1037">
        <v>1E-4</v>
      </c>
      <c r="AC1037">
        <v>171636</v>
      </c>
      <c r="AD1037">
        <v>95348</v>
      </c>
      <c r="AE1037">
        <v>109502</v>
      </c>
      <c r="AF1037">
        <v>55251</v>
      </c>
      <c r="AG1037">
        <v>88670</v>
      </c>
      <c r="AH1037">
        <v>92874</v>
      </c>
      <c r="AI1037">
        <v>10554</v>
      </c>
      <c r="AJ1037">
        <v>11528</v>
      </c>
      <c r="AK1037">
        <v>27124</v>
      </c>
      <c r="AL1037">
        <v>25524</v>
      </c>
    </row>
    <row r="1038" spans="1:38">
      <c r="A1038" t="s">
        <v>127</v>
      </c>
      <c r="B1038" t="s">
        <v>109</v>
      </c>
      <c r="C1038" t="s">
        <v>121</v>
      </c>
      <c r="D1038" t="s">
        <v>122</v>
      </c>
      <c r="E1038" t="s">
        <v>26</v>
      </c>
      <c r="F1038" t="s">
        <v>17</v>
      </c>
      <c r="G1038" t="s">
        <v>10</v>
      </c>
      <c r="H1038" t="s">
        <v>12</v>
      </c>
      <c r="I1038">
        <v>9.4109999999999996</v>
      </c>
      <c r="J1038">
        <v>26.587</v>
      </c>
      <c r="K1038">
        <v>83.012</v>
      </c>
      <c r="L1038">
        <v>83.960999999999999</v>
      </c>
      <c r="M1038">
        <v>75.891999999999996</v>
      </c>
      <c r="N1038">
        <v>18.901</v>
      </c>
      <c r="O1038">
        <v>2.1349999999999998</v>
      </c>
      <c r="P1038">
        <v>8.9169999999999998</v>
      </c>
      <c r="Q1038">
        <v>12.23</v>
      </c>
      <c r="R1038">
        <v>2.3759999999999999</v>
      </c>
      <c r="S1038">
        <v>1.6000000000000001E-4</v>
      </c>
      <c r="T1038">
        <v>5.5000000000000003E-4</v>
      </c>
      <c r="U1038">
        <v>1.65E-3</v>
      </c>
      <c r="V1038">
        <v>1.72E-3</v>
      </c>
      <c r="W1038">
        <v>1.0200000000000001E-3</v>
      </c>
      <c r="X1038">
        <v>2.5000000000000001E-4</v>
      </c>
      <c r="Y1038">
        <v>3.0000000000000001E-5</v>
      </c>
      <c r="Z1038">
        <v>1E-4</v>
      </c>
      <c r="AA1038">
        <v>1.2E-4</v>
      </c>
      <c r="AB1038">
        <v>2.0000000000000002E-5</v>
      </c>
      <c r="AC1038">
        <v>171636</v>
      </c>
      <c r="AD1038">
        <v>95348</v>
      </c>
      <c r="AE1038">
        <v>109502</v>
      </c>
      <c r="AF1038">
        <v>55251</v>
      </c>
      <c r="AG1038">
        <v>88670</v>
      </c>
      <c r="AH1038">
        <v>92874</v>
      </c>
      <c r="AI1038">
        <v>10554</v>
      </c>
      <c r="AJ1038">
        <v>11528</v>
      </c>
      <c r="AK1038">
        <v>27124</v>
      </c>
      <c r="AL1038">
        <v>25524</v>
      </c>
    </row>
    <row r="1039" spans="1:38">
      <c r="A1039" t="s">
        <v>127</v>
      </c>
      <c r="B1039" t="s">
        <v>109</v>
      </c>
      <c r="C1039" t="s">
        <v>121</v>
      </c>
      <c r="D1039" t="s">
        <v>122</v>
      </c>
      <c r="E1039" t="s">
        <v>26</v>
      </c>
      <c r="F1039" t="s">
        <v>17</v>
      </c>
      <c r="G1039" t="s">
        <v>10</v>
      </c>
      <c r="H1039" t="s">
        <v>11</v>
      </c>
      <c r="I1039">
        <v>56.686</v>
      </c>
      <c r="J1039">
        <v>25.338999999999999</v>
      </c>
      <c r="K1039">
        <v>32.055999999999997</v>
      </c>
      <c r="L1039">
        <v>17.884</v>
      </c>
      <c r="M1039">
        <v>22.393999999999998</v>
      </c>
      <c r="N1039">
        <v>29.74</v>
      </c>
      <c r="O1039">
        <v>4.3339999999999996</v>
      </c>
      <c r="P1039">
        <v>11.574999999999999</v>
      </c>
      <c r="Q1039">
        <v>20.404</v>
      </c>
      <c r="R1039">
        <v>9.1890000000000001</v>
      </c>
      <c r="S1039">
        <v>9.3999999999999997E-4</v>
      </c>
      <c r="T1039">
        <v>5.1999999999999995E-4</v>
      </c>
      <c r="U1039">
        <v>6.4000000000000005E-4</v>
      </c>
      <c r="V1039">
        <v>3.6999999999999999E-4</v>
      </c>
      <c r="W1039">
        <v>2.9999999999999997E-4</v>
      </c>
      <c r="X1039">
        <v>3.8999999999999999E-4</v>
      </c>
      <c r="Y1039">
        <v>5.0000000000000002E-5</v>
      </c>
      <c r="Z1039">
        <v>1.2999999999999999E-4</v>
      </c>
      <c r="AA1039">
        <v>2.1000000000000001E-4</v>
      </c>
      <c r="AB1039">
        <v>8.0000000000000007E-5</v>
      </c>
      <c r="AC1039">
        <v>171636</v>
      </c>
      <c r="AD1039">
        <v>95348</v>
      </c>
      <c r="AE1039">
        <v>109502</v>
      </c>
      <c r="AF1039">
        <v>55251</v>
      </c>
      <c r="AG1039">
        <v>88670</v>
      </c>
      <c r="AH1039">
        <v>92874</v>
      </c>
      <c r="AI1039">
        <v>10554</v>
      </c>
      <c r="AJ1039">
        <v>11528</v>
      </c>
      <c r="AK1039">
        <v>27124</v>
      </c>
      <c r="AL1039">
        <v>25524</v>
      </c>
    </row>
    <row r="1040" spans="1:38">
      <c r="A1040" t="s">
        <v>127</v>
      </c>
      <c r="B1040" t="s">
        <v>109</v>
      </c>
      <c r="C1040" t="s">
        <v>121</v>
      </c>
      <c r="D1040" t="s">
        <v>122</v>
      </c>
      <c r="E1040" t="s">
        <v>26</v>
      </c>
      <c r="F1040" t="s">
        <v>18</v>
      </c>
      <c r="G1040" t="s">
        <v>128</v>
      </c>
      <c r="H1040" t="s">
        <v>111</v>
      </c>
      <c r="O1040">
        <v>4.2130000000000001</v>
      </c>
      <c r="P1040">
        <v>13.176</v>
      </c>
      <c r="Q1040">
        <v>1.147</v>
      </c>
      <c r="R1040">
        <v>10.787000000000001</v>
      </c>
      <c r="Y1040">
        <v>5.0000000000000002E-5</v>
      </c>
      <c r="Z1040">
        <v>1.4999999999999999E-4</v>
      </c>
      <c r="AA1040">
        <v>1.0000000000000001E-5</v>
      </c>
      <c r="AB1040">
        <v>1E-4</v>
      </c>
      <c r="AI1040">
        <v>766754</v>
      </c>
      <c r="AJ1040">
        <v>699160</v>
      </c>
      <c r="AK1040">
        <v>695814</v>
      </c>
      <c r="AL1040">
        <v>920420</v>
      </c>
    </row>
    <row r="1041" spans="1:38">
      <c r="A1041" t="s">
        <v>127</v>
      </c>
      <c r="B1041" t="s">
        <v>109</v>
      </c>
      <c r="C1041" t="s">
        <v>121</v>
      </c>
      <c r="D1041" t="s">
        <v>122</v>
      </c>
      <c r="E1041" t="s">
        <v>26</v>
      </c>
      <c r="F1041" t="s">
        <v>18</v>
      </c>
      <c r="G1041" t="s">
        <v>128</v>
      </c>
      <c r="H1041" t="s">
        <v>12</v>
      </c>
      <c r="O1041">
        <v>4.1399999999999997</v>
      </c>
      <c r="P1041">
        <v>12.663</v>
      </c>
      <c r="Q1041">
        <v>1.03</v>
      </c>
      <c r="R1041">
        <v>10.733000000000001</v>
      </c>
      <c r="Y1041">
        <v>5.0000000000000002E-5</v>
      </c>
      <c r="Z1041">
        <v>1.3999999999999999E-4</v>
      </c>
      <c r="AA1041">
        <v>1.0000000000000001E-5</v>
      </c>
      <c r="AB1041">
        <v>1E-4</v>
      </c>
      <c r="AI1041">
        <v>766754</v>
      </c>
      <c r="AJ1041">
        <v>699160</v>
      </c>
      <c r="AK1041">
        <v>695814</v>
      </c>
      <c r="AL1041">
        <v>920420</v>
      </c>
    </row>
    <row r="1042" spans="1:38">
      <c r="A1042" t="s">
        <v>127</v>
      </c>
      <c r="B1042" t="s">
        <v>109</v>
      </c>
      <c r="C1042" t="s">
        <v>121</v>
      </c>
      <c r="D1042" t="s">
        <v>122</v>
      </c>
      <c r="E1042" t="s">
        <v>26</v>
      </c>
      <c r="F1042" t="s">
        <v>18</v>
      </c>
      <c r="G1042" t="s">
        <v>128</v>
      </c>
      <c r="H1042" t="s">
        <v>11</v>
      </c>
      <c r="O1042">
        <v>7.2999999999999995E-2</v>
      </c>
      <c r="P1042">
        <v>0.51300000000000001</v>
      </c>
      <c r="Q1042">
        <v>0.11700000000000001</v>
      </c>
      <c r="R1042">
        <v>5.3999999999999999E-2</v>
      </c>
      <c r="Y1042">
        <v>0</v>
      </c>
      <c r="Z1042">
        <v>1.0000000000000001E-5</v>
      </c>
      <c r="AA1042">
        <v>0</v>
      </c>
      <c r="AB1042">
        <v>0</v>
      </c>
      <c r="AI1042">
        <v>766754</v>
      </c>
      <c r="AJ1042">
        <v>699160</v>
      </c>
      <c r="AK1042">
        <v>695814</v>
      </c>
      <c r="AL1042">
        <v>920420</v>
      </c>
    </row>
    <row r="1043" spans="1:38">
      <c r="A1043" t="s">
        <v>127</v>
      </c>
      <c r="B1043" t="s">
        <v>109</v>
      </c>
      <c r="C1043" t="s">
        <v>121</v>
      </c>
      <c r="D1043" t="s">
        <v>122</v>
      </c>
      <c r="E1043" t="s">
        <v>26</v>
      </c>
      <c r="F1043" t="s">
        <v>18</v>
      </c>
      <c r="G1043" t="s">
        <v>129</v>
      </c>
      <c r="H1043" t="s">
        <v>111</v>
      </c>
      <c r="J1043">
        <v>12.789</v>
      </c>
      <c r="K1043">
        <v>3.125</v>
      </c>
      <c r="L1043">
        <v>5.0419999999999998</v>
      </c>
      <c r="M1043">
        <v>14.417999999999999</v>
      </c>
      <c r="N1043">
        <v>6.3540000000000001</v>
      </c>
      <c r="T1043">
        <v>2.5999999999999998E-4</v>
      </c>
      <c r="U1043">
        <v>6.0000000000000002E-5</v>
      </c>
      <c r="V1043">
        <v>1E-4</v>
      </c>
      <c r="W1043">
        <v>1.9000000000000001E-4</v>
      </c>
      <c r="X1043">
        <v>8.0000000000000007E-5</v>
      </c>
      <c r="AD1043">
        <v>308459</v>
      </c>
      <c r="AE1043">
        <v>542007</v>
      </c>
      <c r="AF1043">
        <v>664971</v>
      </c>
      <c r="AG1043">
        <v>894575</v>
      </c>
      <c r="AH1043">
        <v>735039</v>
      </c>
    </row>
    <row r="1044" spans="1:38">
      <c r="A1044" t="s">
        <v>127</v>
      </c>
      <c r="B1044" t="s">
        <v>109</v>
      </c>
      <c r="C1044" t="s">
        <v>121</v>
      </c>
      <c r="D1044" t="s">
        <v>122</v>
      </c>
      <c r="E1044" t="s">
        <v>26</v>
      </c>
      <c r="F1044" t="s">
        <v>18</v>
      </c>
      <c r="G1044" t="s">
        <v>129</v>
      </c>
      <c r="H1044" t="s">
        <v>12</v>
      </c>
      <c r="J1044">
        <v>12.670999999999999</v>
      </c>
      <c r="K1044">
        <v>2.31</v>
      </c>
      <c r="L1044">
        <v>4.4690000000000003</v>
      </c>
      <c r="M1044">
        <v>13.702</v>
      </c>
      <c r="N1044">
        <v>6.3220000000000001</v>
      </c>
      <c r="T1044">
        <v>2.5999999999999998E-4</v>
      </c>
      <c r="U1044">
        <v>5.0000000000000002E-5</v>
      </c>
      <c r="V1044">
        <v>9.0000000000000006E-5</v>
      </c>
      <c r="W1044">
        <v>1.8000000000000001E-4</v>
      </c>
      <c r="X1044">
        <v>8.0000000000000007E-5</v>
      </c>
      <c r="AD1044">
        <v>308459</v>
      </c>
      <c r="AE1044">
        <v>542007</v>
      </c>
      <c r="AF1044">
        <v>664971</v>
      </c>
      <c r="AG1044">
        <v>894575</v>
      </c>
      <c r="AH1044">
        <v>735039</v>
      </c>
    </row>
    <row r="1045" spans="1:38">
      <c r="A1045" t="s">
        <v>127</v>
      </c>
      <c r="B1045" t="s">
        <v>109</v>
      </c>
      <c r="C1045" t="s">
        <v>121</v>
      </c>
      <c r="D1045" t="s">
        <v>122</v>
      </c>
      <c r="E1045" t="s">
        <v>26</v>
      </c>
      <c r="F1045" t="s">
        <v>18</v>
      </c>
      <c r="G1045" t="s">
        <v>129</v>
      </c>
      <c r="H1045" t="s">
        <v>11</v>
      </c>
      <c r="J1045">
        <v>0.11799999999999999</v>
      </c>
      <c r="K1045">
        <v>0.81499999999999995</v>
      </c>
      <c r="L1045">
        <v>0.57299999999999995</v>
      </c>
      <c r="M1045">
        <v>0.71599999999999997</v>
      </c>
      <c r="N1045">
        <v>3.2000000000000001E-2</v>
      </c>
      <c r="T1045">
        <v>0</v>
      </c>
      <c r="U1045">
        <v>2.0000000000000002E-5</v>
      </c>
      <c r="V1045">
        <v>1.0000000000000001E-5</v>
      </c>
      <c r="W1045">
        <v>1.0000000000000001E-5</v>
      </c>
      <c r="X1045">
        <v>0</v>
      </c>
      <c r="AD1045">
        <v>308459</v>
      </c>
      <c r="AE1045">
        <v>542007</v>
      </c>
      <c r="AF1045">
        <v>664971</v>
      </c>
      <c r="AG1045">
        <v>894575</v>
      </c>
      <c r="AH1045">
        <v>735039</v>
      </c>
    </row>
    <row r="1046" spans="1:38">
      <c r="A1046" t="s">
        <v>127</v>
      </c>
      <c r="B1046" t="s">
        <v>109</v>
      </c>
      <c r="C1046" t="s">
        <v>121</v>
      </c>
      <c r="D1046" t="s">
        <v>122</v>
      </c>
      <c r="E1046" t="s">
        <v>26</v>
      </c>
      <c r="F1046" t="s">
        <v>18</v>
      </c>
      <c r="G1046" t="s">
        <v>10</v>
      </c>
      <c r="H1046" t="s">
        <v>111</v>
      </c>
      <c r="I1046">
        <v>485.98599999999999</v>
      </c>
      <c r="J1046">
        <v>1455.816</v>
      </c>
      <c r="K1046">
        <v>781.93799999999999</v>
      </c>
      <c r="L1046">
        <v>742.09</v>
      </c>
      <c r="M1046">
        <v>536.91899999999998</v>
      </c>
      <c r="N1046">
        <v>422.952</v>
      </c>
      <c r="O1046">
        <v>534.61</v>
      </c>
      <c r="P1046">
        <v>325.88600000000002</v>
      </c>
      <c r="Q1046">
        <v>346.22500000000002</v>
      </c>
      <c r="R1046">
        <v>444.17</v>
      </c>
      <c r="S1046">
        <v>8.0400000000000003E-3</v>
      </c>
      <c r="T1046">
        <v>2.9960000000000001E-2</v>
      </c>
      <c r="U1046">
        <v>1.5559999999999999E-2</v>
      </c>
      <c r="V1046">
        <v>1.516E-2</v>
      </c>
      <c r="W1046">
        <v>7.2300000000000003E-3</v>
      </c>
      <c r="X1046">
        <v>5.5700000000000003E-3</v>
      </c>
      <c r="Y1046">
        <v>6.5799999999999999E-3</v>
      </c>
      <c r="Z1046">
        <v>3.65E-3</v>
      </c>
      <c r="AA1046">
        <v>3.5200000000000001E-3</v>
      </c>
      <c r="AB1046">
        <v>3.98E-3</v>
      </c>
      <c r="AC1046">
        <v>2118891</v>
      </c>
      <c r="AD1046">
        <v>1644706</v>
      </c>
      <c r="AE1046">
        <v>1428840</v>
      </c>
      <c r="AF1046">
        <v>1450466</v>
      </c>
      <c r="AG1046">
        <v>1158228</v>
      </c>
      <c r="AH1046">
        <v>1364854</v>
      </c>
      <c r="AI1046">
        <v>781107</v>
      </c>
      <c r="AJ1046">
        <v>661331</v>
      </c>
      <c r="AK1046">
        <v>514449</v>
      </c>
      <c r="AL1046">
        <v>467823</v>
      </c>
    </row>
    <row r="1047" spans="1:38">
      <c r="A1047" t="s">
        <v>127</v>
      </c>
      <c r="B1047" t="s">
        <v>109</v>
      </c>
      <c r="C1047" t="s">
        <v>121</v>
      </c>
      <c r="D1047" t="s">
        <v>122</v>
      </c>
      <c r="E1047" t="s">
        <v>26</v>
      </c>
      <c r="F1047" t="s">
        <v>18</v>
      </c>
      <c r="G1047" t="s">
        <v>10</v>
      </c>
      <c r="H1047" t="s">
        <v>12</v>
      </c>
      <c r="I1047">
        <v>101.113</v>
      </c>
      <c r="J1047">
        <v>1093.297</v>
      </c>
      <c r="K1047">
        <v>495.27800000000002</v>
      </c>
      <c r="L1047">
        <v>512.52200000000005</v>
      </c>
      <c r="M1047">
        <v>350.71100000000001</v>
      </c>
      <c r="N1047">
        <v>236.96600000000001</v>
      </c>
      <c r="O1047">
        <v>265.84800000000001</v>
      </c>
      <c r="P1047">
        <v>113.54600000000001</v>
      </c>
      <c r="Q1047">
        <v>85.611000000000004</v>
      </c>
      <c r="R1047">
        <v>211.50700000000001</v>
      </c>
      <c r="S1047">
        <v>1.67E-3</v>
      </c>
      <c r="T1047">
        <v>2.2499999999999999E-2</v>
      </c>
      <c r="U1047">
        <v>9.8600000000000007E-3</v>
      </c>
      <c r="V1047">
        <v>1.047E-2</v>
      </c>
      <c r="W1047">
        <v>4.7200000000000002E-3</v>
      </c>
      <c r="X1047">
        <v>3.1199999999999999E-3</v>
      </c>
      <c r="Y1047">
        <v>3.2699999999999999E-3</v>
      </c>
      <c r="Z1047">
        <v>1.2700000000000001E-3</v>
      </c>
      <c r="AA1047">
        <v>8.7000000000000001E-4</v>
      </c>
      <c r="AB1047">
        <v>1.9E-3</v>
      </c>
      <c r="AC1047">
        <v>2118891</v>
      </c>
      <c r="AD1047">
        <v>1644706</v>
      </c>
      <c r="AE1047">
        <v>1428840</v>
      </c>
      <c r="AF1047">
        <v>1450466</v>
      </c>
      <c r="AG1047">
        <v>1158228</v>
      </c>
      <c r="AH1047">
        <v>1364854</v>
      </c>
      <c r="AI1047">
        <v>781107</v>
      </c>
      <c r="AJ1047">
        <v>661331</v>
      </c>
      <c r="AK1047">
        <v>514449</v>
      </c>
      <c r="AL1047">
        <v>467823</v>
      </c>
    </row>
    <row r="1048" spans="1:38">
      <c r="A1048" t="s">
        <v>127</v>
      </c>
      <c r="B1048" t="s">
        <v>109</v>
      </c>
      <c r="C1048" t="s">
        <v>121</v>
      </c>
      <c r="D1048" t="s">
        <v>122</v>
      </c>
      <c r="E1048" t="s">
        <v>26</v>
      </c>
      <c r="F1048" t="s">
        <v>18</v>
      </c>
      <c r="G1048" t="s">
        <v>10</v>
      </c>
      <c r="H1048" t="s">
        <v>11</v>
      </c>
      <c r="I1048">
        <v>384.87299999999999</v>
      </c>
      <c r="J1048">
        <v>362.51900000000001</v>
      </c>
      <c r="K1048">
        <v>286.66000000000003</v>
      </c>
      <c r="L1048">
        <v>229.56700000000001</v>
      </c>
      <c r="M1048">
        <v>186.208</v>
      </c>
      <c r="N1048">
        <v>185.98599999999999</v>
      </c>
      <c r="O1048">
        <v>268.762</v>
      </c>
      <c r="P1048">
        <v>212.34</v>
      </c>
      <c r="Q1048">
        <v>260.61399999999998</v>
      </c>
      <c r="R1048">
        <v>232.66300000000001</v>
      </c>
      <c r="S1048">
        <v>6.3699999999999998E-3</v>
      </c>
      <c r="T1048">
        <v>7.4599999999999996E-3</v>
      </c>
      <c r="U1048">
        <v>5.7000000000000002E-3</v>
      </c>
      <c r="V1048">
        <v>4.6899999999999997E-3</v>
      </c>
      <c r="W1048">
        <v>2.5100000000000001E-3</v>
      </c>
      <c r="X1048">
        <v>2.4499999999999999E-3</v>
      </c>
      <c r="Y1048">
        <v>3.31E-3</v>
      </c>
      <c r="Z1048">
        <v>2.3800000000000002E-3</v>
      </c>
      <c r="AA1048">
        <v>2.65E-3</v>
      </c>
      <c r="AB1048">
        <v>2.0899999999999998E-3</v>
      </c>
      <c r="AC1048">
        <v>2118891</v>
      </c>
      <c r="AD1048">
        <v>1644706</v>
      </c>
      <c r="AE1048">
        <v>1428840</v>
      </c>
      <c r="AF1048">
        <v>1450466</v>
      </c>
      <c r="AG1048">
        <v>1158228</v>
      </c>
      <c r="AH1048">
        <v>1364854</v>
      </c>
      <c r="AI1048">
        <v>781107</v>
      </c>
      <c r="AJ1048">
        <v>661331</v>
      </c>
      <c r="AK1048">
        <v>514449</v>
      </c>
      <c r="AL1048">
        <v>467823</v>
      </c>
    </row>
    <row r="1049" spans="1:38">
      <c r="A1049" t="s">
        <v>127</v>
      </c>
      <c r="B1049" t="s">
        <v>109</v>
      </c>
      <c r="C1049" t="s">
        <v>121</v>
      </c>
      <c r="D1049" t="s">
        <v>122</v>
      </c>
      <c r="E1049" t="s">
        <v>26</v>
      </c>
      <c r="F1049" t="s">
        <v>19</v>
      </c>
      <c r="G1049" t="s">
        <v>10</v>
      </c>
      <c r="H1049" t="s">
        <v>111</v>
      </c>
      <c r="J1049">
        <v>1.7000000000000001E-2</v>
      </c>
      <c r="K1049">
        <v>3.5000000000000003E-2</v>
      </c>
      <c r="P1049">
        <v>1.4E-2</v>
      </c>
      <c r="T1049">
        <v>0</v>
      </c>
      <c r="U1049">
        <v>0</v>
      </c>
      <c r="Z1049">
        <v>0</v>
      </c>
      <c r="AD1049">
        <v>3330</v>
      </c>
      <c r="AE1049">
        <v>1564</v>
      </c>
      <c r="AF1049">
        <v>588</v>
      </c>
      <c r="AG1049">
        <v>919</v>
      </c>
      <c r="AJ1049">
        <v>1986</v>
      </c>
    </row>
    <row r="1050" spans="1:38">
      <c r="A1050" t="s">
        <v>127</v>
      </c>
      <c r="B1050" t="s">
        <v>109</v>
      </c>
      <c r="C1050" t="s">
        <v>121</v>
      </c>
      <c r="D1050" t="s">
        <v>122</v>
      </c>
      <c r="E1050" t="s">
        <v>26</v>
      </c>
      <c r="F1050" t="s">
        <v>19</v>
      </c>
      <c r="G1050" t="s">
        <v>10</v>
      </c>
      <c r="H1050" t="s">
        <v>12</v>
      </c>
      <c r="J1050">
        <v>0</v>
      </c>
      <c r="K1050">
        <v>3.5000000000000003E-2</v>
      </c>
      <c r="P1050">
        <v>0</v>
      </c>
      <c r="T1050">
        <v>0</v>
      </c>
      <c r="U1050">
        <v>0</v>
      </c>
      <c r="Z1050">
        <v>0</v>
      </c>
      <c r="AD1050">
        <v>3330</v>
      </c>
      <c r="AE1050">
        <v>1564</v>
      </c>
      <c r="AF1050">
        <v>588</v>
      </c>
      <c r="AG1050">
        <v>919</v>
      </c>
      <c r="AJ1050">
        <v>1986</v>
      </c>
    </row>
    <row r="1051" spans="1:38">
      <c r="A1051" t="s">
        <v>127</v>
      </c>
      <c r="B1051" t="s">
        <v>109</v>
      </c>
      <c r="C1051" t="s">
        <v>121</v>
      </c>
      <c r="D1051" t="s">
        <v>122</v>
      </c>
      <c r="E1051" t="s">
        <v>26</v>
      </c>
      <c r="F1051" t="s">
        <v>19</v>
      </c>
      <c r="G1051" t="s">
        <v>10</v>
      </c>
      <c r="H1051" t="s">
        <v>11</v>
      </c>
      <c r="J1051">
        <v>1.7000000000000001E-2</v>
      </c>
      <c r="K1051">
        <v>0</v>
      </c>
      <c r="P1051">
        <v>1.4E-2</v>
      </c>
      <c r="T1051">
        <v>0</v>
      </c>
      <c r="U1051">
        <v>0</v>
      </c>
      <c r="Z1051">
        <v>0</v>
      </c>
      <c r="AD1051">
        <v>3330</v>
      </c>
      <c r="AE1051">
        <v>1564</v>
      </c>
      <c r="AF1051">
        <v>588</v>
      </c>
      <c r="AG1051">
        <v>919</v>
      </c>
      <c r="AJ1051">
        <v>1986</v>
      </c>
    </row>
    <row r="1052" spans="1:38">
      <c r="A1052" t="s">
        <v>127</v>
      </c>
      <c r="B1052" t="s">
        <v>109</v>
      </c>
      <c r="C1052" t="s">
        <v>121</v>
      </c>
      <c r="D1052" t="s">
        <v>123</v>
      </c>
      <c r="E1052" t="s">
        <v>8</v>
      </c>
      <c r="F1052" t="s">
        <v>59</v>
      </c>
      <c r="G1052" t="s">
        <v>10</v>
      </c>
      <c r="H1052" t="s">
        <v>111</v>
      </c>
      <c r="I1052">
        <v>35.122999999999998</v>
      </c>
      <c r="J1052">
        <v>20.873000000000001</v>
      </c>
      <c r="K1052">
        <v>18.327999999999999</v>
      </c>
      <c r="L1052">
        <v>12.250999999999999</v>
      </c>
      <c r="M1052">
        <v>21.896999999999998</v>
      </c>
      <c r="N1052">
        <v>29.475000000000001</v>
      </c>
      <c r="O1052">
        <v>55.518999999999998</v>
      </c>
      <c r="P1052">
        <v>26.169</v>
      </c>
      <c r="Q1052">
        <v>8.0830000000000002</v>
      </c>
      <c r="R1052">
        <v>12.326000000000001</v>
      </c>
      <c r="S1052">
        <v>5.8E-4</v>
      </c>
      <c r="T1052">
        <v>4.2999999999999999E-4</v>
      </c>
      <c r="U1052">
        <v>3.6000000000000002E-4</v>
      </c>
      <c r="V1052">
        <v>2.5000000000000001E-4</v>
      </c>
      <c r="W1052">
        <v>2.9E-4</v>
      </c>
      <c r="X1052">
        <v>3.8999999999999999E-4</v>
      </c>
      <c r="Y1052">
        <v>6.8000000000000005E-4</v>
      </c>
      <c r="Z1052">
        <v>2.9E-4</v>
      </c>
      <c r="AA1052">
        <v>8.0000000000000007E-5</v>
      </c>
      <c r="AB1052">
        <v>1.1E-4</v>
      </c>
      <c r="AC1052">
        <v>392355</v>
      </c>
      <c r="AD1052">
        <v>519024</v>
      </c>
      <c r="AE1052">
        <v>539996</v>
      </c>
      <c r="AF1052">
        <v>544421</v>
      </c>
      <c r="AG1052">
        <v>519456</v>
      </c>
      <c r="AH1052">
        <v>508205</v>
      </c>
      <c r="AI1052">
        <v>340870</v>
      </c>
      <c r="AJ1052">
        <v>478919</v>
      </c>
      <c r="AK1052">
        <v>219717</v>
      </c>
      <c r="AL1052">
        <v>319724</v>
      </c>
    </row>
    <row r="1053" spans="1:38">
      <c r="A1053" t="s">
        <v>127</v>
      </c>
      <c r="B1053" t="s">
        <v>109</v>
      </c>
      <c r="C1053" t="s">
        <v>121</v>
      </c>
      <c r="D1053" t="s">
        <v>123</v>
      </c>
      <c r="E1053" t="s">
        <v>8</v>
      </c>
      <c r="F1053" t="s">
        <v>59</v>
      </c>
      <c r="G1053" t="s">
        <v>10</v>
      </c>
      <c r="H1053" t="s">
        <v>12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392355</v>
      </c>
      <c r="AD1053">
        <v>519024</v>
      </c>
      <c r="AE1053">
        <v>539996</v>
      </c>
      <c r="AF1053">
        <v>544421</v>
      </c>
      <c r="AG1053">
        <v>519456</v>
      </c>
      <c r="AH1053">
        <v>508205</v>
      </c>
      <c r="AI1053">
        <v>340870</v>
      </c>
      <c r="AJ1053">
        <v>478919</v>
      </c>
      <c r="AK1053">
        <v>219717</v>
      </c>
      <c r="AL1053">
        <v>319724</v>
      </c>
    </row>
    <row r="1054" spans="1:38">
      <c r="A1054" t="s">
        <v>127</v>
      </c>
      <c r="B1054" t="s">
        <v>109</v>
      </c>
      <c r="C1054" t="s">
        <v>121</v>
      </c>
      <c r="D1054" t="s">
        <v>123</v>
      </c>
      <c r="E1054" t="s">
        <v>8</v>
      </c>
      <c r="F1054" t="s">
        <v>59</v>
      </c>
      <c r="G1054" t="s">
        <v>10</v>
      </c>
      <c r="H1054" t="s">
        <v>11</v>
      </c>
      <c r="I1054">
        <v>35.122999999999998</v>
      </c>
      <c r="J1054">
        <v>20.873000000000001</v>
      </c>
      <c r="K1054">
        <v>18.327999999999999</v>
      </c>
      <c r="L1054">
        <v>12.250999999999999</v>
      </c>
      <c r="M1054">
        <v>21.896999999999998</v>
      </c>
      <c r="N1054">
        <v>29.475000000000001</v>
      </c>
      <c r="O1054">
        <v>55.518999999999998</v>
      </c>
      <c r="P1054">
        <v>26.169</v>
      </c>
      <c r="Q1054">
        <v>8.0830000000000002</v>
      </c>
      <c r="R1054">
        <v>12.326000000000001</v>
      </c>
      <c r="S1054">
        <v>5.8E-4</v>
      </c>
      <c r="T1054">
        <v>4.2999999999999999E-4</v>
      </c>
      <c r="U1054">
        <v>3.6000000000000002E-4</v>
      </c>
      <c r="V1054">
        <v>2.5000000000000001E-4</v>
      </c>
      <c r="W1054">
        <v>2.9E-4</v>
      </c>
      <c r="X1054">
        <v>3.8999999999999999E-4</v>
      </c>
      <c r="Y1054">
        <v>6.8000000000000005E-4</v>
      </c>
      <c r="Z1054">
        <v>2.9E-4</v>
      </c>
      <c r="AA1054">
        <v>8.0000000000000007E-5</v>
      </c>
      <c r="AB1054">
        <v>1.1E-4</v>
      </c>
      <c r="AC1054">
        <v>392355</v>
      </c>
      <c r="AD1054">
        <v>519024</v>
      </c>
      <c r="AE1054">
        <v>539996</v>
      </c>
      <c r="AF1054">
        <v>544421</v>
      </c>
      <c r="AG1054">
        <v>519456</v>
      </c>
      <c r="AH1054">
        <v>508205</v>
      </c>
      <c r="AI1054">
        <v>340870</v>
      </c>
      <c r="AJ1054">
        <v>478919</v>
      </c>
      <c r="AK1054">
        <v>219717</v>
      </c>
      <c r="AL1054">
        <v>319724</v>
      </c>
    </row>
    <row r="1055" spans="1:38">
      <c r="A1055" t="s">
        <v>127</v>
      </c>
      <c r="B1055" t="s">
        <v>109</v>
      </c>
      <c r="C1055" t="s">
        <v>121</v>
      </c>
      <c r="D1055" t="s">
        <v>123</v>
      </c>
      <c r="E1055" t="s">
        <v>8</v>
      </c>
      <c r="F1055" t="s">
        <v>9</v>
      </c>
      <c r="G1055" t="s">
        <v>10</v>
      </c>
      <c r="H1055" t="s">
        <v>111</v>
      </c>
      <c r="I1055">
        <v>533.44200000000001</v>
      </c>
      <c r="J1055">
        <v>954.99699999999996</v>
      </c>
      <c r="K1055">
        <v>911.21299999999997</v>
      </c>
      <c r="L1055">
        <v>1127.6510000000001</v>
      </c>
      <c r="M1055">
        <v>588.03399999999999</v>
      </c>
      <c r="N1055">
        <v>482.733</v>
      </c>
      <c r="O1055">
        <v>175.42599999999999</v>
      </c>
      <c r="P1055">
        <v>236.27500000000001</v>
      </c>
      <c r="Q1055">
        <v>356.46300000000002</v>
      </c>
      <c r="R1055">
        <v>620.803</v>
      </c>
      <c r="S1055">
        <v>8.8299999999999993E-3</v>
      </c>
      <c r="T1055">
        <v>1.9650000000000001E-2</v>
      </c>
      <c r="U1055">
        <v>1.813E-2</v>
      </c>
      <c r="V1055">
        <v>2.3040000000000001E-2</v>
      </c>
      <c r="W1055">
        <v>7.92E-3</v>
      </c>
      <c r="X1055">
        <v>6.3499999999999997E-3</v>
      </c>
      <c r="Y1055">
        <v>2.16E-3</v>
      </c>
      <c r="Z1055">
        <v>2.64E-3</v>
      </c>
      <c r="AA1055">
        <v>3.62E-3</v>
      </c>
      <c r="AB1055">
        <v>5.5700000000000003E-3</v>
      </c>
      <c r="AC1055">
        <v>1036595</v>
      </c>
      <c r="AD1055">
        <v>1439951</v>
      </c>
      <c r="AE1055">
        <v>1509759</v>
      </c>
      <c r="AF1055">
        <v>1333012</v>
      </c>
      <c r="AG1055">
        <v>1320169</v>
      </c>
      <c r="AH1055">
        <v>984056</v>
      </c>
      <c r="AI1055">
        <v>575501</v>
      </c>
      <c r="AJ1055">
        <v>486680</v>
      </c>
      <c r="AK1055">
        <v>644908</v>
      </c>
      <c r="AL1055">
        <v>98456</v>
      </c>
    </row>
    <row r="1056" spans="1:38">
      <c r="A1056" t="s">
        <v>127</v>
      </c>
      <c r="B1056" t="s">
        <v>109</v>
      </c>
      <c r="C1056" t="s">
        <v>121</v>
      </c>
      <c r="D1056" t="s">
        <v>123</v>
      </c>
      <c r="E1056" t="s">
        <v>8</v>
      </c>
      <c r="F1056" t="s">
        <v>9</v>
      </c>
      <c r="G1056" t="s">
        <v>10</v>
      </c>
      <c r="H1056" t="s">
        <v>12</v>
      </c>
      <c r="I1056">
        <v>40</v>
      </c>
      <c r="J1056">
        <v>0</v>
      </c>
      <c r="K1056">
        <v>0</v>
      </c>
      <c r="L1056">
        <v>299.25900000000001</v>
      </c>
      <c r="M1056">
        <v>0</v>
      </c>
      <c r="N1056">
        <v>189.08500000000001</v>
      </c>
      <c r="O1056">
        <v>0</v>
      </c>
      <c r="P1056">
        <v>0</v>
      </c>
      <c r="Q1056">
        <v>0</v>
      </c>
      <c r="R1056">
        <v>0</v>
      </c>
      <c r="S1056">
        <v>6.6E-4</v>
      </c>
      <c r="T1056">
        <v>0</v>
      </c>
      <c r="U1056">
        <v>0</v>
      </c>
      <c r="V1056">
        <v>6.11E-3</v>
      </c>
      <c r="W1056">
        <v>0</v>
      </c>
      <c r="X1056">
        <v>2.49E-3</v>
      </c>
      <c r="Y1056">
        <v>0</v>
      </c>
      <c r="Z1056">
        <v>0</v>
      </c>
      <c r="AA1056">
        <v>0</v>
      </c>
      <c r="AB1056">
        <v>0</v>
      </c>
      <c r="AC1056">
        <v>1036595</v>
      </c>
      <c r="AD1056">
        <v>1439951</v>
      </c>
      <c r="AE1056">
        <v>1509759</v>
      </c>
      <c r="AF1056">
        <v>1333012</v>
      </c>
      <c r="AG1056">
        <v>1320169</v>
      </c>
      <c r="AH1056">
        <v>984056</v>
      </c>
      <c r="AI1056">
        <v>575501</v>
      </c>
      <c r="AJ1056">
        <v>486680</v>
      </c>
      <c r="AK1056">
        <v>644908</v>
      </c>
      <c r="AL1056">
        <v>98456</v>
      </c>
    </row>
    <row r="1057" spans="1:38">
      <c r="A1057" t="s">
        <v>127</v>
      </c>
      <c r="B1057" t="s">
        <v>109</v>
      </c>
      <c r="C1057" t="s">
        <v>121</v>
      </c>
      <c r="D1057" t="s">
        <v>123</v>
      </c>
      <c r="E1057" t="s">
        <v>8</v>
      </c>
      <c r="F1057" t="s">
        <v>9</v>
      </c>
      <c r="G1057" t="s">
        <v>10</v>
      </c>
      <c r="H1057" t="s">
        <v>11</v>
      </c>
      <c r="I1057">
        <v>493.44200000000001</v>
      </c>
      <c r="J1057">
        <v>954.99699999999996</v>
      </c>
      <c r="K1057">
        <v>911.21299999999997</v>
      </c>
      <c r="L1057">
        <v>828.39200000000005</v>
      </c>
      <c r="M1057">
        <v>588.03399999999999</v>
      </c>
      <c r="N1057">
        <v>293.64800000000002</v>
      </c>
      <c r="O1057">
        <v>175.42599999999999</v>
      </c>
      <c r="P1057">
        <v>236.27500000000001</v>
      </c>
      <c r="Q1057">
        <v>356.46300000000002</v>
      </c>
      <c r="R1057">
        <v>620.803</v>
      </c>
      <c r="S1057">
        <v>8.1700000000000002E-3</v>
      </c>
      <c r="T1057">
        <v>1.9650000000000001E-2</v>
      </c>
      <c r="U1057">
        <v>1.813E-2</v>
      </c>
      <c r="V1057">
        <v>1.6930000000000001E-2</v>
      </c>
      <c r="W1057">
        <v>7.92E-3</v>
      </c>
      <c r="X1057">
        <v>3.8600000000000001E-3</v>
      </c>
      <c r="Y1057">
        <v>2.16E-3</v>
      </c>
      <c r="Z1057">
        <v>2.64E-3</v>
      </c>
      <c r="AA1057">
        <v>3.62E-3</v>
      </c>
      <c r="AB1057">
        <v>5.5700000000000003E-3</v>
      </c>
      <c r="AC1057">
        <v>1036595</v>
      </c>
      <c r="AD1057">
        <v>1439951</v>
      </c>
      <c r="AE1057">
        <v>1509759</v>
      </c>
      <c r="AF1057">
        <v>1333012</v>
      </c>
      <c r="AG1057">
        <v>1320169</v>
      </c>
      <c r="AH1057">
        <v>984056</v>
      </c>
      <c r="AI1057">
        <v>575501</v>
      </c>
      <c r="AJ1057">
        <v>486680</v>
      </c>
      <c r="AK1057">
        <v>644908</v>
      </c>
      <c r="AL1057">
        <v>98456</v>
      </c>
    </row>
    <row r="1058" spans="1:38">
      <c r="A1058" t="s">
        <v>127</v>
      </c>
      <c r="B1058" t="s">
        <v>109</v>
      </c>
      <c r="C1058" t="s">
        <v>121</v>
      </c>
      <c r="D1058" t="s">
        <v>123</v>
      </c>
      <c r="E1058" t="s">
        <v>8</v>
      </c>
      <c r="F1058" t="s">
        <v>13</v>
      </c>
      <c r="G1058" t="s">
        <v>10</v>
      </c>
      <c r="H1058" t="s">
        <v>111</v>
      </c>
      <c r="I1058">
        <v>678.899</v>
      </c>
      <c r="J1058">
        <v>449.98200000000003</v>
      </c>
      <c r="K1058">
        <v>548.45100000000002</v>
      </c>
      <c r="L1058">
        <v>451.94299999999998</v>
      </c>
      <c r="M1058">
        <v>349.08800000000002</v>
      </c>
      <c r="N1058">
        <v>652.13499999999999</v>
      </c>
      <c r="O1058">
        <v>602.12599999999998</v>
      </c>
      <c r="P1058">
        <v>319.32900000000001</v>
      </c>
      <c r="Q1058">
        <v>188.345</v>
      </c>
      <c r="R1058">
        <v>144.96199999999999</v>
      </c>
      <c r="S1058">
        <v>1.124E-2</v>
      </c>
      <c r="T1058">
        <v>9.2599999999999991E-3</v>
      </c>
      <c r="U1058">
        <v>1.091E-2</v>
      </c>
      <c r="V1058">
        <v>9.2300000000000004E-3</v>
      </c>
      <c r="W1058">
        <v>4.7000000000000002E-3</v>
      </c>
      <c r="X1058">
        <v>8.5800000000000008E-3</v>
      </c>
      <c r="Y1058">
        <v>7.4099999999999999E-3</v>
      </c>
      <c r="Z1058">
        <v>3.5699999999999998E-3</v>
      </c>
      <c r="AA1058">
        <v>1.91E-3</v>
      </c>
      <c r="AB1058">
        <v>1.2999999999999999E-3</v>
      </c>
      <c r="AC1058">
        <v>4241216</v>
      </c>
      <c r="AD1058">
        <v>4294884</v>
      </c>
      <c r="AE1058">
        <v>3884007</v>
      </c>
      <c r="AF1058">
        <v>3418751</v>
      </c>
      <c r="AG1058">
        <v>2707991</v>
      </c>
      <c r="AH1058">
        <v>3536979</v>
      </c>
      <c r="AI1058">
        <v>3327143</v>
      </c>
      <c r="AJ1058">
        <v>2464058</v>
      </c>
      <c r="AK1058">
        <v>1704406</v>
      </c>
      <c r="AL1058">
        <v>482450</v>
      </c>
    </row>
    <row r="1059" spans="1:38">
      <c r="A1059" t="s">
        <v>127</v>
      </c>
      <c r="B1059" t="s">
        <v>109</v>
      </c>
      <c r="C1059" t="s">
        <v>121</v>
      </c>
      <c r="D1059" t="s">
        <v>123</v>
      </c>
      <c r="E1059" t="s">
        <v>8</v>
      </c>
      <c r="F1059" t="s">
        <v>13</v>
      </c>
      <c r="G1059" t="s">
        <v>10</v>
      </c>
      <c r="H1059" t="s">
        <v>12</v>
      </c>
      <c r="I1059">
        <v>21</v>
      </c>
      <c r="J1059">
        <v>66.747</v>
      </c>
      <c r="K1059">
        <v>160.91</v>
      </c>
      <c r="L1059">
        <v>111.49299999999999</v>
      </c>
      <c r="M1059">
        <v>89.745000000000005</v>
      </c>
      <c r="N1059">
        <v>234.49799999999999</v>
      </c>
      <c r="O1059">
        <v>97.903999999999996</v>
      </c>
      <c r="P1059">
        <v>68.204999999999998</v>
      </c>
      <c r="Q1059">
        <v>10.382</v>
      </c>
      <c r="R1059">
        <v>8.9149999999999991</v>
      </c>
      <c r="S1059">
        <v>3.5E-4</v>
      </c>
      <c r="T1059">
        <v>1.3699999999999999E-3</v>
      </c>
      <c r="U1059">
        <v>3.2000000000000002E-3</v>
      </c>
      <c r="V1059">
        <v>2.2799999999999999E-3</v>
      </c>
      <c r="W1059">
        <v>1.2099999999999999E-3</v>
      </c>
      <c r="X1059">
        <v>3.0899999999999999E-3</v>
      </c>
      <c r="Y1059">
        <v>1.2099999999999999E-3</v>
      </c>
      <c r="Z1059">
        <v>7.6000000000000004E-4</v>
      </c>
      <c r="AA1059">
        <v>1.1E-4</v>
      </c>
      <c r="AB1059">
        <v>8.0000000000000007E-5</v>
      </c>
      <c r="AC1059">
        <v>4241216</v>
      </c>
      <c r="AD1059">
        <v>4294884</v>
      </c>
      <c r="AE1059">
        <v>3884007</v>
      </c>
      <c r="AF1059">
        <v>3418751</v>
      </c>
      <c r="AG1059">
        <v>2707991</v>
      </c>
      <c r="AH1059">
        <v>3536979</v>
      </c>
      <c r="AI1059">
        <v>3327143</v>
      </c>
      <c r="AJ1059">
        <v>2464058</v>
      </c>
      <c r="AK1059">
        <v>1704406</v>
      </c>
      <c r="AL1059">
        <v>482450</v>
      </c>
    </row>
    <row r="1060" spans="1:38">
      <c r="A1060" t="s">
        <v>127</v>
      </c>
      <c r="B1060" t="s">
        <v>109</v>
      </c>
      <c r="C1060" t="s">
        <v>121</v>
      </c>
      <c r="D1060" t="s">
        <v>123</v>
      </c>
      <c r="E1060" t="s">
        <v>8</v>
      </c>
      <c r="F1060" t="s">
        <v>13</v>
      </c>
      <c r="G1060" t="s">
        <v>10</v>
      </c>
      <c r="H1060" t="s">
        <v>11</v>
      </c>
      <c r="I1060">
        <v>657.899</v>
      </c>
      <c r="J1060">
        <v>383.23500000000001</v>
      </c>
      <c r="K1060">
        <v>387.541</v>
      </c>
      <c r="L1060">
        <v>340.45</v>
      </c>
      <c r="M1060">
        <v>259.34300000000002</v>
      </c>
      <c r="N1060">
        <v>417.637</v>
      </c>
      <c r="O1060">
        <v>504.22199999999998</v>
      </c>
      <c r="P1060">
        <v>251.124</v>
      </c>
      <c r="Q1060">
        <v>177.96299999999999</v>
      </c>
      <c r="R1060">
        <v>136.047</v>
      </c>
      <c r="S1060">
        <v>1.089E-2</v>
      </c>
      <c r="T1060">
        <v>7.8899999999999994E-3</v>
      </c>
      <c r="U1060">
        <v>7.7099999999999998E-3</v>
      </c>
      <c r="V1060">
        <v>6.96E-3</v>
      </c>
      <c r="W1060">
        <v>3.49E-3</v>
      </c>
      <c r="X1060">
        <v>5.4999999999999997E-3</v>
      </c>
      <c r="Y1060">
        <v>6.2100000000000002E-3</v>
      </c>
      <c r="Z1060">
        <v>2.81E-3</v>
      </c>
      <c r="AA1060">
        <v>1.81E-3</v>
      </c>
      <c r="AB1060">
        <v>1.2199999999999999E-3</v>
      </c>
      <c r="AC1060">
        <v>4241216</v>
      </c>
      <c r="AD1060">
        <v>4294884</v>
      </c>
      <c r="AE1060">
        <v>3884007</v>
      </c>
      <c r="AF1060">
        <v>3418751</v>
      </c>
      <c r="AG1060">
        <v>2707991</v>
      </c>
      <c r="AH1060">
        <v>3536979</v>
      </c>
      <c r="AI1060">
        <v>3327143</v>
      </c>
      <c r="AJ1060">
        <v>2464058</v>
      </c>
      <c r="AK1060">
        <v>1704406</v>
      </c>
      <c r="AL1060">
        <v>482450</v>
      </c>
    </row>
    <row r="1061" spans="1:38">
      <c r="A1061" t="s">
        <v>127</v>
      </c>
      <c r="B1061" t="s">
        <v>109</v>
      </c>
      <c r="C1061" t="s">
        <v>121</v>
      </c>
      <c r="D1061" t="s">
        <v>123</v>
      </c>
      <c r="E1061" t="s">
        <v>8</v>
      </c>
      <c r="F1061" t="s">
        <v>14</v>
      </c>
      <c r="G1061" t="s">
        <v>10</v>
      </c>
      <c r="H1061" t="s">
        <v>111</v>
      </c>
      <c r="I1061">
        <v>91.22</v>
      </c>
      <c r="J1061">
        <v>34.271000000000001</v>
      </c>
      <c r="K1061">
        <v>23.375</v>
      </c>
      <c r="L1061">
        <v>24.19</v>
      </c>
      <c r="M1061">
        <v>20.535</v>
      </c>
      <c r="N1061">
        <v>29.498999999999999</v>
      </c>
      <c r="O1061">
        <v>37.642000000000003</v>
      </c>
      <c r="P1061">
        <v>34.189</v>
      </c>
      <c r="Q1061">
        <v>15.311</v>
      </c>
      <c r="R1061">
        <v>7.14</v>
      </c>
      <c r="S1061">
        <v>1.5100000000000001E-3</v>
      </c>
      <c r="T1061">
        <v>7.1000000000000002E-4</v>
      </c>
      <c r="U1061">
        <v>4.6999999999999999E-4</v>
      </c>
      <c r="V1061">
        <v>4.8999999999999998E-4</v>
      </c>
      <c r="W1061">
        <v>2.7999999999999998E-4</v>
      </c>
      <c r="X1061">
        <v>3.8999999999999999E-4</v>
      </c>
      <c r="Y1061">
        <v>4.6000000000000001E-4</v>
      </c>
      <c r="Z1061">
        <v>3.8000000000000002E-4</v>
      </c>
      <c r="AA1061">
        <v>1.6000000000000001E-4</v>
      </c>
      <c r="AB1061">
        <v>6.0000000000000002E-5</v>
      </c>
      <c r="AC1061">
        <v>111613</v>
      </c>
      <c r="AD1061">
        <v>152642</v>
      </c>
      <c r="AE1061">
        <v>148827</v>
      </c>
      <c r="AF1061">
        <v>127951</v>
      </c>
      <c r="AG1061">
        <v>128626</v>
      </c>
      <c r="AH1061">
        <v>158409</v>
      </c>
      <c r="AI1061">
        <v>161734</v>
      </c>
      <c r="AJ1061">
        <v>185807</v>
      </c>
      <c r="AK1061">
        <v>95383</v>
      </c>
      <c r="AL1061">
        <v>36615</v>
      </c>
    </row>
    <row r="1062" spans="1:38">
      <c r="A1062" t="s">
        <v>127</v>
      </c>
      <c r="B1062" t="s">
        <v>109</v>
      </c>
      <c r="C1062" t="s">
        <v>121</v>
      </c>
      <c r="D1062" t="s">
        <v>123</v>
      </c>
      <c r="E1062" t="s">
        <v>8</v>
      </c>
      <c r="F1062" t="s">
        <v>14</v>
      </c>
      <c r="G1062" t="s">
        <v>10</v>
      </c>
      <c r="H1062" t="s">
        <v>12</v>
      </c>
      <c r="I1062">
        <v>0</v>
      </c>
      <c r="J1062">
        <v>0</v>
      </c>
      <c r="K1062">
        <v>1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2.0000000000000002E-5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111613</v>
      </c>
      <c r="AD1062">
        <v>152642</v>
      </c>
      <c r="AE1062">
        <v>148827</v>
      </c>
      <c r="AF1062">
        <v>127951</v>
      </c>
      <c r="AG1062">
        <v>128626</v>
      </c>
      <c r="AH1062">
        <v>158409</v>
      </c>
      <c r="AI1062">
        <v>161734</v>
      </c>
      <c r="AJ1062">
        <v>185807</v>
      </c>
      <c r="AK1062">
        <v>95383</v>
      </c>
      <c r="AL1062">
        <v>36615</v>
      </c>
    </row>
    <row r="1063" spans="1:38">
      <c r="A1063" t="s">
        <v>127</v>
      </c>
      <c r="B1063" t="s">
        <v>109</v>
      </c>
      <c r="C1063" t="s">
        <v>121</v>
      </c>
      <c r="D1063" t="s">
        <v>123</v>
      </c>
      <c r="E1063" t="s">
        <v>8</v>
      </c>
      <c r="F1063" t="s">
        <v>14</v>
      </c>
      <c r="G1063" t="s">
        <v>10</v>
      </c>
      <c r="H1063" t="s">
        <v>11</v>
      </c>
      <c r="I1063">
        <v>91.22</v>
      </c>
      <c r="J1063">
        <v>34.271000000000001</v>
      </c>
      <c r="K1063">
        <v>22.375</v>
      </c>
      <c r="L1063">
        <v>24.19</v>
      </c>
      <c r="M1063">
        <v>20.535</v>
      </c>
      <c r="N1063">
        <v>29.498999999999999</v>
      </c>
      <c r="O1063">
        <v>37.642000000000003</v>
      </c>
      <c r="P1063">
        <v>34.189</v>
      </c>
      <c r="Q1063">
        <v>15.311</v>
      </c>
      <c r="R1063">
        <v>7.14</v>
      </c>
      <c r="S1063">
        <v>1.5100000000000001E-3</v>
      </c>
      <c r="T1063">
        <v>7.1000000000000002E-4</v>
      </c>
      <c r="U1063">
        <v>4.4999999999999999E-4</v>
      </c>
      <c r="V1063">
        <v>4.8999999999999998E-4</v>
      </c>
      <c r="W1063">
        <v>2.7999999999999998E-4</v>
      </c>
      <c r="X1063">
        <v>3.8999999999999999E-4</v>
      </c>
      <c r="Y1063">
        <v>4.6000000000000001E-4</v>
      </c>
      <c r="Z1063">
        <v>3.8000000000000002E-4</v>
      </c>
      <c r="AA1063">
        <v>1.6000000000000001E-4</v>
      </c>
      <c r="AB1063">
        <v>6.0000000000000002E-5</v>
      </c>
      <c r="AC1063">
        <v>111613</v>
      </c>
      <c r="AD1063">
        <v>152642</v>
      </c>
      <c r="AE1063">
        <v>148827</v>
      </c>
      <c r="AF1063">
        <v>127951</v>
      </c>
      <c r="AG1063">
        <v>128626</v>
      </c>
      <c r="AH1063">
        <v>158409</v>
      </c>
      <c r="AI1063">
        <v>161734</v>
      </c>
      <c r="AJ1063">
        <v>185807</v>
      </c>
      <c r="AK1063">
        <v>95383</v>
      </c>
      <c r="AL1063">
        <v>36615</v>
      </c>
    </row>
    <row r="1064" spans="1:38">
      <c r="A1064" t="s">
        <v>127</v>
      </c>
      <c r="B1064" t="s">
        <v>109</v>
      </c>
      <c r="C1064" t="s">
        <v>121</v>
      </c>
      <c r="D1064" t="s">
        <v>123</v>
      </c>
      <c r="E1064" t="s">
        <v>8</v>
      </c>
      <c r="F1064" t="s">
        <v>15</v>
      </c>
      <c r="G1064" t="s">
        <v>10</v>
      </c>
      <c r="H1064" t="s">
        <v>111</v>
      </c>
      <c r="M1064">
        <v>3.4319999999999999</v>
      </c>
      <c r="N1064">
        <v>6.7130000000000001</v>
      </c>
      <c r="O1064">
        <v>1.6579999999999999</v>
      </c>
      <c r="P1064">
        <v>4.8659999999999997</v>
      </c>
      <c r="Q1064">
        <v>1.349</v>
      </c>
      <c r="R1064">
        <v>1.82</v>
      </c>
      <c r="W1064">
        <v>5.0000000000000002E-5</v>
      </c>
      <c r="X1064">
        <v>9.0000000000000006E-5</v>
      </c>
      <c r="Y1064">
        <v>2.0000000000000002E-5</v>
      </c>
      <c r="Z1064">
        <v>5.0000000000000002E-5</v>
      </c>
      <c r="AA1064">
        <v>1.0000000000000001E-5</v>
      </c>
      <c r="AB1064">
        <v>2.0000000000000002E-5</v>
      </c>
      <c r="AG1064">
        <v>15402</v>
      </c>
      <c r="AH1064">
        <v>18000</v>
      </c>
      <c r="AI1064">
        <v>5014</v>
      </c>
      <c r="AJ1064">
        <v>20180</v>
      </c>
      <c r="AK1064">
        <v>18155</v>
      </c>
      <c r="AL1064">
        <v>21118</v>
      </c>
    </row>
    <row r="1065" spans="1:38">
      <c r="A1065" t="s">
        <v>127</v>
      </c>
      <c r="B1065" t="s">
        <v>109</v>
      </c>
      <c r="C1065" t="s">
        <v>121</v>
      </c>
      <c r="D1065" t="s">
        <v>123</v>
      </c>
      <c r="E1065" t="s">
        <v>8</v>
      </c>
      <c r="F1065" t="s">
        <v>15</v>
      </c>
      <c r="G1065" t="s">
        <v>10</v>
      </c>
      <c r="H1065" t="s">
        <v>12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G1065">
        <v>15402</v>
      </c>
      <c r="AH1065">
        <v>18000</v>
      </c>
      <c r="AI1065">
        <v>5014</v>
      </c>
      <c r="AJ1065">
        <v>20180</v>
      </c>
      <c r="AK1065">
        <v>18155</v>
      </c>
      <c r="AL1065">
        <v>21118</v>
      </c>
    </row>
    <row r="1066" spans="1:38">
      <c r="A1066" t="s">
        <v>127</v>
      </c>
      <c r="B1066" t="s">
        <v>109</v>
      </c>
      <c r="C1066" t="s">
        <v>121</v>
      </c>
      <c r="D1066" t="s">
        <v>123</v>
      </c>
      <c r="E1066" t="s">
        <v>8</v>
      </c>
      <c r="F1066" t="s">
        <v>15</v>
      </c>
      <c r="G1066" t="s">
        <v>10</v>
      </c>
      <c r="H1066" t="s">
        <v>11</v>
      </c>
      <c r="M1066">
        <v>3.4319999999999999</v>
      </c>
      <c r="N1066">
        <v>6.7130000000000001</v>
      </c>
      <c r="O1066">
        <v>1.6579999999999999</v>
      </c>
      <c r="P1066">
        <v>4.8659999999999997</v>
      </c>
      <c r="Q1066">
        <v>1.349</v>
      </c>
      <c r="R1066">
        <v>1.82</v>
      </c>
      <c r="W1066">
        <v>5.0000000000000002E-5</v>
      </c>
      <c r="X1066">
        <v>9.0000000000000006E-5</v>
      </c>
      <c r="Y1066">
        <v>2.0000000000000002E-5</v>
      </c>
      <c r="Z1066">
        <v>5.0000000000000002E-5</v>
      </c>
      <c r="AA1066">
        <v>1.0000000000000001E-5</v>
      </c>
      <c r="AB1066">
        <v>2.0000000000000002E-5</v>
      </c>
      <c r="AG1066">
        <v>15402</v>
      </c>
      <c r="AH1066">
        <v>18000</v>
      </c>
      <c r="AI1066">
        <v>5014</v>
      </c>
      <c r="AJ1066">
        <v>20180</v>
      </c>
      <c r="AK1066">
        <v>18155</v>
      </c>
      <c r="AL1066">
        <v>21118</v>
      </c>
    </row>
    <row r="1067" spans="1:38">
      <c r="A1067" t="s">
        <v>127</v>
      </c>
      <c r="B1067" t="s">
        <v>109</v>
      </c>
      <c r="C1067" t="s">
        <v>121</v>
      </c>
      <c r="D1067" t="s">
        <v>123</v>
      </c>
      <c r="E1067" t="s">
        <v>8</v>
      </c>
      <c r="F1067" t="s">
        <v>16</v>
      </c>
      <c r="G1067" t="s">
        <v>10</v>
      </c>
      <c r="H1067" t="s">
        <v>111</v>
      </c>
      <c r="N1067">
        <v>0.307</v>
      </c>
      <c r="P1067">
        <v>0.106</v>
      </c>
      <c r="Q1067">
        <v>8.3000000000000004E-2</v>
      </c>
      <c r="R1067">
        <v>0.752</v>
      </c>
      <c r="X1067">
        <v>0</v>
      </c>
      <c r="Z1067">
        <v>0</v>
      </c>
      <c r="AA1067">
        <v>0</v>
      </c>
      <c r="AB1067">
        <v>1.0000000000000001E-5</v>
      </c>
      <c r="AH1067">
        <v>1768</v>
      </c>
      <c r="AJ1067">
        <v>3047</v>
      </c>
      <c r="AK1067">
        <v>128</v>
      </c>
      <c r="AL1067">
        <v>942</v>
      </c>
    </row>
    <row r="1068" spans="1:38">
      <c r="A1068" t="s">
        <v>127</v>
      </c>
      <c r="B1068" t="s">
        <v>109</v>
      </c>
      <c r="C1068" t="s">
        <v>121</v>
      </c>
      <c r="D1068" t="s">
        <v>123</v>
      </c>
      <c r="E1068" t="s">
        <v>8</v>
      </c>
      <c r="F1068" t="s">
        <v>16</v>
      </c>
      <c r="G1068" t="s">
        <v>10</v>
      </c>
      <c r="H1068" t="s">
        <v>12</v>
      </c>
      <c r="N1068">
        <v>0</v>
      </c>
      <c r="P1068">
        <v>0</v>
      </c>
      <c r="Q1068">
        <v>0</v>
      </c>
      <c r="R1068">
        <v>0</v>
      </c>
      <c r="X1068">
        <v>0</v>
      </c>
      <c r="Z1068">
        <v>0</v>
      </c>
      <c r="AA1068">
        <v>0</v>
      </c>
      <c r="AB1068">
        <v>0</v>
      </c>
      <c r="AH1068">
        <v>1768</v>
      </c>
      <c r="AJ1068">
        <v>3047</v>
      </c>
      <c r="AK1068">
        <v>128</v>
      </c>
      <c r="AL1068">
        <v>942</v>
      </c>
    </row>
    <row r="1069" spans="1:38">
      <c r="A1069" t="s">
        <v>127</v>
      </c>
      <c r="B1069" t="s">
        <v>109</v>
      </c>
      <c r="C1069" t="s">
        <v>121</v>
      </c>
      <c r="D1069" t="s">
        <v>123</v>
      </c>
      <c r="E1069" t="s">
        <v>8</v>
      </c>
      <c r="F1069" t="s">
        <v>16</v>
      </c>
      <c r="G1069" t="s">
        <v>10</v>
      </c>
      <c r="H1069" t="s">
        <v>11</v>
      </c>
      <c r="N1069">
        <v>0.307</v>
      </c>
      <c r="P1069">
        <v>0.106</v>
      </c>
      <c r="Q1069">
        <v>8.3000000000000004E-2</v>
      </c>
      <c r="R1069">
        <v>0.752</v>
      </c>
      <c r="X1069">
        <v>0</v>
      </c>
      <c r="Z1069">
        <v>0</v>
      </c>
      <c r="AA1069">
        <v>0</v>
      </c>
      <c r="AB1069">
        <v>1.0000000000000001E-5</v>
      </c>
      <c r="AH1069">
        <v>1768</v>
      </c>
      <c r="AJ1069">
        <v>3047</v>
      </c>
      <c r="AK1069">
        <v>128</v>
      </c>
      <c r="AL1069">
        <v>942</v>
      </c>
    </row>
    <row r="1070" spans="1:38">
      <c r="A1070" t="s">
        <v>127</v>
      </c>
      <c r="B1070" t="s">
        <v>109</v>
      </c>
      <c r="C1070" t="s">
        <v>121</v>
      </c>
      <c r="D1070" t="s">
        <v>123</v>
      </c>
      <c r="E1070" t="s">
        <v>8</v>
      </c>
      <c r="F1070" t="s">
        <v>61</v>
      </c>
      <c r="G1070" t="s">
        <v>10</v>
      </c>
      <c r="H1070" t="s">
        <v>111</v>
      </c>
      <c r="I1070">
        <v>104.76900000000001</v>
      </c>
      <c r="K1070">
        <v>0.98799999999999999</v>
      </c>
      <c r="S1070">
        <v>1.73E-3</v>
      </c>
      <c r="U1070">
        <v>2.0000000000000002E-5</v>
      </c>
      <c r="AC1070">
        <v>547032</v>
      </c>
      <c r="AE1070">
        <v>5746</v>
      </c>
    </row>
    <row r="1071" spans="1:38">
      <c r="A1071" t="s">
        <v>127</v>
      </c>
      <c r="B1071" t="s">
        <v>109</v>
      </c>
      <c r="C1071" t="s">
        <v>121</v>
      </c>
      <c r="D1071" t="s">
        <v>123</v>
      </c>
      <c r="E1071" t="s">
        <v>8</v>
      </c>
      <c r="F1071" t="s">
        <v>61</v>
      </c>
      <c r="G1071" t="s">
        <v>10</v>
      </c>
      <c r="H1071" t="s">
        <v>12</v>
      </c>
      <c r="I1071">
        <v>8</v>
      </c>
      <c r="K1071">
        <v>0</v>
      </c>
      <c r="S1071">
        <v>1.2999999999999999E-4</v>
      </c>
      <c r="U1071">
        <v>0</v>
      </c>
      <c r="AC1071">
        <v>547032</v>
      </c>
      <c r="AE1071">
        <v>5746</v>
      </c>
    </row>
    <row r="1072" spans="1:38">
      <c r="A1072" t="s">
        <v>127</v>
      </c>
      <c r="B1072" t="s">
        <v>109</v>
      </c>
      <c r="C1072" t="s">
        <v>121</v>
      </c>
      <c r="D1072" t="s">
        <v>123</v>
      </c>
      <c r="E1072" t="s">
        <v>8</v>
      </c>
      <c r="F1072" t="s">
        <v>61</v>
      </c>
      <c r="G1072" t="s">
        <v>10</v>
      </c>
      <c r="H1072" t="s">
        <v>11</v>
      </c>
      <c r="I1072">
        <v>96.769000000000005</v>
      </c>
      <c r="K1072">
        <v>0.98799999999999999</v>
      </c>
      <c r="S1072">
        <v>1.6000000000000001E-3</v>
      </c>
      <c r="U1072">
        <v>2.0000000000000002E-5</v>
      </c>
      <c r="AC1072">
        <v>547032</v>
      </c>
      <c r="AE1072">
        <v>5746</v>
      </c>
    </row>
    <row r="1073" spans="1:38">
      <c r="A1073" t="s">
        <v>127</v>
      </c>
      <c r="B1073" t="s">
        <v>109</v>
      </c>
      <c r="C1073" t="s">
        <v>121</v>
      </c>
      <c r="D1073" t="s">
        <v>123</v>
      </c>
      <c r="E1073" t="s">
        <v>8</v>
      </c>
      <c r="F1073" t="s">
        <v>63</v>
      </c>
      <c r="G1073" t="s">
        <v>10</v>
      </c>
      <c r="H1073" t="s">
        <v>111</v>
      </c>
      <c r="O1073">
        <v>1.9E-2</v>
      </c>
      <c r="Y1073">
        <v>0</v>
      </c>
      <c r="AI1073">
        <v>1884</v>
      </c>
    </row>
    <row r="1074" spans="1:38">
      <c r="A1074" t="s">
        <v>127</v>
      </c>
      <c r="B1074" t="s">
        <v>109</v>
      </c>
      <c r="C1074" t="s">
        <v>121</v>
      </c>
      <c r="D1074" t="s">
        <v>123</v>
      </c>
      <c r="E1074" t="s">
        <v>8</v>
      </c>
      <c r="F1074" t="s">
        <v>63</v>
      </c>
      <c r="G1074" t="s">
        <v>10</v>
      </c>
      <c r="H1074" t="s">
        <v>12</v>
      </c>
      <c r="O1074">
        <v>0</v>
      </c>
      <c r="Y1074">
        <v>0</v>
      </c>
      <c r="AI1074">
        <v>1884</v>
      </c>
    </row>
    <row r="1075" spans="1:38">
      <c r="A1075" t="s">
        <v>127</v>
      </c>
      <c r="B1075" t="s">
        <v>109</v>
      </c>
      <c r="C1075" t="s">
        <v>121</v>
      </c>
      <c r="D1075" t="s">
        <v>123</v>
      </c>
      <c r="E1075" t="s">
        <v>8</v>
      </c>
      <c r="F1075" t="s">
        <v>63</v>
      </c>
      <c r="G1075" t="s">
        <v>10</v>
      </c>
      <c r="H1075" t="s">
        <v>11</v>
      </c>
      <c r="O1075">
        <v>1.9E-2</v>
      </c>
      <c r="Y1075">
        <v>0</v>
      </c>
      <c r="AI1075">
        <v>1884</v>
      </c>
    </row>
    <row r="1076" spans="1:38">
      <c r="A1076" t="s">
        <v>127</v>
      </c>
      <c r="B1076" t="s">
        <v>109</v>
      </c>
      <c r="C1076" t="s">
        <v>121</v>
      </c>
      <c r="D1076" t="s">
        <v>123</v>
      </c>
      <c r="E1076" t="s">
        <v>8</v>
      </c>
      <c r="F1076" t="s">
        <v>17</v>
      </c>
      <c r="G1076" t="s">
        <v>10</v>
      </c>
      <c r="H1076" t="s">
        <v>111</v>
      </c>
      <c r="J1076">
        <v>4.8289999999999997</v>
      </c>
      <c r="M1076">
        <v>23.637</v>
      </c>
      <c r="N1076">
        <v>19.268000000000001</v>
      </c>
      <c r="O1076">
        <v>21.29</v>
      </c>
      <c r="P1076">
        <v>14.656000000000001</v>
      </c>
      <c r="Q1076">
        <v>22.998999999999999</v>
      </c>
      <c r="R1076">
        <v>18.596</v>
      </c>
      <c r="T1076">
        <v>1E-4</v>
      </c>
      <c r="W1076">
        <v>3.2000000000000003E-4</v>
      </c>
      <c r="X1076">
        <v>2.5000000000000001E-4</v>
      </c>
      <c r="Y1076">
        <v>2.5999999999999998E-4</v>
      </c>
      <c r="Z1076">
        <v>1.6000000000000001E-4</v>
      </c>
      <c r="AA1076">
        <v>2.3000000000000001E-4</v>
      </c>
      <c r="AB1076">
        <v>1.7000000000000001E-4</v>
      </c>
      <c r="AD1076">
        <v>1989</v>
      </c>
      <c r="AG1076">
        <v>161520</v>
      </c>
      <c r="AH1076">
        <v>201379</v>
      </c>
      <c r="AI1076">
        <v>220428</v>
      </c>
      <c r="AJ1076">
        <v>210558</v>
      </c>
      <c r="AK1076">
        <v>128701</v>
      </c>
      <c r="AL1076">
        <v>119351</v>
      </c>
    </row>
    <row r="1077" spans="1:38">
      <c r="A1077" t="s">
        <v>127</v>
      </c>
      <c r="B1077" t="s">
        <v>109</v>
      </c>
      <c r="C1077" t="s">
        <v>121</v>
      </c>
      <c r="D1077" t="s">
        <v>123</v>
      </c>
      <c r="E1077" t="s">
        <v>8</v>
      </c>
      <c r="F1077" t="s">
        <v>17</v>
      </c>
      <c r="G1077" t="s">
        <v>10</v>
      </c>
      <c r="H1077" t="s">
        <v>12</v>
      </c>
      <c r="J1077">
        <v>1</v>
      </c>
      <c r="M1077">
        <v>10</v>
      </c>
      <c r="N1077">
        <v>11</v>
      </c>
      <c r="O1077">
        <v>2</v>
      </c>
      <c r="P1077">
        <v>0</v>
      </c>
      <c r="Q1077">
        <v>0</v>
      </c>
      <c r="R1077">
        <v>0</v>
      </c>
      <c r="T1077">
        <v>2.0000000000000002E-5</v>
      </c>
      <c r="W1077">
        <v>1.2999999999999999E-4</v>
      </c>
      <c r="X1077">
        <v>1.3999999999999999E-4</v>
      </c>
      <c r="Y1077">
        <v>2.0000000000000002E-5</v>
      </c>
      <c r="Z1077">
        <v>0</v>
      </c>
      <c r="AA1077">
        <v>0</v>
      </c>
      <c r="AB1077">
        <v>0</v>
      </c>
      <c r="AD1077">
        <v>1989</v>
      </c>
      <c r="AG1077">
        <v>161520</v>
      </c>
      <c r="AH1077">
        <v>201379</v>
      </c>
      <c r="AI1077">
        <v>220428</v>
      </c>
      <c r="AJ1077">
        <v>210558</v>
      </c>
      <c r="AK1077">
        <v>128701</v>
      </c>
      <c r="AL1077">
        <v>119351</v>
      </c>
    </row>
    <row r="1078" spans="1:38">
      <c r="A1078" t="s">
        <v>127</v>
      </c>
      <c r="B1078" t="s">
        <v>109</v>
      </c>
      <c r="C1078" t="s">
        <v>121</v>
      </c>
      <c r="D1078" t="s">
        <v>123</v>
      </c>
      <c r="E1078" t="s">
        <v>8</v>
      </c>
      <c r="F1078" t="s">
        <v>17</v>
      </c>
      <c r="G1078" t="s">
        <v>10</v>
      </c>
      <c r="H1078" t="s">
        <v>11</v>
      </c>
      <c r="J1078">
        <v>3.8290000000000002</v>
      </c>
      <c r="M1078">
        <v>13.637</v>
      </c>
      <c r="N1078">
        <v>8.2680000000000007</v>
      </c>
      <c r="O1078">
        <v>19.29</v>
      </c>
      <c r="P1078">
        <v>14.656000000000001</v>
      </c>
      <c r="Q1078">
        <v>22.998999999999999</v>
      </c>
      <c r="R1078">
        <v>18.596</v>
      </c>
      <c r="T1078">
        <v>8.0000000000000007E-5</v>
      </c>
      <c r="W1078">
        <v>1.8000000000000001E-4</v>
      </c>
      <c r="X1078">
        <v>1.1E-4</v>
      </c>
      <c r="Y1078">
        <v>2.4000000000000001E-4</v>
      </c>
      <c r="Z1078">
        <v>1.6000000000000001E-4</v>
      </c>
      <c r="AA1078">
        <v>2.3000000000000001E-4</v>
      </c>
      <c r="AB1078">
        <v>1.7000000000000001E-4</v>
      </c>
      <c r="AD1078">
        <v>1989</v>
      </c>
      <c r="AG1078">
        <v>161520</v>
      </c>
      <c r="AH1078">
        <v>201379</v>
      </c>
      <c r="AI1078">
        <v>220428</v>
      </c>
      <c r="AJ1078">
        <v>210558</v>
      </c>
      <c r="AK1078">
        <v>128701</v>
      </c>
      <c r="AL1078">
        <v>119351</v>
      </c>
    </row>
    <row r="1079" spans="1:38">
      <c r="A1079" t="s">
        <v>127</v>
      </c>
      <c r="B1079" t="s">
        <v>109</v>
      </c>
      <c r="C1079" t="s">
        <v>121</v>
      </c>
      <c r="D1079" t="s">
        <v>123</v>
      </c>
      <c r="E1079" t="s">
        <v>8</v>
      </c>
      <c r="F1079" t="s">
        <v>18</v>
      </c>
      <c r="G1079" t="s">
        <v>10</v>
      </c>
      <c r="H1079" t="s">
        <v>111</v>
      </c>
      <c r="J1079">
        <v>53.454000000000001</v>
      </c>
      <c r="K1079">
        <v>53.369</v>
      </c>
      <c r="L1079">
        <v>70.710999999999999</v>
      </c>
      <c r="M1079">
        <v>128.94200000000001</v>
      </c>
      <c r="N1079">
        <v>210.73699999999999</v>
      </c>
      <c r="O1079">
        <v>107.879</v>
      </c>
      <c r="P1079">
        <v>71.926000000000002</v>
      </c>
      <c r="Q1079">
        <v>102.437</v>
      </c>
      <c r="R1079">
        <v>60.677999999999997</v>
      </c>
      <c r="T1079">
        <v>1.1000000000000001E-3</v>
      </c>
      <c r="U1079">
        <v>1.06E-3</v>
      </c>
      <c r="V1079">
        <v>1.4400000000000001E-3</v>
      </c>
      <c r="W1079">
        <v>1.74E-3</v>
      </c>
      <c r="X1079">
        <v>2.7699999999999999E-3</v>
      </c>
      <c r="Y1079">
        <v>1.33E-3</v>
      </c>
      <c r="Z1079">
        <v>8.0999999999999996E-4</v>
      </c>
      <c r="AA1079">
        <v>1.0399999999999999E-3</v>
      </c>
      <c r="AB1079">
        <v>5.4000000000000001E-4</v>
      </c>
      <c r="AD1079">
        <v>519343</v>
      </c>
      <c r="AE1079">
        <v>343840</v>
      </c>
      <c r="AF1079">
        <v>366940</v>
      </c>
      <c r="AG1079">
        <v>298814</v>
      </c>
      <c r="AH1079">
        <v>425374</v>
      </c>
      <c r="AI1079">
        <v>506865</v>
      </c>
      <c r="AJ1079">
        <v>506549</v>
      </c>
      <c r="AK1079">
        <v>422259</v>
      </c>
      <c r="AL1079">
        <v>178496</v>
      </c>
    </row>
    <row r="1080" spans="1:38">
      <c r="A1080" t="s">
        <v>127</v>
      </c>
      <c r="B1080" t="s">
        <v>109</v>
      </c>
      <c r="C1080" t="s">
        <v>121</v>
      </c>
      <c r="D1080" t="s">
        <v>123</v>
      </c>
      <c r="E1080" t="s">
        <v>8</v>
      </c>
      <c r="F1080" t="s">
        <v>18</v>
      </c>
      <c r="G1080" t="s">
        <v>10</v>
      </c>
      <c r="H1080" t="s">
        <v>12</v>
      </c>
      <c r="J1080">
        <v>14</v>
      </c>
      <c r="K1080">
        <v>21</v>
      </c>
      <c r="L1080">
        <v>42</v>
      </c>
      <c r="M1080">
        <v>97</v>
      </c>
      <c r="N1080">
        <v>145</v>
      </c>
      <c r="O1080">
        <v>24</v>
      </c>
      <c r="P1080">
        <v>15</v>
      </c>
      <c r="Q1080">
        <v>39</v>
      </c>
      <c r="R1080">
        <v>7</v>
      </c>
      <c r="T1080">
        <v>2.9E-4</v>
      </c>
      <c r="U1080">
        <v>4.2000000000000002E-4</v>
      </c>
      <c r="V1080">
        <v>8.5999999999999998E-4</v>
      </c>
      <c r="W1080">
        <v>1.31E-3</v>
      </c>
      <c r="X1080">
        <v>1.91E-3</v>
      </c>
      <c r="Y1080">
        <v>2.9999999999999997E-4</v>
      </c>
      <c r="Z1080">
        <v>1.7000000000000001E-4</v>
      </c>
      <c r="AA1080">
        <v>4.0000000000000002E-4</v>
      </c>
      <c r="AB1080">
        <v>6.0000000000000002E-5</v>
      </c>
      <c r="AD1080">
        <v>519343</v>
      </c>
      <c r="AE1080">
        <v>343840</v>
      </c>
      <c r="AF1080">
        <v>366940</v>
      </c>
      <c r="AG1080">
        <v>298814</v>
      </c>
      <c r="AH1080">
        <v>425374</v>
      </c>
      <c r="AI1080">
        <v>506865</v>
      </c>
      <c r="AJ1080">
        <v>506549</v>
      </c>
      <c r="AK1080">
        <v>422259</v>
      </c>
      <c r="AL1080">
        <v>178496</v>
      </c>
    </row>
    <row r="1081" spans="1:38">
      <c r="A1081" t="s">
        <v>127</v>
      </c>
      <c r="B1081" t="s">
        <v>109</v>
      </c>
      <c r="C1081" t="s">
        <v>121</v>
      </c>
      <c r="D1081" t="s">
        <v>123</v>
      </c>
      <c r="E1081" t="s">
        <v>8</v>
      </c>
      <c r="F1081" t="s">
        <v>18</v>
      </c>
      <c r="G1081" t="s">
        <v>10</v>
      </c>
      <c r="H1081" t="s">
        <v>11</v>
      </c>
      <c r="J1081">
        <v>39.454000000000001</v>
      </c>
      <c r="K1081">
        <v>32.369</v>
      </c>
      <c r="L1081">
        <v>28.710999999999999</v>
      </c>
      <c r="M1081">
        <v>31.942</v>
      </c>
      <c r="N1081">
        <v>65.736999999999995</v>
      </c>
      <c r="O1081">
        <v>83.879000000000005</v>
      </c>
      <c r="P1081">
        <v>56.926000000000002</v>
      </c>
      <c r="Q1081">
        <v>63.436999999999998</v>
      </c>
      <c r="R1081">
        <v>53.677999999999997</v>
      </c>
      <c r="T1081">
        <v>8.0999999999999996E-4</v>
      </c>
      <c r="U1081">
        <v>6.4000000000000005E-4</v>
      </c>
      <c r="V1081">
        <v>5.9000000000000003E-4</v>
      </c>
      <c r="W1081">
        <v>4.2999999999999999E-4</v>
      </c>
      <c r="X1081">
        <v>8.7000000000000001E-4</v>
      </c>
      <c r="Y1081">
        <v>1.0300000000000001E-3</v>
      </c>
      <c r="Z1081">
        <v>6.4000000000000005E-4</v>
      </c>
      <c r="AA1081">
        <v>6.4000000000000005E-4</v>
      </c>
      <c r="AB1081">
        <v>4.8000000000000001E-4</v>
      </c>
      <c r="AD1081">
        <v>519343</v>
      </c>
      <c r="AE1081">
        <v>343840</v>
      </c>
      <c r="AF1081">
        <v>366940</v>
      </c>
      <c r="AG1081">
        <v>298814</v>
      </c>
      <c r="AH1081">
        <v>425374</v>
      </c>
      <c r="AI1081">
        <v>506865</v>
      </c>
      <c r="AJ1081">
        <v>506549</v>
      </c>
      <c r="AK1081">
        <v>422259</v>
      </c>
      <c r="AL1081">
        <v>178496</v>
      </c>
    </row>
    <row r="1082" spans="1:38">
      <c r="A1082" t="s">
        <v>127</v>
      </c>
      <c r="B1082" t="s">
        <v>109</v>
      </c>
      <c r="C1082" t="s">
        <v>121</v>
      </c>
      <c r="D1082" t="s">
        <v>123</v>
      </c>
      <c r="E1082" t="s">
        <v>8</v>
      </c>
      <c r="F1082" t="s">
        <v>19</v>
      </c>
      <c r="G1082" t="s">
        <v>10</v>
      </c>
      <c r="H1082" t="s">
        <v>111</v>
      </c>
      <c r="P1082">
        <v>8.9999999999999993E-3</v>
      </c>
      <c r="R1082">
        <v>9.6000000000000002E-2</v>
      </c>
      <c r="Z1082">
        <v>0</v>
      </c>
      <c r="AB1082">
        <v>0</v>
      </c>
      <c r="AH1082">
        <v>663</v>
      </c>
      <c r="AJ1082">
        <v>3536</v>
      </c>
      <c r="AL1082">
        <v>1130</v>
      </c>
    </row>
    <row r="1083" spans="1:38">
      <c r="A1083" t="s">
        <v>127</v>
      </c>
      <c r="B1083" t="s">
        <v>109</v>
      </c>
      <c r="C1083" t="s">
        <v>121</v>
      </c>
      <c r="D1083" t="s">
        <v>123</v>
      </c>
      <c r="E1083" t="s">
        <v>8</v>
      </c>
      <c r="F1083" t="s">
        <v>19</v>
      </c>
      <c r="G1083" t="s">
        <v>10</v>
      </c>
      <c r="H1083" t="s">
        <v>12</v>
      </c>
      <c r="P1083">
        <v>0</v>
      </c>
      <c r="R1083">
        <v>0</v>
      </c>
      <c r="Z1083">
        <v>0</v>
      </c>
      <c r="AB1083">
        <v>0</v>
      </c>
      <c r="AH1083">
        <v>663</v>
      </c>
      <c r="AJ1083">
        <v>3536</v>
      </c>
      <c r="AL1083">
        <v>1130</v>
      </c>
    </row>
    <row r="1084" spans="1:38">
      <c r="A1084" t="s">
        <v>127</v>
      </c>
      <c r="B1084" t="s">
        <v>109</v>
      </c>
      <c r="C1084" t="s">
        <v>121</v>
      </c>
      <c r="D1084" t="s">
        <v>123</v>
      </c>
      <c r="E1084" t="s">
        <v>8</v>
      </c>
      <c r="F1084" t="s">
        <v>19</v>
      </c>
      <c r="G1084" t="s">
        <v>10</v>
      </c>
      <c r="H1084" t="s">
        <v>11</v>
      </c>
      <c r="P1084">
        <v>8.9999999999999993E-3</v>
      </c>
      <c r="R1084">
        <v>9.6000000000000002E-2</v>
      </c>
      <c r="Z1084">
        <v>0</v>
      </c>
      <c r="AB1084">
        <v>0</v>
      </c>
      <c r="AH1084">
        <v>663</v>
      </c>
      <c r="AJ1084">
        <v>3536</v>
      </c>
      <c r="AL1084">
        <v>1130</v>
      </c>
    </row>
    <row r="1085" spans="1:38">
      <c r="A1085" t="s">
        <v>127</v>
      </c>
      <c r="B1085" t="s">
        <v>109</v>
      </c>
      <c r="C1085" t="s">
        <v>121</v>
      </c>
      <c r="D1085" t="s">
        <v>123</v>
      </c>
      <c r="E1085" t="s">
        <v>20</v>
      </c>
      <c r="F1085" t="s">
        <v>59</v>
      </c>
      <c r="G1085" t="s">
        <v>10</v>
      </c>
      <c r="H1085" t="s">
        <v>111</v>
      </c>
      <c r="I1085">
        <v>0.75800000000000001</v>
      </c>
      <c r="J1085">
        <v>1.26</v>
      </c>
      <c r="K1085">
        <v>0.18099999999999999</v>
      </c>
      <c r="L1085">
        <v>0.66900000000000004</v>
      </c>
      <c r="M1085">
        <v>0.91200000000000003</v>
      </c>
      <c r="N1085">
        <v>1.956</v>
      </c>
      <c r="O1085">
        <v>0.54400000000000004</v>
      </c>
      <c r="P1085">
        <v>2E-3</v>
      </c>
      <c r="Q1085">
        <v>0.374</v>
      </c>
      <c r="S1085">
        <v>1.0000000000000001E-5</v>
      </c>
      <c r="T1085">
        <v>3.0000000000000001E-5</v>
      </c>
      <c r="U1085">
        <v>0</v>
      </c>
      <c r="V1085">
        <v>1.0000000000000001E-5</v>
      </c>
      <c r="W1085">
        <v>1.0000000000000001E-5</v>
      </c>
      <c r="X1085">
        <v>3.0000000000000001E-5</v>
      </c>
      <c r="Y1085">
        <v>1.0000000000000001E-5</v>
      </c>
      <c r="Z1085">
        <v>0</v>
      </c>
      <c r="AA1085">
        <v>0</v>
      </c>
      <c r="AC1085">
        <v>6426101</v>
      </c>
      <c r="AD1085">
        <v>6212126</v>
      </c>
      <c r="AE1085">
        <v>6201722</v>
      </c>
      <c r="AF1085">
        <v>6162892</v>
      </c>
      <c r="AG1085">
        <v>6435155</v>
      </c>
      <c r="AH1085">
        <v>6210818</v>
      </c>
      <c r="AI1085">
        <v>6179394</v>
      </c>
      <c r="AJ1085">
        <v>5519854</v>
      </c>
      <c r="AK1085">
        <v>3901769</v>
      </c>
      <c r="AL1085">
        <v>5365103</v>
      </c>
    </row>
    <row r="1086" spans="1:38">
      <c r="A1086" t="s">
        <v>127</v>
      </c>
      <c r="B1086" t="s">
        <v>109</v>
      </c>
      <c r="C1086" t="s">
        <v>121</v>
      </c>
      <c r="D1086" t="s">
        <v>123</v>
      </c>
      <c r="E1086" t="s">
        <v>20</v>
      </c>
      <c r="F1086" t="s">
        <v>59</v>
      </c>
      <c r="G1086" t="s">
        <v>10</v>
      </c>
      <c r="H1086" t="s">
        <v>12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C1086">
        <v>6426101</v>
      </c>
      <c r="AD1086">
        <v>6212126</v>
      </c>
      <c r="AE1086">
        <v>6201722</v>
      </c>
      <c r="AF1086">
        <v>6162892</v>
      </c>
      <c r="AG1086">
        <v>6435155</v>
      </c>
      <c r="AH1086">
        <v>6210818</v>
      </c>
      <c r="AI1086">
        <v>6179394</v>
      </c>
      <c r="AJ1086">
        <v>5519854</v>
      </c>
      <c r="AK1086">
        <v>3901769</v>
      </c>
      <c r="AL1086">
        <v>5365103</v>
      </c>
    </row>
    <row r="1087" spans="1:38">
      <c r="A1087" t="s">
        <v>127</v>
      </c>
      <c r="B1087" t="s">
        <v>109</v>
      </c>
      <c r="C1087" t="s">
        <v>121</v>
      </c>
      <c r="D1087" t="s">
        <v>123</v>
      </c>
      <c r="E1087" t="s">
        <v>20</v>
      </c>
      <c r="F1087" t="s">
        <v>59</v>
      </c>
      <c r="G1087" t="s">
        <v>10</v>
      </c>
      <c r="H1087" t="s">
        <v>11</v>
      </c>
      <c r="I1087">
        <v>0.75800000000000001</v>
      </c>
      <c r="J1087">
        <v>1.26</v>
      </c>
      <c r="K1087">
        <v>0.18099999999999999</v>
      </c>
      <c r="L1087">
        <v>0.66900000000000004</v>
      </c>
      <c r="M1087">
        <v>0.91200000000000003</v>
      </c>
      <c r="N1087">
        <v>1.956</v>
      </c>
      <c r="O1087">
        <v>0.54400000000000004</v>
      </c>
      <c r="P1087">
        <v>2E-3</v>
      </c>
      <c r="Q1087">
        <v>0.374</v>
      </c>
      <c r="S1087">
        <v>1.0000000000000001E-5</v>
      </c>
      <c r="T1087">
        <v>3.0000000000000001E-5</v>
      </c>
      <c r="U1087">
        <v>0</v>
      </c>
      <c r="V1087">
        <v>1.0000000000000001E-5</v>
      </c>
      <c r="W1087">
        <v>1.0000000000000001E-5</v>
      </c>
      <c r="X1087">
        <v>3.0000000000000001E-5</v>
      </c>
      <c r="Y1087">
        <v>1.0000000000000001E-5</v>
      </c>
      <c r="Z1087">
        <v>0</v>
      </c>
      <c r="AA1087">
        <v>0</v>
      </c>
      <c r="AC1087">
        <v>6426101</v>
      </c>
      <c r="AD1087">
        <v>6212126</v>
      </c>
      <c r="AE1087">
        <v>6201722</v>
      </c>
      <c r="AF1087">
        <v>6162892</v>
      </c>
      <c r="AG1087">
        <v>6435155</v>
      </c>
      <c r="AH1087">
        <v>6210818</v>
      </c>
      <c r="AI1087">
        <v>6179394</v>
      </c>
      <c r="AJ1087">
        <v>5519854</v>
      </c>
      <c r="AK1087">
        <v>3901769</v>
      </c>
      <c r="AL1087">
        <v>5365103</v>
      </c>
    </row>
    <row r="1088" spans="1:38">
      <c r="A1088" t="s">
        <v>127</v>
      </c>
      <c r="B1088" t="s">
        <v>109</v>
      </c>
      <c r="C1088" t="s">
        <v>121</v>
      </c>
      <c r="D1088" t="s">
        <v>123</v>
      </c>
      <c r="E1088" t="s">
        <v>20</v>
      </c>
      <c r="F1088" t="s">
        <v>9</v>
      </c>
      <c r="G1088" t="s">
        <v>10</v>
      </c>
      <c r="H1088" t="s">
        <v>111</v>
      </c>
      <c r="I1088">
        <v>3.347</v>
      </c>
      <c r="J1088">
        <v>2.0219999999999998</v>
      </c>
      <c r="K1088">
        <v>8.9999999999999993E-3</v>
      </c>
      <c r="L1088">
        <v>7.7389999999999999</v>
      </c>
      <c r="M1088">
        <v>2.8159999999999998</v>
      </c>
      <c r="N1088">
        <v>5.8890000000000002</v>
      </c>
      <c r="S1088">
        <v>6.0000000000000002E-5</v>
      </c>
      <c r="T1088">
        <v>4.0000000000000003E-5</v>
      </c>
      <c r="U1088">
        <v>0</v>
      </c>
      <c r="V1088">
        <v>1.6000000000000001E-4</v>
      </c>
      <c r="W1088">
        <v>4.0000000000000003E-5</v>
      </c>
      <c r="X1088">
        <v>8.0000000000000007E-5</v>
      </c>
      <c r="AC1088">
        <v>47736</v>
      </c>
      <c r="AD1088">
        <v>29712</v>
      </c>
      <c r="AE1088">
        <v>2128</v>
      </c>
      <c r="AF1088">
        <v>53986</v>
      </c>
      <c r="AG1088">
        <v>30297</v>
      </c>
      <c r="AH1088">
        <v>16790</v>
      </c>
      <c r="AJ1088">
        <v>884</v>
      </c>
      <c r="AK1088">
        <v>1535</v>
      </c>
      <c r="AL1088">
        <v>2793</v>
      </c>
    </row>
    <row r="1089" spans="1:38">
      <c r="A1089" t="s">
        <v>127</v>
      </c>
      <c r="B1089" t="s">
        <v>109</v>
      </c>
      <c r="C1089" t="s">
        <v>121</v>
      </c>
      <c r="D1089" t="s">
        <v>123</v>
      </c>
      <c r="E1089" t="s">
        <v>20</v>
      </c>
      <c r="F1089" t="s">
        <v>9</v>
      </c>
      <c r="G1089" t="s">
        <v>10</v>
      </c>
      <c r="H1089" t="s">
        <v>12</v>
      </c>
      <c r="I1089">
        <v>0</v>
      </c>
      <c r="J1089">
        <v>0</v>
      </c>
      <c r="K1089">
        <v>0</v>
      </c>
      <c r="L1089">
        <v>2</v>
      </c>
      <c r="M1089">
        <v>0</v>
      </c>
      <c r="N1089">
        <v>2</v>
      </c>
      <c r="S1089">
        <v>0</v>
      </c>
      <c r="T1089">
        <v>0</v>
      </c>
      <c r="U1089">
        <v>0</v>
      </c>
      <c r="V1089">
        <v>4.0000000000000003E-5</v>
      </c>
      <c r="W1089">
        <v>0</v>
      </c>
      <c r="X1089">
        <v>3.0000000000000001E-5</v>
      </c>
      <c r="AC1089">
        <v>47736</v>
      </c>
      <c r="AD1089">
        <v>29712</v>
      </c>
      <c r="AE1089">
        <v>2128</v>
      </c>
      <c r="AF1089">
        <v>53986</v>
      </c>
      <c r="AG1089">
        <v>30297</v>
      </c>
      <c r="AH1089">
        <v>16790</v>
      </c>
      <c r="AJ1089">
        <v>884</v>
      </c>
      <c r="AK1089">
        <v>1535</v>
      </c>
      <c r="AL1089">
        <v>2793</v>
      </c>
    </row>
    <row r="1090" spans="1:38">
      <c r="A1090" t="s">
        <v>127</v>
      </c>
      <c r="B1090" t="s">
        <v>109</v>
      </c>
      <c r="C1090" t="s">
        <v>121</v>
      </c>
      <c r="D1090" t="s">
        <v>123</v>
      </c>
      <c r="E1090" t="s">
        <v>20</v>
      </c>
      <c r="F1090" t="s">
        <v>9</v>
      </c>
      <c r="G1090" t="s">
        <v>10</v>
      </c>
      <c r="H1090" t="s">
        <v>11</v>
      </c>
      <c r="I1090">
        <v>3.347</v>
      </c>
      <c r="J1090">
        <v>2.0219999999999998</v>
      </c>
      <c r="K1090">
        <v>8.9999999999999993E-3</v>
      </c>
      <c r="L1090">
        <v>5.7389999999999999</v>
      </c>
      <c r="M1090">
        <v>2.8159999999999998</v>
      </c>
      <c r="N1090">
        <v>3.8889999999999998</v>
      </c>
      <c r="S1090">
        <v>6.0000000000000002E-5</v>
      </c>
      <c r="T1090">
        <v>4.0000000000000003E-5</v>
      </c>
      <c r="U1090">
        <v>0</v>
      </c>
      <c r="V1090">
        <v>1.2E-4</v>
      </c>
      <c r="W1090">
        <v>4.0000000000000003E-5</v>
      </c>
      <c r="X1090">
        <v>5.0000000000000002E-5</v>
      </c>
      <c r="AC1090">
        <v>47736</v>
      </c>
      <c r="AD1090">
        <v>29712</v>
      </c>
      <c r="AE1090">
        <v>2128</v>
      </c>
      <c r="AF1090">
        <v>53986</v>
      </c>
      <c r="AG1090">
        <v>30297</v>
      </c>
      <c r="AH1090">
        <v>16790</v>
      </c>
      <c r="AJ1090">
        <v>884</v>
      </c>
      <c r="AK1090">
        <v>1535</v>
      </c>
      <c r="AL1090">
        <v>2793</v>
      </c>
    </row>
    <row r="1091" spans="1:38">
      <c r="A1091" t="s">
        <v>127</v>
      </c>
      <c r="B1091" t="s">
        <v>109</v>
      </c>
      <c r="C1091" t="s">
        <v>121</v>
      </c>
      <c r="D1091" t="s">
        <v>123</v>
      </c>
      <c r="E1091" t="s">
        <v>20</v>
      </c>
      <c r="F1091" t="s">
        <v>13</v>
      </c>
      <c r="G1091" t="s">
        <v>10</v>
      </c>
      <c r="H1091" t="s">
        <v>111</v>
      </c>
      <c r="I1091">
        <v>67.768000000000001</v>
      </c>
      <c r="J1091">
        <v>357.24299999999999</v>
      </c>
      <c r="K1091">
        <v>64.114999999999995</v>
      </c>
      <c r="L1091">
        <v>75.203000000000003</v>
      </c>
      <c r="M1091">
        <v>25.073</v>
      </c>
      <c r="N1091">
        <v>31.045999999999999</v>
      </c>
      <c r="O1091">
        <v>58.776000000000003</v>
      </c>
      <c r="P1091">
        <v>88.745000000000005</v>
      </c>
      <c r="Q1091">
        <v>36.334000000000003</v>
      </c>
      <c r="R1091">
        <v>36.67</v>
      </c>
      <c r="S1091">
        <v>1.1199999999999999E-3</v>
      </c>
      <c r="T1091">
        <v>7.3499999999999998E-3</v>
      </c>
      <c r="U1091">
        <v>1.2800000000000001E-3</v>
      </c>
      <c r="V1091">
        <v>1.5399999999999999E-3</v>
      </c>
      <c r="W1091">
        <v>3.4000000000000002E-4</v>
      </c>
      <c r="X1091">
        <v>4.0999999999999999E-4</v>
      </c>
      <c r="Y1091">
        <v>7.2000000000000005E-4</v>
      </c>
      <c r="Z1091">
        <v>9.8999999999999999E-4</v>
      </c>
      <c r="AA1091">
        <v>3.6999999999999999E-4</v>
      </c>
      <c r="AB1091">
        <v>3.3E-4</v>
      </c>
      <c r="AC1091">
        <v>1669870</v>
      </c>
      <c r="AD1091">
        <v>2060092</v>
      </c>
      <c r="AE1091">
        <v>2212397</v>
      </c>
      <c r="AF1091">
        <v>1927398</v>
      </c>
      <c r="AG1091">
        <v>1590823</v>
      </c>
      <c r="AH1091">
        <v>1464163</v>
      </c>
      <c r="AI1091">
        <v>1666322</v>
      </c>
      <c r="AJ1091">
        <v>1801775</v>
      </c>
      <c r="AK1091">
        <v>1242171</v>
      </c>
      <c r="AL1091">
        <v>1071896</v>
      </c>
    </row>
    <row r="1092" spans="1:38">
      <c r="A1092" t="s">
        <v>127</v>
      </c>
      <c r="B1092" t="s">
        <v>109</v>
      </c>
      <c r="C1092" t="s">
        <v>121</v>
      </c>
      <c r="D1092" t="s">
        <v>123</v>
      </c>
      <c r="E1092" t="s">
        <v>20</v>
      </c>
      <c r="F1092" t="s">
        <v>13</v>
      </c>
      <c r="G1092" t="s">
        <v>10</v>
      </c>
      <c r="H1092" t="s">
        <v>12</v>
      </c>
      <c r="I1092">
        <v>3</v>
      </c>
      <c r="J1092">
        <v>306.62900000000002</v>
      </c>
      <c r="K1092">
        <v>11.058</v>
      </c>
      <c r="L1092">
        <v>27.532</v>
      </c>
      <c r="M1092">
        <v>2.7570000000000001</v>
      </c>
      <c r="N1092">
        <v>4.05</v>
      </c>
      <c r="O1092">
        <v>10</v>
      </c>
      <c r="P1092">
        <v>10.334</v>
      </c>
      <c r="Q1092">
        <v>1.282</v>
      </c>
      <c r="R1092">
        <v>10.16</v>
      </c>
      <c r="S1092">
        <v>5.0000000000000002E-5</v>
      </c>
      <c r="T1092">
        <v>6.3099999999999996E-3</v>
      </c>
      <c r="U1092">
        <v>2.2000000000000001E-4</v>
      </c>
      <c r="V1092">
        <v>5.5999999999999995E-4</v>
      </c>
      <c r="W1092">
        <v>4.0000000000000003E-5</v>
      </c>
      <c r="X1092">
        <v>5.0000000000000002E-5</v>
      </c>
      <c r="Y1092">
        <v>1.2E-4</v>
      </c>
      <c r="Z1092">
        <v>1.2E-4</v>
      </c>
      <c r="AA1092">
        <v>1.0000000000000001E-5</v>
      </c>
      <c r="AB1092">
        <v>9.0000000000000006E-5</v>
      </c>
      <c r="AC1092">
        <v>1669870</v>
      </c>
      <c r="AD1092">
        <v>2060092</v>
      </c>
      <c r="AE1092">
        <v>2212397</v>
      </c>
      <c r="AF1092">
        <v>1927398</v>
      </c>
      <c r="AG1092">
        <v>1590823</v>
      </c>
      <c r="AH1092">
        <v>1464163</v>
      </c>
      <c r="AI1092">
        <v>1666322</v>
      </c>
      <c r="AJ1092">
        <v>1801775</v>
      </c>
      <c r="AK1092">
        <v>1242171</v>
      </c>
      <c r="AL1092">
        <v>1071896</v>
      </c>
    </row>
    <row r="1093" spans="1:38">
      <c r="A1093" t="s">
        <v>127</v>
      </c>
      <c r="B1093" t="s">
        <v>109</v>
      </c>
      <c r="C1093" t="s">
        <v>121</v>
      </c>
      <c r="D1093" t="s">
        <v>123</v>
      </c>
      <c r="E1093" t="s">
        <v>20</v>
      </c>
      <c r="F1093" t="s">
        <v>13</v>
      </c>
      <c r="G1093" t="s">
        <v>10</v>
      </c>
      <c r="H1093" t="s">
        <v>11</v>
      </c>
      <c r="I1093">
        <v>64.768000000000001</v>
      </c>
      <c r="J1093">
        <v>50.613999999999997</v>
      </c>
      <c r="K1093">
        <v>53.057000000000002</v>
      </c>
      <c r="L1093">
        <v>47.670999999999999</v>
      </c>
      <c r="M1093">
        <v>22.315999999999999</v>
      </c>
      <c r="N1093">
        <v>26.995999999999999</v>
      </c>
      <c r="O1093">
        <v>48.776000000000003</v>
      </c>
      <c r="P1093">
        <v>78.411000000000001</v>
      </c>
      <c r="Q1093">
        <v>35.051000000000002</v>
      </c>
      <c r="R1093">
        <v>26.51</v>
      </c>
      <c r="S1093">
        <v>1.07E-3</v>
      </c>
      <c r="T1093">
        <v>1.0399999999999999E-3</v>
      </c>
      <c r="U1093">
        <v>1.06E-3</v>
      </c>
      <c r="V1093">
        <v>9.7000000000000005E-4</v>
      </c>
      <c r="W1093">
        <v>2.9999999999999997E-4</v>
      </c>
      <c r="X1093">
        <v>3.6000000000000002E-4</v>
      </c>
      <c r="Y1093">
        <v>5.9999999999999995E-4</v>
      </c>
      <c r="Z1093">
        <v>8.8000000000000003E-4</v>
      </c>
      <c r="AA1093">
        <v>3.6000000000000002E-4</v>
      </c>
      <c r="AB1093">
        <v>2.4000000000000001E-4</v>
      </c>
      <c r="AC1093">
        <v>1669870</v>
      </c>
      <c r="AD1093">
        <v>2060092</v>
      </c>
      <c r="AE1093">
        <v>2212397</v>
      </c>
      <c r="AF1093">
        <v>1927398</v>
      </c>
      <c r="AG1093">
        <v>1590823</v>
      </c>
      <c r="AH1093">
        <v>1464163</v>
      </c>
      <c r="AI1093">
        <v>1666322</v>
      </c>
      <c r="AJ1093">
        <v>1801775</v>
      </c>
      <c r="AK1093">
        <v>1242171</v>
      </c>
      <c r="AL1093">
        <v>1071896</v>
      </c>
    </row>
    <row r="1094" spans="1:38">
      <c r="A1094" t="s">
        <v>127</v>
      </c>
      <c r="B1094" t="s">
        <v>109</v>
      </c>
      <c r="C1094" t="s">
        <v>121</v>
      </c>
      <c r="D1094" t="s">
        <v>123</v>
      </c>
      <c r="E1094" t="s">
        <v>20</v>
      </c>
      <c r="F1094" t="s">
        <v>65</v>
      </c>
      <c r="G1094" t="s">
        <v>10</v>
      </c>
      <c r="H1094" t="s">
        <v>111</v>
      </c>
      <c r="L1094">
        <v>3.1949999999999998</v>
      </c>
      <c r="V1094">
        <v>6.9999999999999994E-5</v>
      </c>
      <c r="AF1094">
        <v>436</v>
      </c>
    </row>
    <row r="1095" spans="1:38">
      <c r="A1095" t="s">
        <v>127</v>
      </c>
      <c r="B1095" t="s">
        <v>109</v>
      </c>
      <c r="C1095" t="s">
        <v>121</v>
      </c>
      <c r="D1095" t="s">
        <v>123</v>
      </c>
      <c r="E1095" t="s">
        <v>20</v>
      </c>
      <c r="F1095" t="s">
        <v>65</v>
      </c>
      <c r="G1095" t="s">
        <v>10</v>
      </c>
      <c r="H1095" t="s">
        <v>12</v>
      </c>
      <c r="L1095">
        <v>0</v>
      </c>
      <c r="V1095">
        <v>0</v>
      </c>
      <c r="AF1095">
        <v>436</v>
      </c>
    </row>
    <row r="1096" spans="1:38">
      <c r="A1096" t="s">
        <v>127</v>
      </c>
      <c r="B1096" t="s">
        <v>109</v>
      </c>
      <c r="C1096" t="s">
        <v>121</v>
      </c>
      <c r="D1096" t="s">
        <v>123</v>
      </c>
      <c r="E1096" t="s">
        <v>20</v>
      </c>
      <c r="F1096" t="s">
        <v>65</v>
      </c>
      <c r="G1096" t="s">
        <v>10</v>
      </c>
      <c r="H1096" t="s">
        <v>11</v>
      </c>
      <c r="L1096">
        <v>3.1949999999999998</v>
      </c>
      <c r="V1096">
        <v>6.9999999999999994E-5</v>
      </c>
      <c r="AF1096">
        <v>436</v>
      </c>
    </row>
    <row r="1097" spans="1:38">
      <c r="A1097" t="s">
        <v>127</v>
      </c>
      <c r="B1097" t="s">
        <v>109</v>
      </c>
      <c r="C1097" t="s">
        <v>121</v>
      </c>
      <c r="D1097" t="s">
        <v>123</v>
      </c>
      <c r="E1097" t="s">
        <v>20</v>
      </c>
      <c r="F1097" t="s">
        <v>14</v>
      </c>
      <c r="G1097" t="s">
        <v>10</v>
      </c>
      <c r="H1097" t="s">
        <v>111</v>
      </c>
      <c r="I1097">
        <v>126.651</v>
      </c>
      <c r="J1097">
        <v>272.65699999999998</v>
      </c>
      <c r="K1097">
        <v>273.84899999999999</v>
      </c>
      <c r="L1097">
        <v>161.67699999999999</v>
      </c>
      <c r="M1097">
        <v>145.75899999999999</v>
      </c>
      <c r="N1097">
        <v>148.42599999999999</v>
      </c>
      <c r="O1097">
        <v>226.33500000000001</v>
      </c>
      <c r="P1097">
        <v>343.262</v>
      </c>
      <c r="Q1097">
        <v>265.23599999999999</v>
      </c>
      <c r="R1097">
        <v>148.86000000000001</v>
      </c>
      <c r="S1097">
        <v>2.0999999999999999E-3</v>
      </c>
      <c r="T1097">
        <v>5.6100000000000004E-3</v>
      </c>
      <c r="U1097">
        <v>5.45E-3</v>
      </c>
      <c r="V1097">
        <v>3.3E-3</v>
      </c>
      <c r="W1097">
        <v>1.9599999999999999E-3</v>
      </c>
      <c r="X1097">
        <v>1.9499999999999999E-3</v>
      </c>
      <c r="Y1097">
        <v>2.7899999999999999E-3</v>
      </c>
      <c r="Z1097">
        <v>3.8400000000000001E-3</v>
      </c>
      <c r="AA1097">
        <v>2.6900000000000001E-3</v>
      </c>
      <c r="AB1097">
        <v>1.33E-3</v>
      </c>
      <c r="AC1097">
        <v>191424</v>
      </c>
      <c r="AD1097">
        <v>163463</v>
      </c>
      <c r="AE1097">
        <v>271624</v>
      </c>
      <c r="AF1097">
        <v>235427</v>
      </c>
      <c r="AG1097">
        <v>145714</v>
      </c>
      <c r="AH1097">
        <v>278008</v>
      </c>
      <c r="AI1097">
        <v>233164</v>
      </c>
      <c r="AJ1097">
        <v>275364</v>
      </c>
      <c r="AK1097">
        <v>225797</v>
      </c>
      <c r="AL1097">
        <v>269836</v>
      </c>
    </row>
    <row r="1098" spans="1:38">
      <c r="A1098" t="s">
        <v>127</v>
      </c>
      <c r="B1098" t="s">
        <v>109</v>
      </c>
      <c r="C1098" t="s">
        <v>121</v>
      </c>
      <c r="D1098" t="s">
        <v>123</v>
      </c>
      <c r="E1098" t="s">
        <v>20</v>
      </c>
      <c r="F1098" t="s">
        <v>14</v>
      </c>
      <c r="G1098" t="s">
        <v>10</v>
      </c>
      <c r="H1098" t="s">
        <v>12</v>
      </c>
      <c r="I1098">
        <v>0.17199999999999999</v>
      </c>
      <c r="J1098">
        <v>3.5999999999999997E-2</v>
      </c>
      <c r="K1098">
        <v>8.2680000000000007</v>
      </c>
      <c r="L1098">
        <v>6</v>
      </c>
      <c r="M1098">
        <v>0</v>
      </c>
      <c r="N1098">
        <v>0</v>
      </c>
      <c r="O1098">
        <v>0</v>
      </c>
      <c r="P1098">
        <v>2.15</v>
      </c>
      <c r="Q1098">
        <v>8.4039999999999999</v>
      </c>
      <c r="R1098">
        <v>4</v>
      </c>
      <c r="S1098">
        <v>0</v>
      </c>
      <c r="T1098">
        <v>0</v>
      </c>
      <c r="U1098">
        <v>1.6000000000000001E-4</v>
      </c>
      <c r="V1098">
        <v>1.2E-4</v>
      </c>
      <c r="W1098">
        <v>0</v>
      </c>
      <c r="X1098">
        <v>0</v>
      </c>
      <c r="Y1098">
        <v>0</v>
      </c>
      <c r="Z1098">
        <v>2.0000000000000002E-5</v>
      </c>
      <c r="AA1098">
        <v>9.0000000000000006E-5</v>
      </c>
      <c r="AB1098">
        <v>4.0000000000000003E-5</v>
      </c>
      <c r="AC1098">
        <v>191424</v>
      </c>
      <c r="AD1098">
        <v>163463</v>
      </c>
      <c r="AE1098">
        <v>271624</v>
      </c>
      <c r="AF1098">
        <v>235427</v>
      </c>
      <c r="AG1098">
        <v>145714</v>
      </c>
      <c r="AH1098">
        <v>278008</v>
      </c>
      <c r="AI1098">
        <v>233164</v>
      </c>
      <c r="AJ1098">
        <v>275364</v>
      </c>
      <c r="AK1098">
        <v>225797</v>
      </c>
      <c r="AL1098">
        <v>269836</v>
      </c>
    </row>
    <row r="1099" spans="1:38">
      <c r="A1099" t="s">
        <v>127</v>
      </c>
      <c r="B1099" t="s">
        <v>109</v>
      </c>
      <c r="C1099" t="s">
        <v>121</v>
      </c>
      <c r="D1099" t="s">
        <v>123</v>
      </c>
      <c r="E1099" t="s">
        <v>20</v>
      </c>
      <c r="F1099" t="s">
        <v>14</v>
      </c>
      <c r="G1099" t="s">
        <v>10</v>
      </c>
      <c r="H1099" t="s">
        <v>11</v>
      </c>
      <c r="I1099">
        <v>126.479</v>
      </c>
      <c r="J1099">
        <v>272.62099999999998</v>
      </c>
      <c r="K1099">
        <v>265.58100000000002</v>
      </c>
      <c r="L1099">
        <v>155.67699999999999</v>
      </c>
      <c r="M1099">
        <v>145.75899999999999</v>
      </c>
      <c r="N1099">
        <v>148.42599999999999</v>
      </c>
      <c r="O1099">
        <v>226.33500000000001</v>
      </c>
      <c r="P1099">
        <v>341.11099999999999</v>
      </c>
      <c r="Q1099">
        <v>256.83199999999999</v>
      </c>
      <c r="R1099">
        <v>144.86000000000001</v>
      </c>
      <c r="S1099">
        <v>2.0899999999999998E-3</v>
      </c>
      <c r="T1099">
        <v>5.6100000000000004E-3</v>
      </c>
      <c r="U1099">
        <v>5.2900000000000004E-3</v>
      </c>
      <c r="V1099">
        <v>3.1800000000000001E-3</v>
      </c>
      <c r="W1099">
        <v>1.9599999999999999E-3</v>
      </c>
      <c r="X1099">
        <v>1.9499999999999999E-3</v>
      </c>
      <c r="Y1099">
        <v>2.7899999999999999E-3</v>
      </c>
      <c r="Z1099">
        <v>3.82E-3</v>
      </c>
      <c r="AA1099">
        <v>2.6099999999999999E-3</v>
      </c>
      <c r="AB1099">
        <v>1.2999999999999999E-3</v>
      </c>
      <c r="AC1099">
        <v>191424</v>
      </c>
      <c r="AD1099">
        <v>163463</v>
      </c>
      <c r="AE1099">
        <v>271624</v>
      </c>
      <c r="AF1099">
        <v>235427</v>
      </c>
      <c r="AG1099">
        <v>145714</v>
      </c>
      <c r="AH1099">
        <v>278008</v>
      </c>
      <c r="AI1099">
        <v>233164</v>
      </c>
      <c r="AJ1099">
        <v>275364</v>
      </c>
      <c r="AK1099">
        <v>225797</v>
      </c>
      <c r="AL1099">
        <v>269836</v>
      </c>
    </row>
    <row r="1100" spans="1:38">
      <c r="A1100" t="s">
        <v>127</v>
      </c>
      <c r="B1100" t="s">
        <v>109</v>
      </c>
      <c r="C1100" t="s">
        <v>121</v>
      </c>
      <c r="D1100" t="s">
        <v>123</v>
      </c>
      <c r="E1100" t="s">
        <v>20</v>
      </c>
      <c r="F1100" t="s">
        <v>15</v>
      </c>
      <c r="G1100" t="s">
        <v>10</v>
      </c>
      <c r="H1100" t="s">
        <v>111</v>
      </c>
      <c r="O1100">
        <v>1.4730000000000001</v>
      </c>
      <c r="P1100">
        <v>0.14099999999999999</v>
      </c>
      <c r="Q1100">
        <v>0.06</v>
      </c>
      <c r="Y1100">
        <v>2.0000000000000002E-5</v>
      </c>
      <c r="Z1100">
        <v>0</v>
      </c>
      <c r="AA1100">
        <v>0</v>
      </c>
      <c r="AF1100">
        <v>1547</v>
      </c>
      <c r="AI1100">
        <v>15444</v>
      </c>
      <c r="AJ1100">
        <v>1188</v>
      </c>
      <c r="AK1100">
        <v>924</v>
      </c>
    </row>
    <row r="1101" spans="1:38">
      <c r="A1101" t="s">
        <v>127</v>
      </c>
      <c r="B1101" t="s">
        <v>109</v>
      </c>
      <c r="C1101" t="s">
        <v>121</v>
      </c>
      <c r="D1101" t="s">
        <v>123</v>
      </c>
      <c r="E1101" t="s">
        <v>20</v>
      </c>
      <c r="F1101" t="s">
        <v>15</v>
      </c>
      <c r="G1101" t="s">
        <v>10</v>
      </c>
      <c r="H1101" t="s">
        <v>12</v>
      </c>
      <c r="O1101">
        <v>0</v>
      </c>
      <c r="P1101">
        <v>0</v>
      </c>
      <c r="Q1101">
        <v>0</v>
      </c>
      <c r="Y1101">
        <v>0</v>
      </c>
      <c r="Z1101">
        <v>0</v>
      </c>
      <c r="AA1101">
        <v>0</v>
      </c>
      <c r="AF1101">
        <v>1547</v>
      </c>
      <c r="AI1101">
        <v>15444</v>
      </c>
      <c r="AJ1101">
        <v>1188</v>
      </c>
      <c r="AK1101">
        <v>924</v>
      </c>
    </row>
    <row r="1102" spans="1:38">
      <c r="A1102" t="s">
        <v>127</v>
      </c>
      <c r="B1102" t="s">
        <v>109</v>
      </c>
      <c r="C1102" t="s">
        <v>121</v>
      </c>
      <c r="D1102" t="s">
        <v>123</v>
      </c>
      <c r="E1102" t="s">
        <v>20</v>
      </c>
      <c r="F1102" t="s">
        <v>15</v>
      </c>
      <c r="G1102" t="s">
        <v>10</v>
      </c>
      <c r="H1102" t="s">
        <v>11</v>
      </c>
      <c r="O1102">
        <v>1.4730000000000001</v>
      </c>
      <c r="P1102">
        <v>0.14099999999999999</v>
      </c>
      <c r="Q1102">
        <v>0.06</v>
      </c>
      <c r="Y1102">
        <v>2.0000000000000002E-5</v>
      </c>
      <c r="Z1102">
        <v>0</v>
      </c>
      <c r="AA1102">
        <v>0</v>
      </c>
      <c r="AF1102">
        <v>1547</v>
      </c>
      <c r="AI1102">
        <v>15444</v>
      </c>
      <c r="AJ1102">
        <v>1188</v>
      </c>
      <c r="AK1102">
        <v>924</v>
      </c>
    </row>
    <row r="1103" spans="1:38">
      <c r="A1103" t="s">
        <v>127</v>
      </c>
      <c r="B1103" t="s">
        <v>109</v>
      </c>
      <c r="C1103" t="s">
        <v>121</v>
      </c>
      <c r="D1103" t="s">
        <v>123</v>
      </c>
      <c r="E1103" t="s">
        <v>20</v>
      </c>
      <c r="F1103" t="s">
        <v>61</v>
      </c>
      <c r="G1103" t="s">
        <v>10</v>
      </c>
      <c r="H1103" t="s">
        <v>111</v>
      </c>
      <c r="I1103">
        <v>0.53100000000000003</v>
      </c>
      <c r="K1103">
        <v>3.9E-2</v>
      </c>
      <c r="Q1103">
        <v>6.3049999999999997</v>
      </c>
      <c r="S1103">
        <v>1.0000000000000001E-5</v>
      </c>
      <c r="U1103">
        <v>0</v>
      </c>
      <c r="AA1103">
        <v>6.0000000000000002E-5</v>
      </c>
      <c r="AC1103">
        <v>69749</v>
      </c>
      <c r="AD1103">
        <v>78190</v>
      </c>
      <c r="AE1103">
        <v>10782</v>
      </c>
      <c r="AF1103">
        <v>48072</v>
      </c>
      <c r="AG1103">
        <v>14680</v>
      </c>
      <c r="AH1103">
        <v>43326</v>
      </c>
      <c r="AI1103">
        <v>88148</v>
      </c>
      <c r="AJ1103">
        <v>111666</v>
      </c>
      <c r="AK1103">
        <v>101740</v>
      </c>
      <c r="AL1103">
        <v>16158</v>
      </c>
    </row>
    <row r="1104" spans="1:38">
      <c r="A1104" t="s">
        <v>127</v>
      </c>
      <c r="B1104" t="s">
        <v>109</v>
      </c>
      <c r="C1104" t="s">
        <v>121</v>
      </c>
      <c r="D1104" t="s">
        <v>123</v>
      </c>
      <c r="E1104" t="s">
        <v>20</v>
      </c>
      <c r="F1104" t="s">
        <v>61</v>
      </c>
      <c r="G1104" t="s">
        <v>10</v>
      </c>
      <c r="H1104" t="s">
        <v>12</v>
      </c>
      <c r="I1104">
        <v>0</v>
      </c>
      <c r="K1104">
        <v>0</v>
      </c>
      <c r="Q1104">
        <v>0</v>
      </c>
      <c r="S1104">
        <v>0</v>
      </c>
      <c r="U1104">
        <v>0</v>
      </c>
      <c r="AA1104">
        <v>0</v>
      </c>
      <c r="AC1104">
        <v>69749</v>
      </c>
      <c r="AD1104">
        <v>78190</v>
      </c>
      <c r="AE1104">
        <v>10782</v>
      </c>
      <c r="AF1104">
        <v>48072</v>
      </c>
      <c r="AG1104">
        <v>14680</v>
      </c>
      <c r="AH1104">
        <v>43326</v>
      </c>
      <c r="AI1104">
        <v>88148</v>
      </c>
      <c r="AJ1104">
        <v>111666</v>
      </c>
      <c r="AK1104">
        <v>101740</v>
      </c>
      <c r="AL1104">
        <v>16158</v>
      </c>
    </row>
    <row r="1105" spans="1:38">
      <c r="A1105" t="s">
        <v>127</v>
      </c>
      <c r="B1105" t="s">
        <v>109</v>
      </c>
      <c r="C1105" t="s">
        <v>121</v>
      </c>
      <c r="D1105" t="s">
        <v>123</v>
      </c>
      <c r="E1105" t="s">
        <v>20</v>
      </c>
      <c r="F1105" t="s">
        <v>61</v>
      </c>
      <c r="G1105" t="s">
        <v>10</v>
      </c>
      <c r="H1105" t="s">
        <v>11</v>
      </c>
      <c r="I1105">
        <v>0.53100000000000003</v>
      </c>
      <c r="K1105">
        <v>3.9E-2</v>
      </c>
      <c r="Q1105">
        <v>6.3049999999999997</v>
      </c>
      <c r="S1105">
        <v>1.0000000000000001E-5</v>
      </c>
      <c r="U1105">
        <v>0</v>
      </c>
      <c r="AA1105">
        <v>6.0000000000000002E-5</v>
      </c>
      <c r="AC1105">
        <v>69749</v>
      </c>
      <c r="AD1105">
        <v>78190</v>
      </c>
      <c r="AE1105">
        <v>10782</v>
      </c>
      <c r="AF1105">
        <v>48072</v>
      </c>
      <c r="AG1105">
        <v>14680</v>
      </c>
      <c r="AH1105">
        <v>43326</v>
      </c>
      <c r="AI1105">
        <v>88148</v>
      </c>
      <c r="AJ1105">
        <v>111666</v>
      </c>
      <c r="AK1105">
        <v>101740</v>
      </c>
      <c r="AL1105">
        <v>16158</v>
      </c>
    </row>
    <row r="1106" spans="1:38">
      <c r="A1106" t="s">
        <v>127</v>
      </c>
      <c r="B1106" t="s">
        <v>109</v>
      </c>
      <c r="C1106" t="s">
        <v>121</v>
      </c>
      <c r="D1106" t="s">
        <v>123</v>
      </c>
      <c r="E1106" t="s">
        <v>20</v>
      </c>
      <c r="F1106" t="s">
        <v>62</v>
      </c>
      <c r="G1106" t="s">
        <v>10</v>
      </c>
      <c r="H1106" t="s">
        <v>111</v>
      </c>
      <c r="J1106">
        <v>0.65200000000000002</v>
      </c>
      <c r="L1106">
        <v>9.5000000000000001E-2</v>
      </c>
      <c r="Q1106">
        <v>3.766</v>
      </c>
      <c r="T1106">
        <v>1.0000000000000001E-5</v>
      </c>
      <c r="V1106">
        <v>0</v>
      </c>
      <c r="AA1106">
        <v>4.0000000000000003E-5</v>
      </c>
      <c r="AC1106">
        <v>1542999</v>
      </c>
      <c r="AD1106">
        <v>1406385</v>
      </c>
      <c r="AE1106">
        <v>1458763</v>
      </c>
      <c r="AF1106">
        <v>1198718</v>
      </c>
      <c r="AG1106">
        <v>416409</v>
      </c>
      <c r="AH1106">
        <v>500197</v>
      </c>
      <c r="AI1106">
        <v>432309</v>
      </c>
      <c r="AJ1106">
        <v>340583</v>
      </c>
      <c r="AK1106">
        <v>547809</v>
      </c>
      <c r="AL1106">
        <v>704460</v>
      </c>
    </row>
    <row r="1107" spans="1:38">
      <c r="A1107" t="s">
        <v>127</v>
      </c>
      <c r="B1107" t="s">
        <v>109</v>
      </c>
      <c r="C1107" t="s">
        <v>121</v>
      </c>
      <c r="D1107" t="s">
        <v>123</v>
      </c>
      <c r="E1107" t="s">
        <v>20</v>
      </c>
      <c r="F1107" t="s">
        <v>62</v>
      </c>
      <c r="G1107" t="s">
        <v>10</v>
      </c>
      <c r="H1107" t="s">
        <v>12</v>
      </c>
      <c r="J1107">
        <v>0</v>
      </c>
      <c r="L1107">
        <v>0</v>
      </c>
      <c r="Q1107">
        <v>0</v>
      </c>
      <c r="T1107">
        <v>0</v>
      </c>
      <c r="V1107">
        <v>0</v>
      </c>
      <c r="AA1107">
        <v>0</v>
      </c>
      <c r="AC1107">
        <v>1542999</v>
      </c>
      <c r="AD1107">
        <v>1406385</v>
      </c>
      <c r="AE1107">
        <v>1458763</v>
      </c>
      <c r="AF1107">
        <v>1198718</v>
      </c>
      <c r="AG1107">
        <v>416409</v>
      </c>
      <c r="AH1107">
        <v>500197</v>
      </c>
      <c r="AI1107">
        <v>432309</v>
      </c>
      <c r="AJ1107">
        <v>340583</v>
      </c>
      <c r="AK1107">
        <v>547809</v>
      </c>
      <c r="AL1107">
        <v>704460</v>
      </c>
    </row>
    <row r="1108" spans="1:38">
      <c r="A1108" t="s">
        <v>127</v>
      </c>
      <c r="B1108" t="s">
        <v>109</v>
      </c>
      <c r="C1108" t="s">
        <v>121</v>
      </c>
      <c r="D1108" t="s">
        <v>123</v>
      </c>
      <c r="E1108" t="s">
        <v>20</v>
      </c>
      <c r="F1108" t="s">
        <v>62</v>
      </c>
      <c r="G1108" t="s">
        <v>10</v>
      </c>
      <c r="H1108" t="s">
        <v>11</v>
      </c>
      <c r="J1108">
        <v>0.65200000000000002</v>
      </c>
      <c r="L1108">
        <v>9.5000000000000001E-2</v>
      </c>
      <c r="Q1108">
        <v>3.766</v>
      </c>
      <c r="T1108">
        <v>1.0000000000000001E-5</v>
      </c>
      <c r="V1108">
        <v>0</v>
      </c>
      <c r="AA1108">
        <v>4.0000000000000003E-5</v>
      </c>
      <c r="AC1108">
        <v>1542999</v>
      </c>
      <c r="AD1108">
        <v>1406385</v>
      </c>
      <c r="AE1108">
        <v>1458763</v>
      </c>
      <c r="AF1108">
        <v>1198718</v>
      </c>
      <c r="AG1108">
        <v>416409</v>
      </c>
      <c r="AH1108">
        <v>500197</v>
      </c>
      <c r="AI1108">
        <v>432309</v>
      </c>
      <c r="AJ1108">
        <v>340583</v>
      </c>
      <c r="AK1108">
        <v>547809</v>
      </c>
      <c r="AL1108">
        <v>704460</v>
      </c>
    </row>
    <row r="1109" spans="1:38">
      <c r="A1109" t="s">
        <v>127</v>
      </c>
      <c r="B1109" t="s">
        <v>109</v>
      </c>
      <c r="C1109" t="s">
        <v>121</v>
      </c>
      <c r="D1109" t="s">
        <v>123</v>
      </c>
      <c r="E1109" t="s">
        <v>20</v>
      </c>
      <c r="F1109" t="s">
        <v>17</v>
      </c>
      <c r="G1109" t="s">
        <v>145</v>
      </c>
      <c r="H1109" t="s">
        <v>111</v>
      </c>
      <c r="O1109">
        <v>142.887</v>
      </c>
      <c r="P1109">
        <v>153.661</v>
      </c>
      <c r="Q1109">
        <v>196.09700000000001</v>
      </c>
      <c r="R1109">
        <v>140.94999999999999</v>
      </c>
      <c r="Y1109">
        <v>1.7600000000000001E-3</v>
      </c>
      <c r="Z1109">
        <v>1.72E-3</v>
      </c>
      <c r="AA1109">
        <v>1.99E-3</v>
      </c>
      <c r="AB1109">
        <v>1.2600000000000001E-3</v>
      </c>
      <c r="AI1109">
        <v>808679</v>
      </c>
      <c r="AJ1109">
        <v>898007</v>
      </c>
      <c r="AK1109">
        <v>815730</v>
      </c>
      <c r="AL1109">
        <v>747693</v>
      </c>
    </row>
    <row r="1110" spans="1:38">
      <c r="A1110" t="s">
        <v>127</v>
      </c>
      <c r="B1110" t="s">
        <v>109</v>
      </c>
      <c r="C1110" t="s">
        <v>121</v>
      </c>
      <c r="D1110" t="s">
        <v>123</v>
      </c>
      <c r="E1110" t="s">
        <v>20</v>
      </c>
      <c r="F1110" t="s">
        <v>17</v>
      </c>
      <c r="G1110" t="s">
        <v>145</v>
      </c>
      <c r="H1110" t="s">
        <v>12</v>
      </c>
      <c r="O1110">
        <v>39.549999999999997</v>
      </c>
      <c r="P1110">
        <v>5.15</v>
      </c>
      <c r="Q1110">
        <v>42.383000000000003</v>
      </c>
      <c r="R1110">
        <v>2.31</v>
      </c>
      <c r="Y1110">
        <v>4.8999999999999998E-4</v>
      </c>
      <c r="Z1110">
        <v>6.0000000000000002E-5</v>
      </c>
      <c r="AA1110">
        <v>4.2999999999999999E-4</v>
      </c>
      <c r="AB1110">
        <v>2.0000000000000002E-5</v>
      </c>
      <c r="AI1110">
        <v>808679</v>
      </c>
      <c r="AJ1110">
        <v>898007</v>
      </c>
      <c r="AK1110">
        <v>815730</v>
      </c>
      <c r="AL1110">
        <v>747693</v>
      </c>
    </row>
    <row r="1111" spans="1:38">
      <c r="A1111" t="s">
        <v>127</v>
      </c>
      <c r="B1111" t="s">
        <v>109</v>
      </c>
      <c r="C1111" t="s">
        <v>121</v>
      </c>
      <c r="D1111" t="s">
        <v>123</v>
      </c>
      <c r="E1111" t="s">
        <v>20</v>
      </c>
      <c r="F1111" t="s">
        <v>17</v>
      </c>
      <c r="G1111" t="s">
        <v>145</v>
      </c>
      <c r="H1111" t="s">
        <v>11</v>
      </c>
      <c r="O1111">
        <v>103.337</v>
      </c>
      <c r="P1111">
        <v>148.511</v>
      </c>
      <c r="Q1111">
        <v>153.714</v>
      </c>
      <c r="R1111">
        <v>138.63999999999999</v>
      </c>
      <c r="Y1111">
        <v>1.2700000000000001E-3</v>
      </c>
      <c r="Z1111">
        <v>1.66E-3</v>
      </c>
      <c r="AA1111">
        <v>1.56E-3</v>
      </c>
      <c r="AB1111">
        <v>1.24E-3</v>
      </c>
      <c r="AI1111">
        <v>808679</v>
      </c>
      <c r="AJ1111">
        <v>898007</v>
      </c>
      <c r="AK1111">
        <v>815730</v>
      </c>
      <c r="AL1111">
        <v>747693</v>
      </c>
    </row>
    <row r="1112" spans="1:38">
      <c r="A1112" t="s">
        <v>127</v>
      </c>
      <c r="B1112" t="s">
        <v>109</v>
      </c>
      <c r="C1112" t="s">
        <v>121</v>
      </c>
      <c r="D1112" t="s">
        <v>123</v>
      </c>
      <c r="E1112" t="s">
        <v>20</v>
      </c>
      <c r="F1112" t="s">
        <v>17</v>
      </c>
      <c r="G1112" t="s">
        <v>10</v>
      </c>
      <c r="H1112" t="s">
        <v>111</v>
      </c>
      <c r="I1112">
        <v>1781.7950000000001</v>
      </c>
      <c r="J1112">
        <v>1905.923</v>
      </c>
      <c r="K1112">
        <v>2620.123</v>
      </c>
      <c r="L1112">
        <v>2711.4810000000002</v>
      </c>
      <c r="M1112">
        <v>2213.73</v>
      </c>
      <c r="N1112">
        <v>2479.4699999999998</v>
      </c>
      <c r="O1112">
        <v>2182.73</v>
      </c>
      <c r="P1112">
        <v>2348.2359999999999</v>
      </c>
      <c r="Q1112">
        <v>1829.567</v>
      </c>
      <c r="R1112">
        <v>1906.76</v>
      </c>
      <c r="S1112">
        <v>2.9489999999999999E-2</v>
      </c>
      <c r="T1112">
        <v>3.9219999999999998E-2</v>
      </c>
      <c r="U1112">
        <v>5.2139999999999999E-2</v>
      </c>
      <c r="V1112">
        <v>5.5399999999999998E-2</v>
      </c>
      <c r="W1112">
        <v>2.981E-2</v>
      </c>
      <c r="X1112">
        <v>3.2629999999999999E-2</v>
      </c>
      <c r="Y1112">
        <v>2.6880000000000001E-2</v>
      </c>
      <c r="Z1112">
        <v>2.6280000000000001E-2</v>
      </c>
      <c r="AA1112">
        <v>1.8589999999999999E-2</v>
      </c>
      <c r="AB1112">
        <v>1.7100000000000001E-2</v>
      </c>
      <c r="AC1112">
        <v>1756193</v>
      </c>
      <c r="AD1112">
        <v>1526666</v>
      </c>
      <c r="AE1112">
        <v>1988209</v>
      </c>
      <c r="AF1112">
        <v>2176131</v>
      </c>
      <c r="AG1112">
        <v>1736694</v>
      </c>
      <c r="AH1112">
        <v>1585192</v>
      </c>
      <c r="AI1112">
        <v>759368</v>
      </c>
      <c r="AJ1112">
        <v>829604</v>
      </c>
      <c r="AK1112">
        <v>741965</v>
      </c>
      <c r="AL1112">
        <v>495051</v>
      </c>
    </row>
    <row r="1113" spans="1:38">
      <c r="A1113" t="s">
        <v>127</v>
      </c>
      <c r="B1113" t="s">
        <v>109</v>
      </c>
      <c r="C1113" t="s">
        <v>121</v>
      </c>
      <c r="D1113" t="s">
        <v>123</v>
      </c>
      <c r="E1113" t="s">
        <v>20</v>
      </c>
      <c r="F1113" t="s">
        <v>17</v>
      </c>
      <c r="G1113" t="s">
        <v>10</v>
      </c>
      <c r="H1113" t="s">
        <v>12</v>
      </c>
      <c r="I1113">
        <v>97.543000000000006</v>
      </c>
      <c r="J1113">
        <v>151.40899999999999</v>
      </c>
      <c r="K1113">
        <v>410.95499999999998</v>
      </c>
      <c r="L1113">
        <v>453.12400000000002</v>
      </c>
      <c r="M1113">
        <v>520.35500000000002</v>
      </c>
      <c r="N1113">
        <v>970.45899999999995</v>
      </c>
      <c r="O1113">
        <v>250.578</v>
      </c>
      <c r="P1113">
        <v>139.846</v>
      </c>
      <c r="Q1113">
        <v>112.73099999999999</v>
      </c>
      <c r="R1113">
        <v>120.82</v>
      </c>
      <c r="S1113">
        <v>1.6100000000000001E-3</v>
      </c>
      <c r="T1113">
        <v>3.1199999999999999E-3</v>
      </c>
      <c r="U1113">
        <v>8.1799999999999998E-3</v>
      </c>
      <c r="V1113">
        <v>9.2599999999999991E-3</v>
      </c>
      <c r="W1113">
        <v>7.0099999999999997E-3</v>
      </c>
      <c r="X1113">
        <v>1.277E-2</v>
      </c>
      <c r="Y1113">
        <v>3.0899999999999999E-3</v>
      </c>
      <c r="Z1113">
        <v>1.57E-3</v>
      </c>
      <c r="AA1113">
        <v>1.15E-3</v>
      </c>
      <c r="AB1113">
        <v>1.08E-3</v>
      </c>
      <c r="AC1113">
        <v>1756193</v>
      </c>
      <c r="AD1113">
        <v>1526666</v>
      </c>
      <c r="AE1113">
        <v>1988209</v>
      </c>
      <c r="AF1113">
        <v>2176131</v>
      </c>
      <c r="AG1113">
        <v>1736694</v>
      </c>
      <c r="AH1113">
        <v>1585192</v>
      </c>
      <c r="AI1113">
        <v>759368</v>
      </c>
      <c r="AJ1113">
        <v>829604</v>
      </c>
      <c r="AK1113">
        <v>741965</v>
      </c>
      <c r="AL1113">
        <v>495051</v>
      </c>
    </row>
    <row r="1114" spans="1:38">
      <c r="A1114" t="s">
        <v>127</v>
      </c>
      <c r="B1114" t="s">
        <v>109</v>
      </c>
      <c r="C1114" t="s">
        <v>121</v>
      </c>
      <c r="D1114" t="s">
        <v>123</v>
      </c>
      <c r="E1114" t="s">
        <v>20</v>
      </c>
      <c r="F1114" t="s">
        <v>17</v>
      </c>
      <c r="G1114" t="s">
        <v>10</v>
      </c>
      <c r="H1114" t="s">
        <v>11</v>
      </c>
      <c r="I1114">
        <v>1684.252</v>
      </c>
      <c r="J1114">
        <v>1754.5139999999999</v>
      </c>
      <c r="K1114">
        <v>2209.1680000000001</v>
      </c>
      <c r="L1114">
        <v>2258.357</v>
      </c>
      <c r="M1114">
        <v>1693.375</v>
      </c>
      <c r="N1114">
        <v>1509.011</v>
      </c>
      <c r="O1114">
        <v>1932.152</v>
      </c>
      <c r="P1114">
        <v>2208.39</v>
      </c>
      <c r="Q1114">
        <v>1716.836</v>
      </c>
      <c r="R1114">
        <v>1785.94</v>
      </c>
      <c r="S1114">
        <v>2.7879999999999999E-2</v>
      </c>
      <c r="T1114">
        <v>3.6110000000000003E-2</v>
      </c>
      <c r="U1114">
        <v>4.3959999999999999E-2</v>
      </c>
      <c r="V1114">
        <v>4.614E-2</v>
      </c>
      <c r="W1114">
        <v>2.2800000000000001E-2</v>
      </c>
      <c r="X1114">
        <v>1.9859999999999999E-2</v>
      </c>
      <c r="Y1114">
        <v>2.3789999999999999E-2</v>
      </c>
      <c r="Z1114">
        <v>2.4719999999999999E-2</v>
      </c>
      <c r="AA1114">
        <v>1.7440000000000001E-2</v>
      </c>
      <c r="AB1114">
        <v>1.601E-2</v>
      </c>
      <c r="AC1114">
        <v>1756193</v>
      </c>
      <c r="AD1114">
        <v>1526666</v>
      </c>
      <c r="AE1114">
        <v>1988209</v>
      </c>
      <c r="AF1114">
        <v>2176131</v>
      </c>
      <c r="AG1114">
        <v>1736694</v>
      </c>
      <c r="AH1114">
        <v>1585192</v>
      </c>
      <c r="AI1114">
        <v>759368</v>
      </c>
      <c r="AJ1114">
        <v>829604</v>
      </c>
      <c r="AK1114">
        <v>741965</v>
      </c>
      <c r="AL1114">
        <v>495051</v>
      </c>
    </row>
    <row r="1115" spans="1:38">
      <c r="A1115" t="s">
        <v>127</v>
      </c>
      <c r="B1115" t="s">
        <v>109</v>
      </c>
      <c r="C1115" t="s">
        <v>121</v>
      </c>
      <c r="D1115" t="s">
        <v>123</v>
      </c>
      <c r="E1115" t="s">
        <v>20</v>
      </c>
      <c r="F1115" t="s">
        <v>18</v>
      </c>
      <c r="G1115" t="s">
        <v>145</v>
      </c>
      <c r="H1115" t="s">
        <v>111</v>
      </c>
      <c r="O1115">
        <v>1.4450000000000001</v>
      </c>
      <c r="P1115">
        <v>23.99</v>
      </c>
      <c r="Q1115">
        <v>10.361000000000001</v>
      </c>
      <c r="R1115">
        <v>1.19</v>
      </c>
      <c r="Y1115">
        <v>2.0000000000000002E-5</v>
      </c>
      <c r="Z1115">
        <v>2.7E-4</v>
      </c>
      <c r="AA1115">
        <v>1.1E-4</v>
      </c>
      <c r="AB1115">
        <v>1.0000000000000001E-5</v>
      </c>
      <c r="AI1115">
        <v>2420</v>
      </c>
      <c r="AJ1115">
        <v>39820</v>
      </c>
      <c r="AK1115">
        <v>31240</v>
      </c>
      <c r="AL1115">
        <v>14740</v>
      </c>
    </row>
    <row r="1116" spans="1:38">
      <c r="A1116" t="s">
        <v>127</v>
      </c>
      <c r="B1116" t="s">
        <v>109</v>
      </c>
      <c r="C1116" t="s">
        <v>121</v>
      </c>
      <c r="D1116" t="s">
        <v>123</v>
      </c>
      <c r="E1116" t="s">
        <v>20</v>
      </c>
      <c r="F1116" t="s">
        <v>18</v>
      </c>
      <c r="G1116" t="s">
        <v>145</v>
      </c>
      <c r="H1116" t="s">
        <v>12</v>
      </c>
      <c r="O1116">
        <v>1</v>
      </c>
      <c r="P1116">
        <v>16.004999999999999</v>
      </c>
      <c r="Q1116">
        <v>8</v>
      </c>
      <c r="R1116">
        <v>0</v>
      </c>
      <c r="Y1116">
        <v>1.0000000000000001E-5</v>
      </c>
      <c r="Z1116">
        <v>1.8000000000000001E-4</v>
      </c>
      <c r="AA1116">
        <v>8.0000000000000007E-5</v>
      </c>
      <c r="AB1116">
        <v>0</v>
      </c>
      <c r="AI1116">
        <v>2420</v>
      </c>
      <c r="AJ1116">
        <v>39820</v>
      </c>
      <c r="AK1116">
        <v>31240</v>
      </c>
      <c r="AL1116">
        <v>14740</v>
      </c>
    </row>
    <row r="1117" spans="1:38">
      <c r="A1117" t="s">
        <v>127</v>
      </c>
      <c r="B1117" t="s">
        <v>109</v>
      </c>
      <c r="C1117" t="s">
        <v>121</v>
      </c>
      <c r="D1117" t="s">
        <v>123</v>
      </c>
      <c r="E1117" t="s">
        <v>20</v>
      </c>
      <c r="F1117" t="s">
        <v>18</v>
      </c>
      <c r="G1117" t="s">
        <v>145</v>
      </c>
      <c r="H1117" t="s">
        <v>11</v>
      </c>
      <c r="O1117">
        <v>0.44500000000000001</v>
      </c>
      <c r="P1117">
        <v>7.9850000000000003</v>
      </c>
      <c r="Q1117">
        <v>2.3610000000000002</v>
      </c>
      <c r="R1117">
        <v>1.19</v>
      </c>
      <c r="Y1117">
        <v>1.0000000000000001E-5</v>
      </c>
      <c r="Z1117">
        <v>9.0000000000000006E-5</v>
      </c>
      <c r="AA1117">
        <v>2.0000000000000002E-5</v>
      </c>
      <c r="AB1117">
        <v>1.0000000000000001E-5</v>
      </c>
      <c r="AI1117">
        <v>2420</v>
      </c>
      <c r="AJ1117">
        <v>39820</v>
      </c>
      <c r="AK1117">
        <v>31240</v>
      </c>
      <c r="AL1117">
        <v>14740</v>
      </c>
    </row>
    <row r="1118" spans="1:38">
      <c r="A1118" t="s">
        <v>127</v>
      </c>
      <c r="B1118" t="s">
        <v>109</v>
      </c>
      <c r="C1118" t="s">
        <v>121</v>
      </c>
      <c r="D1118" t="s">
        <v>123</v>
      </c>
      <c r="E1118" t="s">
        <v>20</v>
      </c>
      <c r="F1118" t="s">
        <v>18</v>
      </c>
      <c r="G1118" t="s">
        <v>10</v>
      </c>
      <c r="H1118" t="s">
        <v>111</v>
      </c>
      <c r="I1118">
        <v>258.78500000000003</v>
      </c>
      <c r="J1118">
        <v>185.41399999999999</v>
      </c>
      <c r="K1118">
        <v>194.31399999999999</v>
      </c>
      <c r="L1118">
        <v>120.706</v>
      </c>
      <c r="M1118">
        <v>139.43600000000001</v>
      </c>
      <c r="N1118">
        <v>130.63800000000001</v>
      </c>
      <c r="O1118">
        <v>92.275000000000006</v>
      </c>
      <c r="P1118">
        <v>110.17</v>
      </c>
      <c r="Q1118">
        <v>81.325999999999993</v>
      </c>
      <c r="R1118">
        <v>44.34</v>
      </c>
      <c r="S1118">
        <v>4.28E-3</v>
      </c>
      <c r="T1118">
        <v>3.82E-3</v>
      </c>
      <c r="U1118">
        <v>3.8700000000000002E-3</v>
      </c>
      <c r="V1118">
        <v>2.47E-3</v>
      </c>
      <c r="W1118">
        <v>1.8799999999999999E-3</v>
      </c>
      <c r="X1118">
        <v>1.72E-3</v>
      </c>
      <c r="Y1118">
        <v>1.14E-3</v>
      </c>
      <c r="Z1118">
        <v>1.23E-3</v>
      </c>
      <c r="AA1118">
        <v>8.3000000000000001E-4</v>
      </c>
      <c r="AB1118">
        <v>4.0000000000000002E-4</v>
      </c>
      <c r="AC1118">
        <v>1013535</v>
      </c>
      <c r="AD1118">
        <v>893439</v>
      </c>
      <c r="AE1118">
        <v>704404</v>
      </c>
      <c r="AF1118">
        <v>771597</v>
      </c>
      <c r="AG1118">
        <v>680681</v>
      </c>
      <c r="AH1118">
        <v>457259</v>
      </c>
      <c r="AI1118">
        <v>470754</v>
      </c>
      <c r="AJ1118">
        <v>420345</v>
      </c>
      <c r="AK1118">
        <v>408157</v>
      </c>
      <c r="AL1118">
        <v>320809</v>
      </c>
    </row>
    <row r="1119" spans="1:38">
      <c r="A1119" t="s">
        <v>127</v>
      </c>
      <c r="B1119" t="s">
        <v>109</v>
      </c>
      <c r="C1119" t="s">
        <v>121</v>
      </c>
      <c r="D1119" t="s">
        <v>123</v>
      </c>
      <c r="E1119" t="s">
        <v>20</v>
      </c>
      <c r="F1119" t="s">
        <v>18</v>
      </c>
      <c r="G1119" t="s">
        <v>10</v>
      </c>
      <c r="H1119" t="s">
        <v>12</v>
      </c>
      <c r="I1119">
        <v>74.876000000000005</v>
      </c>
      <c r="J1119">
        <v>40.801000000000002</v>
      </c>
      <c r="K1119">
        <v>63.695999999999998</v>
      </c>
      <c r="L1119">
        <v>52.122999999999998</v>
      </c>
      <c r="M1119">
        <v>89</v>
      </c>
      <c r="N1119">
        <v>79.281000000000006</v>
      </c>
      <c r="O1119">
        <v>21</v>
      </c>
      <c r="P1119">
        <v>25.030999999999999</v>
      </c>
      <c r="Q1119">
        <v>33</v>
      </c>
      <c r="R1119">
        <v>7</v>
      </c>
      <c r="S1119">
        <v>1.24E-3</v>
      </c>
      <c r="T1119">
        <v>8.4000000000000003E-4</v>
      </c>
      <c r="U1119">
        <v>1.2700000000000001E-3</v>
      </c>
      <c r="V1119">
        <v>1.07E-3</v>
      </c>
      <c r="W1119">
        <v>1.1999999999999999E-3</v>
      </c>
      <c r="X1119">
        <v>1.0399999999999999E-3</v>
      </c>
      <c r="Y1119">
        <v>2.5999999999999998E-4</v>
      </c>
      <c r="Z1119">
        <v>2.7999999999999998E-4</v>
      </c>
      <c r="AA1119">
        <v>3.4000000000000002E-4</v>
      </c>
      <c r="AB1119">
        <v>6.0000000000000002E-5</v>
      </c>
      <c r="AC1119">
        <v>1013535</v>
      </c>
      <c r="AD1119">
        <v>893439</v>
      </c>
      <c r="AE1119">
        <v>704404</v>
      </c>
      <c r="AF1119">
        <v>771597</v>
      </c>
      <c r="AG1119">
        <v>680681</v>
      </c>
      <c r="AH1119">
        <v>457259</v>
      </c>
      <c r="AI1119">
        <v>470754</v>
      </c>
      <c r="AJ1119">
        <v>420345</v>
      </c>
      <c r="AK1119">
        <v>408157</v>
      </c>
      <c r="AL1119">
        <v>320809</v>
      </c>
    </row>
    <row r="1120" spans="1:38">
      <c r="A1120" t="s">
        <v>127</v>
      </c>
      <c r="B1120" t="s">
        <v>109</v>
      </c>
      <c r="C1120" t="s">
        <v>121</v>
      </c>
      <c r="D1120" t="s">
        <v>123</v>
      </c>
      <c r="E1120" t="s">
        <v>20</v>
      </c>
      <c r="F1120" t="s">
        <v>18</v>
      </c>
      <c r="G1120" t="s">
        <v>10</v>
      </c>
      <c r="H1120" t="s">
        <v>11</v>
      </c>
      <c r="I1120">
        <v>183.90899999999999</v>
      </c>
      <c r="J1120">
        <v>144.613</v>
      </c>
      <c r="K1120">
        <v>130.61799999999999</v>
      </c>
      <c r="L1120">
        <v>68.582999999999998</v>
      </c>
      <c r="M1120">
        <v>50.436</v>
      </c>
      <c r="N1120">
        <v>51.356999999999999</v>
      </c>
      <c r="O1120">
        <v>71.275000000000006</v>
      </c>
      <c r="P1120">
        <v>85.138999999999996</v>
      </c>
      <c r="Q1120">
        <v>48.326000000000001</v>
      </c>
      <c r="R1120">
        <v>37.340000000000003</v>
      </c>
      <c r="S1120">
        <v>3.0400000000000002E-3</v>
      </c>
      <c r="T1120">
        <v>2.98E-3</v>
      </c>
      <c r="U1120">
        <v>2.5999999999999999E-3</v>
      </c>
      <c r="V1120">
        <v>1.4E-3</v>
      </c>
      <c r="W1120">
        <v>6.8000000000000005E-4</v>
      </c>
      <c r="X1120">
        <v>6.8000000000000005E-4</v>
      </c>
      <c r="Y1120">
        <v>8.8000000000000003E-4</v>
      </c>
      <c r="Z1120">
        <v>9.5E-4</v>
      </c>
      <c r="AA1120">
        <v>4.8999999999999998E-4</v>
      </c>
      <c r="AB1120">
        <v>3.3E-4</v>
      </c>
      <c r="AC1120">
        <v>1013535</v>
      </c>
      <c r="AD1120">
        <v>893439</v>
      </c>
      <c r="AE1120">
        <v>704404</v>
      </c>
      <c r="AF1120">
        <v>771597</v>
      </c>
      <c r="AG1120">
        <v>680681</v>
      </c>
      <c r="AH1120">
        <v>457259</v>
      </c>
      <c r="AI1120">
        <v>470754</v>
      </c>
      <c r="AJ1120">
        <v>420345</v>
      </c>
      <c r="AK1120">
        <v>408157</v>
      </c>
      <c r="AL1120">
        <v>320809</v>
      </c>
    </row>
    <row r="1121" spans="1:38">
      <c r="A1121" t="s">
        <v>127</v>
      </c>
      <c r="B1121" t="s">
        <v>109</v>
      </c>
      <c r="C1121" t="s">
        <v>121</v>
      </c>
      <c r="D1121" t="s">
        <v>123</v>
      </c>
      <c r="E1121" t="s">
        <v>20</v>
      </c>
      <c r="F1121" t="s">
        <v>19</v>
      </c>
      <c r="G1121" t="s">
        <v>10</v>
      </c>
      <c r="H1121" t="s">
        <v>111</v>
      </c>
      <c r="I1121">
        <v>5.6000000000000001E-2</v>
      </c>
      <c r="S1121">
        <v>0</v>
      </c>
      <c r="AC1121">
        <v>1028</v>
      </c>
      <c r="AF1121">
        <v>772</v>
      </c>
      <c r="AG1121">
        <v>884</v>
      </c>
      <c r="AH1121">
        <v>4410</v>
      </c>
      <c r="AI1121">
        <v>426</v>
      </c>
    </row>
    <row r="1122" spans="1:38">
      <c r="A1122" t="s">
        <v>127</v>
      </c>
      <c r="B1122" t="s">
        <v>109</v>
      </c>
      <c r="C1122" t="s">
        <v>121</v>
      </c>
      <c r="D1122" t="s">
        <v>123</v>
      </c>
      <c r="E1122" t="s">
        <v>20</v>
      </c>
      <c r="F1122" t="s">
        <v>19</v>
      </c>
      <c r="G1122" t="s">
        <v>10</v>
      </c>
      <c r="H1122" t="s">
        <v>12</v>
      </c>
      <c r="I1122">
        <v>0</v>
      </c>
      <c r="S1122">
        <v>0</v>
      </c>
      <c r="AC1122">
        <v>1028</v>
      </c>
      <c r="AF1122">
        <v>772</v>
      </c>
      <c r="AG1122">
        <v>884</v>
      </c>
      <c r="AH1122">
        <v>4410</v>
      </c>
      <c r="AI1122">
        <v>426</v>
      </c>
    </row>
    <row r="1123" spans="1:38">
      <c r="A1123" t="s">
        <v>127</v>
      </c>
      <c r="B1123" t="s">
        <v>109</v>
      </c>
      <c r="C1123" t="s">
        <v>121</v>
      </c>
      <c r="D1123" t="s">
        <v>123</v>
      </c>
      <c r="E1123" t="s">
        <v>20</v>
      </c>
      <c r="F1123" t="s">
        <v>19</v>
      </c>
      <c r="G1123" t="s">
        <v>10</v>
      </c>
      <c r="H1123" t="s">
        <v>11</v>
      </c>
      <c r="I1123">
        <v>5.6000000000000001E-2</v>
      </c>
      <c r="S1123">
        <v>0</v>
      </c>
      <c r="AC1123">
        <v>1028</v>
      </c>
      <c r="AF1123">
        <v>772</v>
      </c>
      <c r="AG1123">
        <v>884</v>
      </c>
      <c r="AH1123">
        <v>4410</v>
      </c>
      <c r="AI1123">
        <v>426</v>
      </c>
    </row>
    <row r="1124" spans="1:38">
      <c r="A1124" t="s">
        <v>127</v>
      </c>
      <c r="B1124" t="s">
        <v>109</v>
      </c>
      <c r="C1124" t="s">
        <v>121</v>
      </c>
      <c r="D1124" t="s">
        <v>123</v>
      </c>
      <c r="E1124" t="s">
        <v>21</v>
      </c>
      <c r="F1124" t="s">
        <v>59</v>
      </c>
      <c r="G1124" t="s">
        <v>10</v>
      </c>
      <c r="H1124" t="s">
        <v>111</v>
      </c>
      <c r="I1124">
        <v>8.4000000000000005E-2</v>
      </c>
      <c r="K1124">
        <v>0.12</v>
      </c>
      <c r="L1124">
        <v>0.314</v>
      </c>
      <c r="O1124">
        <v>10.272</v>
      </c>
      <c r="P1124">
        <v>17.016999999999999</v>
      </c>
      <c r="R1124">
        <v>0.40899999999999997</v>
      </c>
      <c r="S1124">
        <v>0</v>
      </c>
      <c r="U1124">
        <v>0</v>
      </c>
      <c r="V1124">
        <v>1.0000000000000001E-5</v>
      </c>
      <c r="Y1124">
        <v>1.2999999999999999E-4</v>
      </c>
      <c r="Z1124">
        <v>1.9000000000000001E-4</v>
      </c>
      <c r="AB1124">
        <v>0</v>
      </c>
      <c r="AC1124">
        <v>939807</v>
      </c>
      <c r="AD1124">
        <v>833899</v>
      </c>
      <c r="AE1124">
        <v>772877</v>
      </c>
      <c r="AF1124">
        <v>704537</v>
      </c>
      <c r="AG1124">
        <v>943572</v>
      </c>
      <c r="AH1124">
        <v>990515</v>
      </c>
      <c r="AI1124">
        <v>1040442</v>
      </c>
      <c r="AJ1124">
        <v>944206</v>
      </c>
      <c r="AK1124">
        <v>583866</v>
      </c>
      <c r="AL1124">
        <v>851230</v>
      </c>
    </row>
    <row r="1125" spans="1:38">
      <c r="A1125" t="s">
        <v>127</v>
      </c>
      <c r="B1125" t="s">
        <v>109</v>
      </c>
      <c r="C1125" t="s">
        <v>121</v>
      </c>
      <c r="D1125" t="s">
        <v>123</v>
      </c>
      <c r="E1125" t="s">
        <v>21</v>
      </c>
      <c r="F1125" t="s">
        <v>59</v>
      </c>
      <c r="G1125" t="s">
        <v>10</v>
      </c>
      <c r="H1125" t="s">
        <v>12</v>
      </c>
      <c r="I1125">
        <v>3.0000000000000001E-3</v>
      </c>
      <c r="K1125">
        <v>1.7000000000000001E-2</v>
      </c>
      <c r="L1125">
        <v>0</v>
      </c>
      <c r="O1125">
        <v>10.272</v>
      </c>
      <c r="P1125">
        <v>17.016999999999999</v>
      </c>
      <c r="R1125">
        <v>0.40899999999999997</v>
      </c>
      <c r="S1125">
        <v>0</v>
      </c>
      <c r="U1125">
        <v>0</v>
      </c>
      <c r="V1125">
        <v>0</v>
      </c>
      <c r="Y1125">
        <v>1.2999999999999999E-4</v>
      </c>
      <c r="Z1125">
        <v>1.9000000000000001E-4</v>
      </c>
      <c r="AB1125">
        <v>0</v>
      </c>
      <c r="AC1125">
        <v>939807</v>
      </c>
      <c r="AD1125">
        <v>833899</v>
      </c>
      <c r="AE1125">
        <v>772877</v>
      </c>
      <c r="AF1125">
        <v>704537</v>
      </c>
      <c r="AG1125">
        <v>943572</v>
      </c>
      <c r="AH1125">
        <v>990515</v>
      </c>
      <c r="AI1125">
        <v>1040442</v>
      </c>
      <c r="AJ1125">
        <v>944206</v>
      </c>
      <c r="AK1125">
        <v>583866</v>
      </c>
      <c r="AL1125">
        <v>851230</v>
      </c>
    </row>
    <row r="1126" spans="1:38">
      <c r="A1126" t="s">
        <v>127</v>
      </c>
      <c r="B1126" t="s">
        <v>109</v>
      </c>
      <c r="C1126" t="s">
        <v>121</v>
      </c>
      <c r="D1126" t="s">
        <v>123</v>
      </c>
      <c r="E1126" t="s">
        <v>21</v>
      </c>
      <c r="F1126" t="s">
        <v>59</v>
      </c>
      <c r="G1126" t="s">
        <v>10</v>
      </c>
      <c r="H1126" t="s">
        <v>11</v>
      </c>
      <c r="I1126">
        <v>8.1000000000000003E-2</v>
      </c>
      <c r="K1126">
        <v>0.10299999999999999</v>
      </c>
      <c r="L1126">
        <v>0.314</v>
      </c>
      <c r="O1126">
        <v>0</v>
      </c>
      <c r="P1126">
        <v>0</v>
      </c>
      <c r="R1126">
        <v>0</v>
      </c>
      <c r="S1126">
        <v>0</v>
      </c>
      <c r="U1126">
        <v>0</v>
      </c>
      <c r="V1126">
        <v>1.0000000000000001E-5</v>
      </c>
      <c r="Y1126">
        <v>0</v>
      </c>
      <c r="Z1126">
        <v>0</v>
      </c>
      <c r="AB1126">
        <v>0</v>
      </c>
      <c r="AC1126">
        <v>939807</v>
      </c>
      <c r="AD1126">
        <v>833899</v>
      </c>
      <c r="AE1126">
        <v>772877</v>
      </c>
      <c r="AF1126">
        <v>704537</v>
      </c>
      <c r="AG1126">
        <v>943572</v>
      </c>
      <c r="AH1126">
        <v>990515</v>
      </c>
      <c r="AI1126">
        <v>1040442</v>
      </c>
      <c r="AJ1126">
        <v>944206</v>
      </c>
      <c r="AK1126">
        <v>583866</v>
      </c>
      <c r="AL1126">
        <v>851230</v>
      </c>
    </row>
    <row r="1127" spans="1:38">
      <c r="A1127" t="s">
        <v>127</v>
      </c>
      <c r="B1127" t="s">
        <v>109</v>
      </c>
      <c r="C1127" t="s">
        <v>121</v>
      </c>
      <c r="D1127" t="s">
        <v>123</v>
      </c>
      <c r="E1127" t="s">
        <v>21</v>
      </c>
      <c r="F1127" t="s">
        <v>9</v>
      </c>
      <c r="G1127" t="s">
        <v>10</v>
      </c>
      <c r="H1127" t="s">
        <v>111</v>
      </c>
      <c r="I1127">
        <v>82.433000000000007</v>
      </c>
      <c r="J1127">
        <v>117.96299999999999</v>
      </c>
      <c r="K1127">
        <v>144.88499999999999</v>
      </c>
      <c r="L1127">
        <v>112.809</v>
      </c>
      <c r="M1127">
        <v>47.097999999999999</v>
      </c>
      <c r="N1127">
        <v>53.723999999999997</v>
      </c>
      <c r="O1127">
        <v>32.1</v>
      </c>
      <c r="P1127">
        <v>51.997</v>
      </c>
      <c r="Q1127">
        <v>26.472999999999999</v>
      </c>
      <c r="R1127">
        <v>45.387999999999998</v>
      </c>
      <c r="S1127">
        <v>1.3600000000000001E-3</v>
      </c>
      <c r="T1127">
        <v>2.4299999999999999E-3</v>
      </c>
      <c r="U1127">
        <v>2.8800000000000002E-3</v>
      </c>
      <c r="V1127">
        <v>2.3E-3</v>
      </c>
      <c r="W1127">
        <v>6.3000000000000003E-4</v>
      </c>
      <c r="X1127">
        <v>7.1000000000000002E-4</v>
      </c>
      <c r="Y1127">
        <v>4.0000000000000002E-4</v>
      </c>
      <c r="Z1127">
        <v>5.8E-4</v>
      </c>
      <c r="AA1127">
        <v>2.7E-4</v>
      </c>
      <c r="AB1127">
        <v>4.0999999999999999E-4</v>
      </c>
      <c r="AC1127">
        <v>1122195</v>
      </c>
      <c r="AD1127">
        <v>887830</v>
      </c>
      <c r="AE1127">
        <v>996227</v>
      </c>
      <c r="AF1127">
        <v>511642</v>
      </c>
      <c r="AG1127">
        <v>527282</v>
      </c>
      <c r="AH1127">
        <v>370939</v>
      </c>
      <c r="AI1127">
        <v>366679</v>
      </c>
      <c r="AJ1127">
        <v>513056</v>
      </c>
      <c r="AK1127">
        <v>373757</v>
      </c>
      <c r="AL1127">
        <v>317294</v>
      </c>
    </row>
    <row r="1128" spans="1:38">
      <c r="A1128" t="s">
        <v>127</v>
      </c>
      <c r="B1128" t="s">
        <v>109</v>
      </c>
      <c r="C1128" t="s">
        <v>121</v>
      </c>
      <c r="D1128" t="s">
        <v>123</v>
      </c>
      <c r="E1128" t="s">
        <v>21</v>
      </c>
      <c r="F1128" t="s">
        <v>9</v>
      </c>
      <c r="G1128" t="s">
        <v>10</v>
      </c>
      <c r="H1128" t="s">
        <v>12</v>
      </c>
      <c r="I1128">
        <v>5.8940000000000001</v>
      </c>
      <c r="J1128">
        <v>0</v>
      </c>
      <c r="K1128">
        <v>0</v>
      </c>
      <c r="L1128">
        <v>23</v>
      </c>
      <c r="M1128">
        <v>0</v>
      </c>
      <c r="N1128">
        <v>19</v>
      </c>
      <c r="O1128">
        <v>0</v>
      </c>
      <c r="P1128">
        <v>0</v>
      </c>
      <c r="Q1128">
        <v>0</v>
      </c>
      <c r="R1128">
        <v>0</v>
      </c>
      <c r="S1128">
        <v>1E-4</v>
      </c>
      <c r="T1128">
        <v>0</v>
      </c>
      <c r="U1128">
        <v>0</v>
      </c>
      <c r="V1128">
        <v>4.6999999999999999E-4</v>
      </c>
      <c r="W1128">
        <v>0</v>
      </c>
      <c r="X1128">
        <v>2.5000000000000001E-4</v>
      </c>
      <c r="Y1128">
        <v>0</v>
      </c>
      <c r="Z1128">
        <v>0</v>
      </c>
      <c r="AA1128">
        <v>0</v>
      </c>
      <c r="AB1128">
        <v>0</v>
      </c>
      <c r="AC1128">
        <v>1122195</v>
      </c>
      <c r="AD1128">
        <v>887830</v>
      </c>
      <c r="AE1128">
        <v>996227</v>
      </c>
      <c r="AF1128">
        <v>511642</v>
      </c>
      <c r="AG1128">
        <v>527282</v>
      </c>
      <c r="AH1128">
        <v>370939</v>
      </c>
      <c r="AI1128">
        <v>366679</v>
      </c>
      <c r="AJ1128">
        <v>513056</v>
      </c>
      <c r="AK1128">
        <v>373757</v>
      </c>
      <c r="AL1128">
        <v>317294</v>
      </c>
    </row>
    <row r="1129" spans="1:38">
      <c r="A1129" t="s">
        <v>127</v>
      </c>
      <c r="B1129" t="s">
        <v>109</v>
      </c>
      <c r="C1129" t="s">
        <v>121</v>
      </c>
      <c r="D1129" t="s">
        <v>123</v>
      </c>
      <c r="E1129" t="s">
        <v>21</v>
      </c>
      <c r="F1129" t="s">
        <v>9</v>
      </c>
      <c r="G1129" t="s">
        <v>10</v>
      </c>
      <c r="H1129" t="s">
        <v>11</v>
      </c>
      <c r="I1129">
        <v>76.540000000000006</v>
      </c>
      <c r="J1129">
        <v>117.96299999999999</v>
      </c>
      <c r="K1129">
        <v>144.88499999999999</v>
      </c>
      <c r="L1129">
        <v>89.808999999999997</v>
      </c>
      <c r="M1129">
        <v>47.097999999999999</v>
      </c>
      <c r="N1129">
        <v>34.723999999999997</v>
      </c>
      <c r="O1129">
        <v>32.1</v>
      </c>
      <c r="P1129">
        <v>51.997</v>
      </c>
      <c r="Q1129">
        <v>26.472999999999999</v>
      </c>
      <c r="R1129">
        <v>45.387999999999998</v>
      </c>
      <c r="S1129">
        <v>1.2700000000000001E-3</v>
      </c>
      <c r="T1129">
        <v>2.4299999999999999E-3</v>
      </c>
      <c r="U1129">
        <v>2.8800000000000002E-3</v>
      </c>
      <c r="V1129">
        <v>1.8400000000000001E-3</v>
      </c>
      <c r="W1129">
        <v>6.3000000000000003E-4</v>
      </c>
      <c r="X1129">
        <v>4.6000000000000001E-4</v>
      </c>
      <c r="Y1129">
        <v>4.0000000000000002E-4</v>
      </c>
      <c r="Z1129">
        <v>5.8E-4</v>
      </c>
      <c r="AA1129">
        <v>2.7E-4</v>
      </c>
      <c r="AB1129">
        <v>4.0999999999999999E-4</v>
      </c>
      <c r="AC1129">
        <v>1122195</v>
      </c>
      <c r="AD1129">
        <v>887830</v>
      </c>
      <c r="AE1129">
        <v>996227</v>
      </c>
      <c r="AF1129">
        <v>511642</v>
      </c>
      <c r="AG1129">
        <v>527282</v>
      </c>
      <c r="AH1129">
        <v>370939</v>
      </c>
      <c r="AI1129">
        <v>366679</v>
      </c>
      <c r="AJ1129">
        <v>513056</v>
      </c>
      <c r="AK1129">
        <v>373757</v>
      </c>
      <c r="AL1129">
        <v>317294</v>
      </c>
    </row>
    <row r="1130" spans="1:38">
      <c r="A1130" t="s">
        <v>127</v>
      </c>
      <c r="B1130" t="s">
        <v>109</v>
      </c>
      <c r="C1130" t="s">
        <v>121</v>
      </c>
      <c r="D1130" t="s">
        <v>123</v>
      </c>
      <c r="E1130" t="s">
        <v>21</v>
      </c>
      <c r="F1130" t="s">
        <v>13</v>
      </c>
      <c r="G1130" t="s">
        <v>10</v>
      </c>
      <c r="H1130" t="s">
        <v>111</v>
      </c>
      <c r="I1130">
        <v>6.5309999999999997</v>
      </c>
      <c r="J1130">
        <v>11.61</v>
      </c>
      <c r="K1130">
        <v>12.821999999999999</v>
      </c>
      <c r="L1130">
        <v>2.484</v>
      </c>
      <c r="M1130">
        <v>0.89</v>
      </c>
      <c r="N1130">
        <v>2.6970000000000001</v>
      </c>
      <c r="O1130">
        <v>6.0579999999999998</v>
      </c>
      <c r="S1130">
        <v>1.1E-4</v>
      </c>
      <c r="T1130">
        <v>2.4000000000000001E-4</v>
      </c>
      <c r="U1130">
        <v>2.5999999999999998E-4</v>
      </c>
      <c r="V1130">
        <v>5.0000000000000002E-5</v>
      </c>
      <c r="W1130">
        <v>1.0000000000000001E-5</v>
      </c>
      <c r="X1130">
        <v>4.0000000000000003E-5</v>
      </c>
      <c r="Y1130">
        <v>6.9999999999999994E-5</v>
      </c>
      <c r="AC1130">
        <v>89457</v>
      </c>
      <c r="AD1130">
        <v>38279</v>
      </c>
      <c r="AE1130">
        <v>62036</v>
      </c>
      <c r="AF1130">
        <v>42447</v>
      </c>
      <c r="AG1130">
        <v>1390</v>
      </c>
      <c r="AH1130">
        <v>2894</v>
      </c>
      <c r="AI1130">
        <v>49163</v>
      </c>
      <c r="AK1130">
        <v>440</v>
      </c>
      <c r="AL1130">
        <v>242</v>
      </c>
    </row>
    <row r="1131" spans="1:38">
      <c r="A1131" t="s">
        <v>127</v>
      </c>
      <c r="B1131" t="s">
        <v>109</v>
      </c>
      <c r="C1131" t="s">
        <v>121</v>
      </c>
      <c r="D1131" t="s">
        <v>123</v>
      </c>
      <c r="E1131" t="s">
        <v>21</v>
      </c>
      <c r="F1131" t="s">
        <v>13</v>
      </c>
      <c r="G1131" t="s">
        <v>10</v>
      </c>
      <c r="H1131" t="s">
        <v>12</v>
      </c>
      <c r="I1131">
        <v>0.45800000000000002</v>
      </c>
      <c r="J1131">
        <v>7</v>
      </c>
      <c r="K1131">
        <v>4</v>
      </c>
      <c r="L1131">
        <v>0</v>
      </c>
      <c r="M1131">
        <v>0</v>
      </c>
      <c r="N1131">
        <v>1</v>
      </c>
      <c r="O1131">
        <v>0</v>
      </c>
      <c r="S1131">
        <v>1.0000000000000001E-5</v>
      </c>
      <c r="T1131">
        <v>1.3999999999999999E-4</v>
      </c>
      <c r="U1131">
        <v>8.0000000000000007E-5</v>
      </c>
      <c r="V1131">
        <v>0</v>
      </c>
      <c r="W1131">
        <v>0</v>
      </c>
      <c r="X1131">
        <v>1.0000000000000001E-5</v>
      </c>
      <c r="Y1131">
        <v>0</v>
      </c>
      <c r="AC1131">
        <v>89457</v>
      </c>
      <c r="AD1131">
        <v>38279</v>
      </c>
      <c r="AE1131">
        <v>62036</v>
      </c>
      <c r="AF1131">
        <v>42447</v>
      </c>
      <c r="AG1131">
        <v>1390</v>
      </c>
      <c r="AH1131">
        <v>2894</v>
      </c>
      <c r="AI1131">
        <v>49163</v>
      </c>
      <c r="AK1131">
        <v>440</v>
      </c>
      <c r="AL1131">
        <v>242</v>
      </c>
    </row>
    <row r="1132" spans="1:38">
      <c r="A1132" t="s">
        <v>127</v>
      </c>
      <c r="B1132" t="s">
        <v>109</v>
      </c>
      <c r="C1132" t="s">
        <v>121</v>
      </c>
      <c r="D1132" t="s">
        <v>123</v>
      </c>
      <c r="E1132" t="s">
        <v>21</v>
      </c>
      <c r="F1132" t="s">
        <v>13</v>
      </c>
      <c r="G1132" t="s">
        <v>10</v>
      </c>
      <c r="H1132" t="s">
        <v>11</v>
      </c>
      <c r="I1132">
        <v>6.0730000000000004</v>
      </c>
      <c r="J1132">
        <v>4.6100000000000003</v>
      </c>
      <c r="K1132">
        <v>8.8219999999999992</v>
      </c>
      <c r="L1132">
        <v>2.484</v>
      </c>
      <c r="M1132">
        <v>0.89</v>
      </c>
      <c r="N1132">
        <v>1.6970000000000001</v>
      </c>
      <c r="O1132">
        <v>6.0579999999999998</v>
      </c>
      <c r="S1132">
        <v>1E-4</v>
      </c>
      <c r="T1132">
        <v>9.0000000000000006E-5</v>
      </c>
      <c r="U1132">
        <v>1.8000000000000001E-4</v>
      </c>
      <c r="V1132">
        <v>5.0000000000000002E-5</v>
      </c>
      <c r="W1132">
        <v>1.0000000000000001E-5</v>
      </c>
      <c r="X1132">
        <v>2.0000000000000002E-5</v>
      </c>
      <c r="Y1132">
        <v>6.9999999999999994E-5</v>
      </c>
      <c r="AC1132">
        <v>89457</v>
      </c>
      <c r="AD1132">
        <v>38279</v>
      </c>
      <c r="AE1132">
        <v>62036</v>
      </c>
      <c r="AF1132">
        <v>42447</v>
      </c>
      <c r="AG1132">
        <v>1390</v>
      </c>
      <c r="AH1132">
        <v>2894</v>
      </c>
      <c r="AI1132">
        <v>49163</v>
      </c>
      <c r="AK1132">
        <v>440</v>
      </c>
      <c r="AL1132">
        <v>242</v>
      </c>
    </row>
    <row r="1133" spans="1:38">
      <c r="A1133" t="s">
        <v>127</v>
      </c>
      <c r="B1133" t="s">
        <v>109</v>
      </c>
      <c r="C1133" t="s">
        <v>121</v>
      </c>
      <c r="D1133" t="s">
        <v>123</v>
      </c>
      <c r="E1133" t="s">
        <v>21</v>
      </c>
      <c r="F1133" t="s">
        <v>65</v>
      </c>
      <c r="G1133" t="s">
        <v>10</v>
      </c>
      <c r="H1133" t="s">
        <v>111</v>
      </c>
      <c r="R1133">
        <v>7.6999999999999999E-2</v>
      </c>
      <c r="AB1133">
        <v>0</v>
      </c>
      <c r="AC1133">
        <v>5749</v>
      </c>
      <c r="AL1133">
        <v>1190</v>
      </c>
    </row>
    <row r="1134" spans="1:38">
      <c r="A1134" t="s">
        <v>127</v>
      </c>
      <c r="B1134" t="s">
        <v>109</v>
      </c>
      <c r="C1134" t="s">
        <v>121</v>
      </c>
      <c r="D1134" t="s">
        <v>123</v>
      </c>
      <c r="E1134" t="s">
        <v>21</v>
      </c>
      <c r="F1134" t="s">
        <v>65</v>
      </c>
      <c r="G1134" t="s">
        <v>10</v>
      </c>
      <c r="H1134" t="s">
        <v>12</v>
      </c>
      <c r="R1134">
        <v>0</v>
      </c>
      <c r="AB1134">
        <v>0</v>
      </c>
      <c r="AC1134">
        <v>5749</v>
      </c>
      <c r="AL1134">
        <v>1190</v>
      </c>
    </row>
    <row r="1135" spans="1:38">
      <c r="A1135" t="s">
        <v>127</v>
      </c>
      <c r="B1135" t="s">
        <v>109</v>
      </c>
      <c r="C1135" t="s">
        <v>121</v>
      </c>
      <c r="D1135" t="s">
        <v>123</v>
      </c>
      <c r="E1135" t="s">
        <v>21</v>
      </c>
      <c r="F1135" t="s">
        <v>65</v>
      </c>
      <c r="G1135" t="s">
        <v>10</v>
      </c>
      <c r="H1135" t="s">
        <v>11</v>
      </c>
      <c r="R1135">
        <v>7.6999999999999999E-2</v>
      </c>
      <c r="AB1135">
        <v>0</v>
      </c>
      <c r="AC1135">
        <v>5749</v>
      </c>
      <c r="AL1135">
        <v>1190</v>
      </c>
    </row>
    <row r="1136" spans="1:38">
      <c r="A1136" t="s">
        <v>127</v>
      </c>
      <c r="B1136" t="s">
        <v>109</v>
      </c>
      <c r="C1136" t="s">
        <v>121</v>
      </c>
      <c r="D1136" t="s">
        <v>123</v>
      </c>
      <c r="E1136" t="s">
        <v>21</v>
      </c>
      <c r="F1136" t="s">
        <v>66</v>
      </c>
      <c r="G1136" t="s">
        <v>10</v>
      </c>
      <c r="H1136" t="s">
        <v>111</v>
      </c>
      <c r="J1136">
        <v>0.40400000000000003</v>
      </c>
      <c r="N1136">
        <v>0.499</v>
      </c>
      <c r="P1136">
        <v>0.33700000000000002</v>
      </c>
      <c r="Q1136">
        <v>3.1E-2</v>
      </c>
      <c r="T1136">
        <v>1.0000000000000001E-5</v>
      </c>
      <c r="X1136">
        <v>1.0000000000000001E-5</v>
      </c>
      <c r="Z1136">
        <v>0</v>
      </c>
      <c r="AA1136">
        <v>0</v>
      </c>
      <c r="AC1136">
        <v>737441</v>
      </c>
      <c r="AD1136">
        <v>679485</v>
      </c>
      <c r="AE1136">
        <v>520557</v>
      </c>
      <c r="AF1136">
        <v>383952</v>
      </c>
      <c r="AG1136">
        <v>438727</v>
      </c>
      <c r="AH1136">
        <v>357761</v>
      </c>
      <c r="AI1136">
        <v>388171</v>
      </c>
      <c r="AJ1136">
        <v>260309</v>
      </c>
      <c r="AK1136">
        <v>396342</v>
      </c>
      <c r="AL1136">
        <v>385658</v>
      </c>
    </row>
    <row r="1137" spans="1:38">
      <c r="A1137" t="s">
        <v>127</v>
      </c>
      <c r="B1137" t="s">
        <v>109</v>
      </c>
      <c r="C1137" t="s">
        <v>121</v>
      </c>
      <c r="D1137" t="s">
        <v>123</v>
      </c>
      <c r="E1137" t="s">
        <v>21</v>
      </c>
      <c r="F1137" t="s">
        <v>66</v>
      </c>
      <c r="G1137" t="s">
        <v>10</v>
      </c>
      <c r="H1137" t="s">
        <v>12</v>
      </c>
      <c r="J1137">
        <v>0</v>
      </c>
      <c r="N1137">
        <v>0</v>
      </c>
      <c r="P1137">
        <v>0</v>
      </c>
      <c r="Q1137">
        <v>0</v>
      </c>
      <c r="T1137">
        <v>0</v>
      </c>
      <c r="X1137">
        <v>0</v>
      </c>
      <c r="Z1137">
        <v>0</v>
      </c>
      <c r="AA1137">
        <v>0</v>
      </c>
      <c r="AC1137">
        <v>737441</v>
      </c>
      <c r="AD1137">
        <v>679485</v>
      </c>
      <c r="AE1137">
        <v>520557</v>
      </c>
      <c r="AF1137">
        <v>383952</v>
      </c>
      <c r="AG1137">
        <v>438727</v>
      </c>
      <c r="AH1137">
        <v>357761</v>
      </c>
      <c r="AI1137">
        <v>388171</v>
      </c>
      <c r="AJ1137">
        <v>260309</v>
      </c>
      <c r="AK1137">
        <v>396342</v>
      </c>
      <c r="AL1137">
        <v>385658</v>
      </c>
    </row>
    <row r="1138" spans="1:38">
      <c r="A1138" t="s">
        <v>127</v>
      </c>
      <c r="B1138" t="s">
        <v>109</v>
      </c>
      <c r="C1138" t="s">
        <v>121</v>
      </c>
      <c r="D1138" t="s">
        <v>123</v>
      </c>
      <c r="E1138" t="s">
        <v>21</v>
      </c>
      <c r="F1138" t="s">
        <v>66</v>
      </c>
      <c r="G1138" t="s">
        <v>10</v>
      </c>
      <c r="H1138" t="s">
        <v>11</v>
      </c>
      <c r="J1138">
        <v>0.40400000000000003</v>
      </c>
      <c r="N1138">
        <v>0.499</v>
      </c>
      <c r="P1138">
        <v>0.33700000000000002</v>
      </c>
      <c r="Q1138">
        <v>3.1E-2</v>
      </c>
      <c r="T1138">
        <v>1.0000000000000001E-5</v>
      </c>
      <c r="X1138">
        <v>1.0000000000000001E-5</v>
      </c>
      <c r="Z1138">
        <v>0</v>
      </c>
      <c r="AA1138">
        <v>0</v>
      </c>
      <c r="AC1138">
        <v>737441</v>
      </c>
      <c r="AD1138">
        <v>679485</v>
      </c>
      <c r="AE1138">
        <v>520557</v>
      </c>
      <c r="AF1138">
        <v>383952</v>
      </c>
      <c r="AG1138">
        <v>438727</v>
      </c>
      <c r="AH1138">
        <v>357761</v>
      </c>
      <c r="AI1138">
        <v>388171</v>
      </c>
      <c r="AJ1138">
        <v>260309</v>
      </c>
      <c r="AK1138">
        <v>396342</v>
      </c>
      <c r="AL1138">
        <v>385658</v>
      </c>
    </row>
    <row r="1139" spans="1:38">
      <c r="A1139" t="s">
        <v>127</v>
      </c>
      <c r="B1139" t="s">
        <v>109</v>
      </c>
      <c r="C1139" t="s">
        <v>121</v>
      </c>
      <c r="D1139" t="s">
        <v>123</v>
      </c>
      <c r="E1139" t="s">
        <v>21</v>
      </c>
      <c r="F1139" t="s">
        <v>14</v>
      </c>
      <c r="G1139" t="s">
        <v>10</v>
      </c>
      <c r="H1139" t="s">
        <v>111</v>
      </c>
      <c r="I1139">
        <v>1919.211</v>
      </c>
      <c r="J1139">
        <v>2861.8789999999999</v>
      </c>
      <c r="K1139">
        <v>2741.6770000000001</v>
      </c>
      <c r="L1139">
        <v>2410.491</v>
      </c>
      <c r="M1139">
        <v>1450.3320000000001</v>
      </c>
      <c r="N1139">
        <v>1479.607</v>
      </c>
      <c r="O1139">
        <v>1530.241</v>
      </c>
      <c r="P1139">
        <v>1939.6489999999999</v>
      </c>
      <c r="Q1139">
        <v>1801.2470000000001</v>
      </c>
      <c r="R1139">
        <v>1431.9269999999999</v>
      </c>
      <c r="S1139">
        <v>3.177E-2</v>
      </c>
      <c r="T1139">
        <v>5.8900000000000001E-2</v>
      </c>
      <c r="U1139">
        <v>5.4559999999999997E-2</v>
      </c>
      <c r="V1139">
        <v>4.9250000000000002E-2</v>
      </c>
      <c r="W1139">
        <v>1.9529999999999999E-2</v>
      </c>
      <c r="X1139">
        <v>1.9470000000000001E-2</v>
      </c>
      <c r="Y1139">
        <v>1.8839999999999999E-2</v>
      </c>
      <c r="Z1139">
        <v>2.171E-2</v>
      </c>
      <c r="AA1139">
        <v>1.83E-2</v>
      </c>
      <c r="AB1139">
        <v>1.2840000000000001E-2</v>
      </c>
      <c r="AC1139">
        <v>2077492</v>
      </c>
      <c r="AD1139">
        <v>2164307</v>
      </c>
      <c r="AE1139">
        <v>2031057</v>
      </c>
      <c r="AF1139">
        <v>1795453</v>
      </c>
      <c r="AG1139">
        <v>949658</v>
      </c>
      <c r="AH1139">
        <v>1003603</v>
      </c>
      <c r="AI1139">
        <v>1050057</v>
      </c>
      <c r="AJ1139">
        <v>1195617</v>
      </c>
      <c r="AK1139">
        <v>1136118</v>
      </c>
      <c r="AL1139">
        <v>1080149</v>
      </c>
    </row>
    <row r="1140" spans="1:38">
      <c r="A1140" t="s">
        <v>127</v>
      </c>
      <c r="B1140" t="s">
        <v>109</v>
      </c>
      <c r="C1140" t="s">
        <v>121</v>
      </c>
      <c r="D1140" t="s">
        <v>123</v>
      </c>
      <c r="E1140" t="s">
        <v>21</v>
      </c>
      <c r="F1140" t="s">
        <v>14</v>
      </c>
      <c r="G1140" t="s">
        <v>10</v>
      </c>
      <c r="H1140" t="s">
        <v>12</v>
      </c>
      <c r="I1140">
        <v>5.1100000000000003</v>
      </c>
      <c r="J1140">
        <v>3</v>
      </c>
      <c r="K1140">
        <v>99.128</v>
      </c>
      <c r="L1140">
        <v>73.849000000000004</v>
      </c>
      <c r="M1140">
        <v>0</v>
      </c>
      <c r="N1140">
        <v>0.995</v>
      </c>
      <c r="O1140">
        <v>0</v>
      </c>
      <c r="P1140">
        <v>9</v>
      </c>
      <c r="Q1140">
        <v>96.510999999999996</v>
      </c>
      <c r="R1140">
        <v>50.505000000000003</v>
      </c>
      <c r="S1140">
        <v>8.0000000000000007E-5</v>
      </c>
      <c r="T1140">
        <v>6.0000000000000002E-5</v>
      </c>
      <c r="U1140">
        <v>1.97E-3</v>
      </c>
      <c r="V1140">
        <v>1.5100000000000001E-3</v>
      </c>
      <c r="W1140">
        <v>0</v>
      </c>
      <c r="X1140">
        <v>1.0000000000000001E-5</v>
      </c>
      <c r="Y1140">
        <v>0</v>
      </c>
      <c r="Z1140">
        <v>1E-4</v>
      </c>
      <c r="AA1140">
        <v>9.7999999999999997E-4</v>
      </c>
      <c r="AB1140">
        <v>4.4999999999999999E-4</v>
      </c>
      <c r="AC1140">
        <v>2077492</v>
      </c>
      <c r="AD1140">
        <v>2164307</v>
      </c>
      <c r="AE1140">
        <v>2031057</v>
      </c>
      <c r="AF1140">
        <v>1795453</v>
      </c>
      <c r="AG1140">
        <v>949658</v>
      </c>
      <c r="AH1140">
        <v>1003603</v>
      </c>
      <c r="AI1140">
        <v>1050057</v>
      </c>
      <c r="AJ1140">
        <v>1195617</v>
      </c>
      <c r="AK1140">
        <v>1136118</v>
      </c>
      <c r="AL1140">
        <v>1080149</v>
      </c>
    </row>
    <row r="1141" spans="1:38">
      <c r="A1141" t="s">
        <v>127</v>
      </c>
      <c r="B1141" t="s">
        <v>109</v>
      </c>
      <c r="C1141" t="s">
        <v>121</v>
      </c>
      <c r="D1141" t="s">
        <v>123</v>
      </c>
      <c r="E1141" t="s">
        <v>21</v>
      </c>
      <c r="F1141" t="s">
        <v>14</v>
      </c>
      <c r="G1141" t="s">
        <v>10</v>
      </c>
      <c r="H1141" t="s">
        <v>11</v>
      </c>
      <c r="I1141">
        <v>1914.1010000000001</v>
      </c>
      <c r="J1141">
        <v>2858.8789999999999</v>
      </c>
      <c r="K1141">
        <v>2642.5479999999998</v>
      </c>
      <c r="L1141">
        <v>2336.6419999999998</v>
      </c>
      <c r="M1141">
        <v>1450.3320000000001</v>
      </c>
      <c r="N1141">
        <v>1478.6110000000001</v>
      </c>
      <c r="O1141">
        <v>1530.241</v>
      </c>
      <c r="P1141">
        <v>1930.6489999999999</v>
      </c>
      <c r="Q1141">
        <v>1704.7360000000001</v>
      </c>
      <c r="R1141">
        <v>1381.422</v>
      </c>
      <c r="S1141">
        <v>3.168E-2</v>
      </c>
      <c r="T1141">
        <v>5.8840000000000003E-2</v>
      </c>
      <c r="U1141">
        <v>5.2589999999999998E-2</v>
      </c>
      <c r="V1141">
        <v>4.7739999999999998E-2</v>
      </c>
      <c r="W1141">
        <v>1.9529999999999999E-2</v>
      </c>
      <c r="X1141">
        <v>1.9460000000000002E-2</v>
      </c>
      <c r="Y1141">
        <v>1.8839999999999999E-2</v>
      </c>
      <c r="Z1141">
        <v>2.1610000000000001E-2</v>
      </c>
      <c r="AA1141">
        <v>1.7319999999999999E-2</v>
      </c>
      <c r="AB1141">
        <v>1.239E-2</v>
      </c>
      <c r="AC1141">
        <v>2077492</v>
      </c>
      <c r="AD1141">
        <v>2164307</v>
      </c>
      <c r="AE1141">
        <v>2031057</v>
      </c>
      <c r="AF1141">
        <v>1795453</v>
      </c>
      <c r="AG1141">
        <v>949658</v>
      </c>
      <c r="AH1141">
        <v>1003603</v>
      </c>
      <c r="AI1141">
        <v>1050057</v>
      </c>
      <c r="AJ1141">
        <v>1195617</v>
      </c>
      <c r="AK1141">
        <v>1136118</v>
      </c>
      <c r="AL1141">
        <v>1080149</v>
      </c>
    </row>
    <row r="1142" spans="1:38">
      <c r="A1142" t="s">
        <v>127</v>
      </c>
      <c r="B1142" t="s">
        <v>109</v>
      </c>
      <c r="C1142" t="s">
        <v>121</v>
      </c>
      <c r="D1142" t="s">
        <v>123</v>
      </c>
      <c r="E1142" t="s">
        <v>21</v>
      </c>
      <c r="F1142" t="s">
        <v>15</v>
      </c>
      <c r="G1142" t="s">
        <v>10</v>
      </c>
      <c r="H1142" t="s">
        <v>111</v>
      </c>
      <c r="I1142">
        <v>125.129</v>
      </c>
      <c r="J1142">
        <v>199.56299999999999</v>
      </c>
      <c r="K1142">
        <v>179.96299999999999</v>
      </c>
      <c r="L1142">
        <v>113.182</v>
      </c>
      <c r="M1142">
        <v>42.280999999999999</v>
      </c>
      <c r="N1142">
        <v>76.864000000000004</v>
      </c>
      <c r="O1142">
        <v>90.073999999999998</v>
      </c>
      <c r="P1142">
        <v>101.27</v>
      </c>
      <c r="Q1142">
        <v>74.423000000000002</v>
      </c>
      <c r="R1142">
        <v>129.08600000000001</v>
      </c>
      <c r="S1142">
        <v>2.0699999999999998E-3</v>
      </c>
      <c r="T1142">
        <v>4.1099999999999999E-3</v>
      </c>
      <c r="U1142">
        <v>3.5799999999999998E-3</v>
      </c>
      <c r="V1142">
        <v>2.31E-3</v>
      </c>
      <c r="W1142">
        <v>5.6999999999999998E-4</v>
      </c>
      <c r="X1142">
        <v>1.01E-3</v>
      </c>
      <c r="Y1142">
        <v>1.1100000000000001E-3</v>
      </c>
      <c r="Z1142">
        <v>1.1299999999999999E-3</v>
      </c>
      <c r="AA1142">
        <v>7.6000000000000004E-4</v>
      </c>
      <c r="AB1142">
        <v>1.16E-3</v>
      </c>
      <c r="AC1142">
        <v>138641</v>
      </c>
      <c r="AD1142">
        <v>244626</v>
      </c>
      <c r="AE1142">
        <v>237800</v>
      </c>
      <c r="AF1142">
        <v>175339</v>
      </c>
      <c r="AG1142">
        <v>98614</v>
      </c>
      <c r="AH1142">
        <v>100902</v>
      </c>
      <c r="AI1142">
        <v>158205</v>
      </c>
      <c r="AJ1142">
        <v>130662</v>
      </c>
      <c r="AK1142">
        <v>182841</v>
      </c>
      <c r="AL1142">
        <v>321220</v>
      </c>
    </row>
    <row r="1143" spans="1:38">
      <c r="A1143" t="s">
        <v>127</v>
      </c>
      <c r="B1143" t="s">
        <v>109</v>
      </c>
      <c r="C1143" t="s">
        <v>121</v>
      </c>
      <c r="D1143" t="s">
        <v>123</v>
      </c>
      <c r="E1143" t="s">
        <v>21</v>
      </c>
      <c r="F1143" t="s">
        <v>15</v>
      </c>
      <c r="G1143" t="s">
        <v>10</v>
      </c>
      <c r="H1143" t="s">
        <v>12</v>
      </c>
      <c r="I1143">
        <v>1.6E-2</v>
      </c>
      <c r="J1143">
        <v>0</v>
      </c>
      <c r="K1143">
        <v>1E-3</v>
      </c>
      <c r="L1143">
        <v>2.5169999999999999</v>
      </c>
      <c r="M1143">
        <v>0</v>
      </c>
      <c r="N1143">
        <v>3.2000000000000001E-2</v>
      </c>
      <c r="O1143">
        <v>0</v>
      </c>
      <c r="P1143">
        <v>0</v>
      </c>
      <c r="Q1143">
        <v>6.7169999999999996</v>
      </c>
      <c r="R1143">
        <v>6.0730000000000004</v>
      </c>
      <c r="S1143">
        <v>0</v>
      </c>
      <c r="T1143">
        <v>0</v>
      </c>
      <c r="U1143">
        <v>0</v>
      </c>
      <c r="V1143">
        <v>5.0000000000000002E-5</v>
      </c>
      <c r="W1143">
        <v>0</v>
      </c>
      <c r="X1143">
        <v>0</v>
      </c>
      <c r="Y1143">
        <v>0</v>
      </c>
      <c r="Z1143">
        <v>0</v>
      </c>
      <c r="AA1143">
        <v>6.9999999999999994E-5</v>
      </c>
      <c r="AB1143">
        <v>5.0000000000000002E-5</v>
      </c>
      <c r="AC1143">
        <v>138641</v>
      </c>
      <c r="AD1143">
        <v>244626</v>
      </c>
      <c r="AE1143">
        <v>237800</v>
      </c>
      <c r="AF1143">
        <v>175339</v>
      </c>
      <c r="AG1143">
        <v>98614</v>
      </c>
      <c r="AH1143">
        <v>100902</v>
      </c>
      <c r="AI1143">
        <v>158205</v>
      </c>
      <c r="AJ1143">
        <v>130662</v>
      </c>
      <c r="AK1143">
        <v>182841</v>
      </c>
      <c r="AL1143">
        <v>321220</v>
      </c>
    </row>
    <row r="1144" spans="1:38">
      <c r="A1144" t="s">
        <v>127</v>
      </c>
      <c r="B1144" t="s">
        <v>109</v>
      </c>
      <c r="C1144" t="s">
        <v>121</v>
      </c>
      <c r="D1144" t="s">
        <v>123</v>
      </c>
      <c r="E1144" t="s">
        <v>21</v>
      </c>
      <c r="F1144" t="s">
        <v>15</v>
      </c>
      <c r="G1144" t="s">
        <v>10</v>
      </c>
      <c r="H1144" t="s">
        <v>11</v>
      </c>
      <c r="I1144">
        <v>125.113</v>
      </c>
      <c r="J1144">
        <v>199.56299999999999</v>
      </c>
      <c r="K1144">
        <v>179.96199999999999</v>
      </c>
      <c r="L1144">
        <v>110.66500000000001</v>
      </c>
      <c r="M1144">
        <v>42.280999999999999</v>
      </c>
      <c r="N1144">
        <v>76.831999999999994</v>
      </c>
      <c r="O1144">
        <v>90.073999999999998</v>
      </c>
      <c r="P1144">
        <v>101.27</v>
      </c>
      <c r="Q1144">
        <v>67.706000000000003</v>
      </c>
      <c r="R1144">
        <v>123.01300000000001</v>
      </c>
      <c r="S1144">
        <v>2.0699999999999998E-3</v>
      </c>
      <c r="T1144">
        <v>4.1099999999999999E-3</v>
      </c>
      <c r="U1144">
        <v>3.5799999999999998E-3</v>
      </c>
      <c r="V1144">
        <v>2.2599999999999999E-3</v>
      </c>
      <c r="W1144">
        <v>5.6999999999999998E-4</v>
      </c>
      <c r="X1144">
        <v>1.01E-3</v>
      </c>
      <c r="Y1144">
        <v>1.1100000000000001E-3</v>
      </c>
      <c r="Z1144">
        <v>1.1299999999999999E-3</v>
      </c>
      <c r="AA1144">
        <v>6.8999999999999997E-4</v>
      </c>
      <c r="AB1144">
        <v>1.1000000000000001E-3</v>
      </c>
      <c r="AC1144">
        <v>138641</v>
      </c>
      <c r="AD1144">
        <v>244626</v>
      </c>
      <c r="AE1144">
        <v>237800</v>
      </c>
      <c r="AF1144">
        <v>175339</v>
      </c>
      <c r="AG1144">
        <v>98614</v>
      </c>
      <c r="AH1144">
        <v>100902</v>
      </c>
      <c r="AI1144">
        <v>158205</v>
      </c>
      <c r="AJ1144">
        <v>130662</v>
      </c>
      <c r="AK1144">
        <v>182841</v>
      </c>
      <c r="AL1144">
        <v>321220</v>
      </c>
    </row>
    <row r="1145" spans="1:38">
      <c r="A1145" t="s">
        <v>127</v>
      </c>
      <c r="B1145" t="s">
        <v>109</v>
      </c>
      <c r="C1145" t="s">
        <v>121</v>
      </c>
      <c r="D1145" t="s">
        <v>123</v>
      </c>
      <c r="E1145" t="s">
        <v>21</v>
      </c>
      <c r="F1145" t="s">
        <v>16</v>
      </c>
      <c r="G1145" t="s">
        <v>10</v>
      </c>
      <c r="H1145" t="s">
        <v>111</v>
      </c>
      <c r="I1145">
        <v>132.072</v>
      </c>
      <c r="J1145">
        <v>88.826999999999998</v>
      </c>
      <c r="K1145">
        <v>67.213999999999999</v>
      </c>
      <c r="L1145">
        <v>73.331000000000003</v>
      </c>
      <c r="M1145">
        <v>12.622999999999999</v>
      </c>
      <c r="N1145">
        <v>21.381</v>
      </c>
      <c r="O1145">
        <v>22.103999999999999</v>
      </c>
      <c r="P1145">
        <v>124.202</v>
      </c>
      <c r="Q1145">
        <v>57.62</v>
      </c>
      <c r="R1145">
        <v>0.04</v>
      </c>
      <c r="S1145">
        <v>2.1900000000000001E-3</v>
      </c>
      <c r="T1145">
        <v>1.83E-3</v>
      </c>
      <c r="U1145">
        <v>1.34E-3</v>
      </c>
      <c r="V1145">
        <v>1.5E-3</v>
      </c>
      <c r="W1145">
        <v>1.7000000000000001E-4</v>
      </c>
      <c r="X1145">
        <v>2.7999999999999998E-4</v>
      </c>
      <c r="Y1145">
        <v>2.7E-4</v>
      </c>
      <c r="Z1145">
        <v>1.39E-3</v>
      </c>
      <c r="AA1145">
        <v>5.9000000000000003E-4</v>
      </c>
      <c r="AB1145">
        <v>0</v>
      </c>
      <c r="AC1145">
        <v>105319</v>
      </c>
      <c r="AD1145">
        <v>79773</v>
      </c>
      <c r="AE1145">
        <v>41626</v>
      </c>
      <c r="AF1145">
        <v>42159</v>
      </c>
      <c r="AG1145">
        <v>15924</v>
      </c>
      <c r="AH1145">
        <v>25347</v>
      </c>
      <c r="AI1145">
        <v>28769</v>
      </c>
      <c r="AJ1145">
        <v>45576</v>
      </c>
      <c r="AK1145">
        <v>29388</v>
      </c>
      <c r="AL1145">
        <v>21089</v>
      </c>
    </row>
    <row r="1146" spans="1:38">
      <c r="A1146" t="s">
        <v>127</v>
      </c>
      <c r="B1146" t="s">
        <v>109</v>
      </c>
      <c r="C1146" t="s">
        <v>121</v>
      </c>
      <c r="D1146" t="s">
        <v>123</v>
      </c>
      <c r="E1146" t="s">
        <v>21</v>
      </c>
      <c r="F1146" t="s">
        <v>16</v>
      </c>
      <c r="G1146" t="s">
        <v>10</v>
      </c>
      <c r="H1146" t="s">
        <v>12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0.45800000000000002</v>
      </c>
      <c r="R1146">
        <v>1E-3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105319</v>
      </c>
      <c r="AD1146">
        <v>79773</v>
      </c>
      <c r="AE1146">
        <v>41626</v>
      </c>
      <c r="AF1146">
        <v>42159</v>
      </c>
      <c r="AG1146">
        <v>15924</v>
      </c>
      <c r="AH1146">
        <v>25347</v>
      </c>
      <c r="AI1146">
        <v>28769</v>
      </c>
      <c r="AJ1146">
        <v>45576</v>
      </c>
      <c r="AK1146">
        <v>29388</v>
      </c>
      <c r="AL1146">
        <v>21089</v>
      </c>
    </row>
    <row r="1147" spans="1:38">
      <c r="A1147" t="s">
        <v>127</v>
      </c>
      <c r="B1147" t="s">
        <v>109</v>
      </c>
      <c r="C1147" t="s">
        <v>121</v>
      </c>
      <c r="D1147" t="s">
        <v>123</v>
      </c>
      <c r="E1147" t="s">
        <v>21</v>
      </c>
      <c r="F1147" t="s">
        <v>16</v>
      </c>
      <c r="G1147" t="s">
        <v>10</v>
      </c>
      <c r="H1147" t="s">
        <v>11</v>
      </c>
      <c r="I1147">
        <v>132.072</v>
      </c>
      <c r="J1147">
        <v>88.826999999999998</v>
      </c>
      <c r="K1147">
        <v>67.213999999999999</v>
      </c>
      <c r="L1147">
        <v>73.331000000000003</v>
      </c>
      <c r="M1147">
        <v>12.622999999999999</v>
      </c>
      <c r="N1147">
        <v>21.381</v>
      </c>
      <c r="O1147">
        <v>22.103999999999999</v>
      </c>
      <c r="P1147">
        <v>124.202</v>
      </c>
      <c r="Q1147">
        <v>57.161999999999999</v>
      </c>
      <c r="R1147">
        <v>3.7999999999999999E-2</v>
      </c>
      <c r="S1147">
        <v>2.1900000000000001E-3</v>
      </c>
      <c r="T1147">
        <v>1.83E-3</v>
      </c>
      <c r="U1147">
        <v>1.34E-3</v>
      </c>
      <c r="V1147">
        <v>1.5E-3</v>
      </c>
      <c r="W1147">
        <v>1.7000000000000001E-4</v>
      </c>
      <c r="X1147">
        <v>2.7999999999999998E-4</v>
      </c>
      <c r="Y1147">
        <v>2.7E-4</v>
      </c>
      <c r="Z1147">
        <v>1.39E-3</v>
      </c>
      <c r="AA1147">
        <v>5.8E-4</v>
      </c>
      <c r="AB1147">
        <v>0</v>
      </c>
      <c r="AC1147">
        <v>105319</v>
      </c>
      <c r="AD1147">
        <v>79773</v>
      </c>
      <c r="AE1147">
        <v>41626</v>
      </c>
      <c r="AF1147">
        <v>42159</v>
      </c>
      <c r="AG1147">
        <v>15924</v>
      </c>
      <c r="AH1147">
        <v>25347</v>
      </c>
      <c r="AI1147">
        <v>28769</v>
      </c>
      <c r="AJ1147">
        <v>45576</v>
      </c>
      <c r="AK1147">
        <v>29388</v>
      </c>
      <c r="AL1147">
        <v>21089</v>
      </c>
    </row>
    <row r="1148" spans="1:38">
      <c r="A1148" t="s">
        <v>127</v>
      </c>
      <c r="B1148" t="s">
        <v>109</v>
      </c>
      <c r="C1148" t="s">
        <v>121</v>
      </c>
      <c r="D1148" t="s">
        <v>123</v>
      </c>
      <c r="E1148" t="s">
        <v>21</v>
      </c>
      <c r="F1148" t="s">
        <v>10</v>
      </c>
      <c r="G1148" t="s">
        <v>10</v>
      </c>
      <c r="H1148" t="s">
        <v>111</v>
      </c>
      <c r="I1148">
        <v>18.132000000000001</v>
      </c>
      <c r="J1148">
        <v>20.58</v>
      </c>
      <c r="K1148">
        <v>39.064999999999998</v>
      </c>
      <c r="L1148">
        <v>18.507000000000001</v>
      </c>
      <c r="M1148">
        <v>6.7039999999999997</v>
      </c>
      <c r="N1148">
        <v>4.2240000000000002</v>
      </c>
      <c r="O1148">
        <v>7.3680000000000003</v>
      </c>
      <c r="P1148">
        <v>0.34499999999999997</v>
      </c>
      <c r="Q1148">
        <v>3.48</v>
      </c>
      <c r="R1148">
        <v>5.6609999999999996</v>
      </c>
      <c r="S1148">
        <v>2.9999999999999997E-4</v>
      </c>
      <c r="T1148">
        <v>4.2000000000000002E-4</v>
      </c>
      <c r="U1148">
        <v>7.7999999999999999E-4</v>
      </c>
      <c r="V1148">
        <v>3.8000000000000002E-4</v>
      </c>
      <c r="W1148">
        <v>9.0000000000000006E-5</v>
      </c>
      <c r="X1148">
        <v>6.0000000000000002E-5</v>
      </c>
      <c r="Y1148">
        <v>9.0000000000000006E-5</v>
      </c>
      <c r="Z1148">
        <v>0</v>
      </c>
      <c r="AA1148">
        <v>4.0000000000000003E-5</v>
      </c>
      <c r="AB1148">
        <v>5.0000000000000002E-5</v>
      </c>
      <c r="AC1148">
        <v>76708</v>
      </c>
      <c r="AD1148">
        <v>61211</v>
      </c>
      <c r="AE1148">
        <v>34707</v>
      </c>
      <c r="AF1148">
        <v>21598</v>
      </c>
      <c r="AG1148">
        <v>35879</v>
      </c>
      <c r="AH1148">
        <v>14795</v>
      </c>
      <c r="AI1148">
        <v>93800</v>
      </c>
      <c r="AJ1148">
        <v>35543</v>
      </c>
      <c r="AK1148">
        <v>56134</v>
      </c>
      <c r="AL1148">
        <v>69446</v>
      </c>
    </row>
    <row r="1149" spans="1:38">
      <c r="A1149" t="s">
        <v>127</v>
      </c>
      <c r="B1149" t="s">
        <v>109</v>
      </c>
      <c r="C1149" t="s">
        <v>121</v>
      </c>
      <c r="D1149" t="s">
        <v>123</v>
      </c>
      <c r="E1149" t="s">
        <v>21</v>
      </c>
      <c r="F1149" t="s">
        <v>10</v>
      </c>
      <c r="G1149" t="s">
        <v>10</v>
      </c>
      <c r="H1149" t="s">
        <v>12</v>
      </c>
      <c r="I1149">
        <v>1.2999999999999999E-2</v>
      </c>
      <c r="J1149">
        <v>0</v>
      </c>
      <c r="K1149">
        <v>33.607999999999997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6.7000000000000002E-4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76708</v>
      </c>
      <c r="AD1149">
        <v>61211</v>
      </c>
      <c r="AE1149">
        <v>34707</v>
      </c>
      <c r="AF1149">
        <v>21598</v>
      </c>
      <c r="AG1149">
        <v>35879</v>
      </c>
      <c r="AH1149">
        <v>14795</v>
      </c>
      <c r="AI1149">
        <v>93800</v>
      </c>
      <c r="AJ1149">
        <v>35543</v>
      </c>
      <c r="AK1149">
        <v>56134</v>
      </c>
      <c r="AL1149">
        <v>69446</v>
      </c>
    </row>
    <row r="1150" spans="1:38">
      <c r="A1150" t="s">
        <v>127</v>
      </c>
      <c r="B1150" t="s">
        <v>109</v>
      </c>
      <c r="C1150" t="s">
        <v>121</v>
      </c>
      <c r="D1150" t="s">
        <v>123</v>
      </c>
      <c r="E1150" t="s">
        <v>21</v>
      </c>
      <c r="F1150" t="s">
        <v>10</v>
      </c>
      <c r="G1150" t="s">
        <v>10</v>
      </c>
      <c r="H1150" t="s">
        <v>11</v>
      </c>
      <c r="I1150">
        <v>18.119</v>
      </c>
      <c r="J1150">
        <v>20.58</v>
      </c>
      <c r="K1150">
        <v>5.4569999999999999</v>
      </c>
      <c r="L1150">
        <v>18.507000000000001</v>
      </c>
      <c r="M1150">
        <v>6.7039999999999997</v>
      </c>
      <c r="N1150">
        <v>4.2240000000000002</v>
      </c>
      <c r="O1150">
        <v>7.3680000000000003</v>
      </c>
      <c r="P1150">
        <v>0.34499999999999997</v>
      </c>
      <c r="Q1150">
        <v>3.48</v>
      </c>
      <c r="R1150">
        <v>5.6609999999999996</v>
      </c>
      <c r="S1150">
        <v>2.9999999999999997E-4</v>
      </c>
      <c r="T1150">
        <v>4.2000000000000002E-4</v>
      </c>
      <c r="U1150">
        <v>1.1E-4</v>
      </c>
      <c r="V1150">
        <v>3.8000000000000002E-4</v>
      </c>
      <c r="W1150">
        <v>9.0000000000000006E-5</v>
      </c>
      <c r="X1150">
        <v>6.0000000000000002E-5</v>
      </c>
      <c r="Y1150">
        <v>9.0000000000000006E-5</v>
      </c>
      <c r="Z1150">
        <v>0</v>
      </c>
      <c r="AA1150">
        <v>4.0000000000000003E-5</v>
      </c>
      <c r="AB1150">
        <v>5.0000000000000002E-5</v>
      </c>
      <c r="AC1150">
        <v>76708</v>
      </c>
      <c r="AD1150">
        <v>61211</v>
      </c>
      <c r="AE1150">
        <v>34707</v>
      </c>
      <c r="AF1150">
        <v>21598</v>
      </c>
      <c r="AG1150">
        <v>35879</v>
      </c>
      <c r="AH1150">
        <v>14795</v>
      </c>
      <c r="AI1150">
        <v>93800</v>
      </c>
      <c r="AJ1150">
        <v>35543</v>
      </c>
      <c r="AK1150">
        <v>56134</v>
      </c>
      <c r="AL1150">
        <v>69446</v>
      </c>
    </row>
    <row r="1151" spans="1:38">
      <c r="A1151" t="s">
        <v>127</v>
      </c>
      <c r="B1151" t="s">
        <v>109</v>
      </c>
      <c r="C1151" t="s">
        <v>121</v>
      </c>
      <c r="D1151" t="s">
        <v>123</v>
      </c>
      <c r="E1151" t="s">
        <v>21</v>
      </c>
      <c r="F1151" t="s">
        <v>61</v>
      </c>
      <c r="G1151" t="s">
        <v>10</v>
      </c>
      <c r="H1151" t="s">
        <v>111</v>
      </c>
      <c r="I1151">
        <v>96.995999999999995</v>
      </c>
      <c r="J1151">
        <v>65.772000000000006</v>
      </c>
      <c r="K1151">
        <v>43.561999999999998</v>
      </c>
      <c r="L1151">
        <v>28.896000000000001</v>
      </c>
      <c r="M1151">
        <v>3.403</v>
      </c>
      <c r="N1151">
        <v>15.026999999999999</v>
      </c>
      <c r="O1151">
        <v>12.997999999999999</v>
      </c>
      <c r="P1151">
        <v>10.132</v>
      </c>
      <c r="Q1151">
        <v>7.7050000000000001</v>
      </c>
      <c r="R1151">
        <v>7.5049999999999999</v>
      </c>
      <c r="S1151">
        <v>1.6100000000000001E-3</v>
      </c>
      <c r="T1151">
        <v>1.3500000000000001E-3</v>
      </c>
      <c r="U1151">
        <v>8.7000000000000001E-4</v>
      </c>
      <c r="V1151">
        <v>5.9000000000000003E-4</v>
      </c>
      <c r="W1151">
        <v>5.0000000000000002E-5</v>
      </c>
      <c r="X1151">
        <v>2.0000000000000001E-4</v>
      </c>
      <c r="Y1151">
        <v>1.6000000000000001E-4</v>
      </c>
      <c r="Z1151">
        <v>1.1E-4</v>
      </c>
      <c r="AA1151">
        <v>8.0000000000000007E-5</v>
      </c>
      <c r="AB1151">
        <v>6.9999999999999994E-5</v>
      </c>
      <c r="AC1151">
        <v>8545715</v>
      </c>
      <c r="AD1151">
        <v>7929313</v>
      </c>
      <c r="AE1151">
        <v>4123518</v>
      </c>
      <c r="AF1151">
        <v>4458729</v>
      </c>
      <c r="AG1151">
        <v>2607925</v>
      </c>
      <c r="AH1151">
        <v>4510727</v>
      </c>
      <c r="AI1151">
        <v>4820063</v>
      </c>
      <c r="AJ1151">
        <v>4308855</v>
      </c>
      <c r="AK1151">
        <v>4725832</v>
      </c>
      <c r="AL1151">
        <v>1648111</v>
      </c>
    </row>
    <row r="1152" spans="1:38">
      <c r="A1152" t="s">
        <v>127</v>
      </c>
      <c r="B1152" t="s">
        <v>109</v>
      </c>
      <c r="C1152" t="s">
        <v>121</v>
      </c>
      <c r="D1152" t="s">
        <v>123</v>
      </c>
      <c r="E1152" t="s">
        <v>21</v>
      </c>
      <c r="F1152" t="s">
        <v>61</v>
      </c>
      <c r="G1152" t="s">
        <v>10</v>
      </c>
      <c r="H1152" t="s">
        <v>12</v>
      </c>
      <c r="I1152">
        <v>8</v>
      </c>
      <c r="J1152">
        <v>11</v>
      </c>
      <c r="K1152">
        <v>4.5250000000000004</v>
      </c>
      <c r="L1152">
        <v>1</v>
      </c>
      <c r="M1152">
        <v>0</v>
      </c>
      <c r="N1152">
        <v>8</v>
      </c>
      <c r="O1152">
        <v>0</v>
      </c>
      <c r="P1152">
        <v>0</v>
      </c>
      <c r="Q1152">
        <v>0</v>
      </c>
      <c r="R1152">
        <v>0.40799999999999997</v>
      </c>
      <c r="S1152">
        <v>1.2999999999999999E-4</v>
      </c>
      <c r="T1152">
        <v>2.3000000000000001E-4</v>
      </c>
      <c r="U1152">
        <v>9.0000000000000006E-5</v>
      </c>
      <c r="V1152">
        <v>2.0000000000000002E-5</v>
      </c>
      <c r="W1152">
        <v>0</v>
      </c>
      <c r="X1152">
        <v>1.1E-4</v>
      </c>
      <c r="Y1152">
        <v>0</v>
      </c>
      <c r="Z1152">
        <v>0</v>
      </c>
      <c r="AA1152">
        <v>0</v>
      </c>
      <c r="AB1152">
        <v>0</v>
      </c>
      <c r="AC1152">
        <v>8545715</v>
      </c>
      <c r="AD1152">
        <v>7929313</v>
      </c>
      <c r="AE1152">
        <v>4123518</v>
      </c>
      <c r="AF1152">
        <v>4458729</v>
      </c>
      <c r="AG1152">
        <v>2607925</v>
      </c>
      <c r="AH1152">
        <v>4510727</v>
      </c>
      <c r="AI1152">
        <v>4820063</v>
      </c>
      <c r="AJ1152">
        <v>4308855</v>
      </c>
      <c r="AK1152">
        <v>4725832</v>
      </c>
      <c r="AL1152">
        <v>1648111</v>
      </c>
    </row>
    <row r="1153" spans="1:38">
      <c r="A1153" t="s">
        <v>127</v>
      </c>
      <c r="B1153" t="s">
        <v>109</v>
      </c>
      <c r="C1153" t="s">
        <v>121</v>
      </c>
      <c r="D1153" t="s">
        <v>123</v>
      </c>
      <c r="E1153" t="s">
        <v>21</v>
      </c>
      <c r="F1153" t="s">
        <v>61</v>
      </c>
      <c r="G1153" t="s">
        <v>10</v>
      </c>
      <c r="H1153" t="s">
        <v>11</v>
      </c>
      <c r="I1153">
        <v>88.995999999999995</v>
      </c>
      <c r="J1153">
        <v>54.771999999999998</v>
      </c>
      <c r="K1153">
        <v>39.036000000000001</v>
      </c>
      <c r="L1153">
        <v>27.896000000000001</v>
      </c>
      <c r="M1153">
        <v>3.403</v>
      </c>
      <c r="N1153">
        <v>7.0270000000000001</v>
      </c>
      <c r="O1153">
        <v>12.997999999999999</v>
      </c>
      <c r="P1153">
        <v>10.132</v>
      </c>
      <c r="Q1153">
        <v>7.7050000000000001</v>
      </c>
      <c r="R1153">
        <v>7.0960000000000001</v>
      </c>
      <c r="S1153">
        <v>1.47E-3</v>
      </c>
      <c r="T1153">
        <v>1.1299999999999999E-3</v>
      </c>
      <c r="U1153">
        <v>7.7999999999999999E-4</v>
      </c>
      <c r="V1153">
        <v>5.6999999999999998E-4</v>
      </c>
      <c r="W1153">
        <v>5.0000000000000002E-5</v>
      </c>
      <c r="X1153">
        <v>9.0000000000000006E-5</v>
      </c>
      <c r="Y1153">
        <v>1.6000000000000001E-4</v>
      </c>
      <c r="Z1153">
        <v>1.1E-4</v>
      </c>
      <c r="AA1153">
        <v>8.0000000000000007E-5</v>
      </c>
      <c r="AB1153">
        <v>6.0000000000000002E-5</v>
      </c>
      <c r="AC1153">
        <v>8545715</v>
      </c>
      <c r="AD1153">
        <v>7929313</v>
      </c>
      <c r="AE1153">
        <v>4123518</v>
      </c>
      <c r="AF1153">
        <v>4458729</v>
      </c>
      <c r="AG1153">
        <v>2607925</v>
      </c>
      <c r="AH1153">
        <v>4510727</v>
      </c>
      <c r="AI1153">
        <v>4820063</v>
      </c>
      <c r="AJ1153">
        <v>4308855</v>
      </c>
      <c r="AK1153">
        <v>4725832</v>
      </c>
      <c r="AL1153">
        <v>1648111</v>
      </c>
    </row>
    <row r="1154" spans="1:38">
      <c r="A1154" t="s">
        <v>127</v>
      </c>
      <c r="B1154" t="s">
        <v>109</v>
      </c>
      <c r="C1154" t="s">
        <v>121</v>
      </c>
      <c r="D1154" t="s">
        <v>123</v>
      </c>
      <c r="E1154" t="s">
        <v>21</v>
      </c>
      <c r="F1154" t="s">
        <v>71</v>
      </c>
      <c r="G1154" t="s">
        <v>10</v>
      </c>
      <c r="H1154" t="s">
        <v>111</v>
      </c>
      <c r="K1154">
        <v>1.452</v>
      </c>
      <c r="U1154">
        <v>3.0000000000000001E-5</v>
      </c>
      <c r="AC1154">
        <v>1658660</v>
      </c>
      <c r="AD1154">
        <v>1763168</v>
      </c>
      <c r="AE1154">
        <v>1636059</v>
      </c>
      <c r="AF1154">
        <v>1215900</v>
      </c>
      <c r="AG1154">
        <v>832555</v>
      </c>
      <c r="AH1154">
        <v>785652</v>
      </c>
      <c r="AI1154">
        <v>795933</v>
      </c>
      <c r="AJ1154">
        <v>669955</v>
      </c>
      <c r="AK1154">
        <v>322615</v>
      </c>
      <c r="AL1154">
        <v>240742</v>
      </c>
    </row>
    <row r="1155" spans="1:38">
      <c r="A1155" t="s">
        <v>127</v>
      </c>
      <c r="B1155" t="s">
        <v>109</v>
      </c>
      <c r="C1155" t="s">
        <v>121</v>
      </c>
      <c r="D1155" t="s">
        <v>123</v>
      </c>
      <c r="E1155" t="s">
        <v>21</v>
      </c>
      <c r="F1155" t="s">
        <v>71</v>
      </c>
      <c r="G1155" t="s">
        <v>10</v>
      </c>
      <c r="H1155" t="s">
        <v>12</v>
      </c>
      <c r="K1155">
        <v>1.452</v>
      </c>
      <c r="U1155">
        <v>3.0000000000000001E-5</v>
      </c>
      <c r="AC1155">
        <v>1658660</v>
      </c>
      <c r="AD1155">
        <v>1763168</v>
      </c>
      <c r="AE1155">
        <v>1636059</v>
      </c>
      <c r="AF1155">
        <v>1215900</v>
      </c>
      <c r="AG1155">
        <v>832555</v>
      </c>
      <c r="AH1155">
        <v>785652</v>
      </c>
      <c r="AI1155">
        <v>795933</v>
      </c>
      <c r="AJ1155">
        <v>669955</v>
      </c>
      <c r="AK1155">
        <v>322615</v>
      </c>
      <c r="AL1155">
        <v>240742</v>
      </c>
    </row>
    <row r="1156" spans="1:38">
      <c r="A1156" t="s">
        <v>127</v>
      </c>
      <c r="B1156" t="s">
        <v>109</v>
      </c>
      <c r="C1156" t="s">
        <v>121</v>
      </c>
      <c r="D1156" t="s">
        <v>123</v>
      </c>
      <c r="E1156" t="s">
        <v>21</v>
      </c>
      <c r="F1156" t="s">
        <v>71</v>
      </c>
      <c r="G1156" t="s">
        <v>10</v>
      </c>
      <c r="H1156" t="s">
        <v>11</v>
      </c>
      <c r="K1156">
        <v>0</v>
      </c>
      <c r="U1156">
        <v>0</v>
      </c>
      <c r="AC1156">
        <v>1658660</v>
      </c>
      <c r="AD1156">
        <v>1763168</v>
      </c>
      <c r="AE1156">
        <v>1636059</v>
      </c>
      <c r="AF1156">
        <v>1215900</v>
      </c>
      <c r="AG1156">
        <v>832555</v>
      </c>
      <c r="AH1156">
        <v>785652</v>
      </c>
      <c r="AI1156">
        <v>795933</v>
      </c>
      <c r="AJ1156">
        <v>669955</v>
      </c>
      <c r="AK1156">
        <v>322615</v>
      </c>
      <c r="AL1156">
        <v>240742</v>
      </c>
    </row>
    <row r="1157" spans="1:38">
      <c r="A1157" t="s">
        <v>127</v>
      </c>
      <c r="B1157" t="s">
        <v>109</v>
      </c>
      <c r="C1157" t="s">
        <v>121</v>
      </c>
      <c r="D1157" t="s">
        <v>123</v>
      </c>
      <c r="E1157" t="s">
        <v>21</v>
      </c>
      <c r="F1157" t="s">
        <v>62</v>
      </c>
      <c r="G1157" t="s">
        <v>10</v>
      </c>
      <c r="H1157" t="s">
        <v>111</v>
      </c>
      <c r="I1157">
        <v>5.7</v>
      </c>
      <c r="J1157">
        <v>2.452</v>
      </c>
      <c r="K1157">
        <v>2.4729999999999999</v>
      </c>
      <c r="L1157">
        <v>1.673</v>
      </c>
      <c r="M1157">
        <v>0.87</v>
      </c>
      <c r="N1157">
        <v>0.504</v>
      </c>
      <c r="O1157">
        <v>3.024</v>
      </c>
      <c r="P1157">
        <v>0.44700000000000001</v>
      </c>
      <c r="S1157">
        <v>9.0000000000000006E-5</v>
      </c>
      <c r="T1157">
        <v>5.0000000000000002E-5</v>
      </c>
      <c r="U1157">
        <v>5.0000000000000002E-5</v>
      </c>
      <c r="V1157">
        <v>3.0000000000000001E-5</v>
      </c>
      <c r="W1157">
        <v>1.0000000000000001E-5</v>
      </c>
      <c r="X1157">
        <v>1.0000000000000001E-5</v>
      </c>
      <c r="Y1157">
        <v>4.0000000000000003E-5</v>
      </c>
      <c r="Z1157">
        <v>1.0000000000000001E-5</v>
      </c>
      <c r="AC1157">
        <v>5276635</v>
      </c>
      <c r="AD1157">
        <v>5677194</v>
      </c>
      <c r="AE1157">
        <v>4484971</v>
      </c>
      <c r="AF1157">
        <v>4257946</v>
      </c>
      <c r="AG1157">
        <v>3696080</v>
      </c>
      <c r="AH1157">
        <v>2189769</v>
      </c>
      <c r="AI1157">
        <v>2536444</v>
      </c>
      <c r="AJ1157">
        <v>3806311</v>
      </c>
      <c r="AK1157">
        <v>3468010</v>
      </c>
      <c r="AL1157">
        <v>4408214</v>
      </c>
    </row>
    <row r="1158" spans="1:38">
      <c r="A1158" t="s">
        <v>127</v>
      </c>
      <c r="B1158" t="s">
        <v>109</v>
      </c>
      <c r="C1158" t="s">
        <v>121</v>
      </c>
      <c r="D1158" t="s">
        <v>123</v>
      </c>
      <c r="E1158" t="s">
        <v>21</v>
      </c>
      <c r="F1158" t="s">
        <v>62</v>
      </c>
      <c r="G1158" t="s">
        <v>10</v>
      </c>
      <c r="H1158" t="s">
        <v>12</v>
      </c>
      <c r="I1158">
        <v>1.3440000000000001</v>
      </c>
      <c r="J1158">
        <v>0.32400000000000001</v>
      </c>
      <c r="K1158">
        <v>0.62</v>
      </c>
      <c r="L1158">
        <v>9.4E-2</v>
      </c>
      <c r="M1158">
        <v>0</v>
      </c>
      <c r="N1158">
        <v>6.7000000000000004E-2</v>
      </c>
      <c r="O1158">
        <v>0</v>
      </c>
      <c r="P1158">
        <v>0</v>
      </c>
      <c r="S1158">
        <v>2.0000000000000002E-5</v>
      </c>
      <c r="T1158">
        <v>1.0000000000000001E-5</v>
      </c>
      <c r="U1158">
        <v>1.0000000000000001E-5</v>
      </c>
      <c r="V1158">
        <v>0</v>
      </c>
      <c r="W1158">
        <v>0</v>
      </c>
      <c r="X1158">
        <v>0</v>
      </c>
      <c r="Y1158">
        <v>0</v>
      </c>
      <c r="Z1158">
        <v>0</v>
      </c>
      <c r="AC1158">
        <v>5276635</v>
      </c>
      <c r="AD1158">
        <v>5677194</v>
      </c>
      <c r="AE1158">
        <v>4484971</v>
      </c>
      <c r="AF1158">
        <v>4257946</v>
      </c>
      <c r="AG1158">
        <v>3696080</v>
      </c>
      <c r="AH1158">
        <v>2189769</v>
      </c>
      <c r="AI1158">
        <v>2536444</v>
      </c>
      <c r="AJ1158">
        <v>3806311</v>
      </c>
      <c r="AK1158">
        <v>3468010</v>
      </c>
      <c r="AL1158">
        <v>4408214</v>
      </c>
    </row>
    <row r="1159" spans="1:38">
      <c r="A1159" t="s">
        <v>127</v>
      </c>
      <c r="B1159" t="s">
        <v>109</v>
      </c>
      <c r="C1159" t="s">
        <v>121</v>
      </c>
      <c r="D1159" t="s">
        <v>123</v>
      </c>
      <c r="E1159" t="s">
        <v>21</v>
      </c>
      <c r="F1159" t="s">
        <v>62</v>
      </c>
      <c r="G1159" t="s">
        <v>10</v>
      </c>
      <c r="H1159" t="s">
        <v>11</v>
      </c>
      <c r="I1159">
        <v>4.3559999999999999</v>
      </c>
      <c r="J1159">
        <v>2.1280000000000001</v>
      </c>
      <c r="K1159">
        <v>1.853</v>
      </c>
      <c r="L1159">
        <v>1.579</v>
      </c>
      <c r="M1159">
        <v>0.87</v>
      </c>
      <c r="N1159">
        <v>0.437</v>
      </c>
      <c r="O1159">
        <v>3.024</v>
      </c>
      <c r="P1159">
        <v>0.44700000000000001</v>
      </c>
      <c r="S1159">
        <v>6.9999999999999994E-5</v>
      </c>
      <c r="T1159">
        <v>4.0000000000000003E-5</v>
      </c>
      <c r="U1159">
        <v>4.0000000000000003E-5</v>
      </c>
      <c r="V1159">
        <v>3.0000000000000001E-5</v>
      </c>
      <c r="W1159">
        <v>1.0000000000000001E-5</v>
      </c>
      <c r="X1159">
        <v>1.0000000000000001E-5</v>
      </c>
      <c r="Y1159">
        <v>4.0000000000000003E-5</v>
      </c>
      <c r="Z1159">
        <v>1.0000000000000001E-5</v>
      </c>
      <c r="AC1159">
        <v>5276635</v>
      </c>
      <c r="AD1159">
        <v>5677194</v>
      </c>
      <c r="AE1159">
        <v>4484971</v>
      </c>
      <c r="AF1159">
        <v>4257946</v>
      </c>
      <c r="AG1159">
        <v>3696080</v>
      </c>
      <c r="AH1159">
        <v>2189769</v>
      </c>
      <c r="AI1159">
        <v>2536444</v>
      </c>
      <c r="AJ1159">
        <v>3806311</v>
      </c>
      <c r="AK1159">
        <v>3468010</v>
      </c>
      <c r="AL1159">
        <v>4408214</v>
      </c>
    </row>
    <row r="1160" spans="1:38">
      <c r="A1160" t="s">
        <v>127</v>
      </c>
      <c r="B1160" t="s">
        <v>109</v>
      </c>
      <c r="C1160" t="s">
        <v>121</v>
      </c>
      <c r="D1160" t="s">
        <v>123</v>
      </c>
      <c r="E1160" t="s">
        <v>21</v>
      </c>
      <c r="F1160" t="s">
        <v>63</v>
      </c>
      <c r="G1160" t="s">
        <v>10</v>
      </c>
      <c r="H1160" t="s">
        <v>111</v>
      </c>
      <c r="P1160">
        <v>0.34499999999999997</v>
      </c>
      <c r="Z1160">
        <v>0</v>
      </c>
      <c r="AC1160">
        <v>3225</v>
      </c>
      <c r="AD1160">
        <v>7030</v>
      </c>
      <c r="AE1160">
        <v>4644</v>
      </c>
      <c r="AF1160">
        <v>4498</v>
      </c>
      <c r="AG1160">
        <v>29144</v>
      </c>
      <c r="AH1160">
        <v>18779</v>
      </c>
      <c r="AI1160">
        <v>7709</v>
      </c>
      <c r="AJ1160">
        <v>8083</v>
      </c>
      <c r="AK1160">
        <v>6205</v>
      </c>
      <c r="AL1160">
        <v>6970</v>
      </c>
    </row>
    <row r="1161" spans="1:38">
      <c r="A1161" t="s">
        <v>127</v>
      </c>
      <c r="B1161" t="s">
        <v>109</v>
      </c>
      <c r="C1161" t="s">
        <v>121</v>
      </c>
      <c r="D1161" t="s">
        <v>123</v>
      </c>
      <c r="E1161" t="s">
        <v>21</v>
      </c>
      <c r="F1161" t="s">
        <v>63</v>
      </c>
      <c r="G1161" t="s">
        <v>10</v>
      </c>
      <c r="H1161" t="s">
        <v>12</v>
      </c>
      <c r="P1161">
        <v>5.0000000000000001E-3</v>
      </c>
      <c r="Z1161">
        <v>0</v>
      </c>
      <c r="AC1161">
        <v>3225</v>
      </c>
      <c r="AD1161">
        <v>7030</v>
      </c>
      <c r="AE1161">
        <v>4644</v>
      </c>
      <c r="AF1161">
        <v>4498</v>
      </c>
      <c r="AG1161">
        <v>29144</v>
      </c>
      <c r="AH1161">
        <v>18779</v>
      </c>
      <c r="AI1161">
        <v>7709</v>
      </c>
      <c r="AJ1161">
        <v>8083</v>
      </c>
      <c r="AK1161">
        <v>6205</v>
      </c>
      <c r="AL1161">
        <v>6970</v>
      </c>
    </row>
    <row r="1162" spans="1:38">
      <c r="A1162" t="s">
        <v>127</v>
      </c>
      <c r="B1162" t="s">
        <v>109</v>
      </c>
      <c r="C1162" t="s">
        <v>121</v>
      </c>
      <c r="D1162" t="s">
        <v>123</v>
      </c>
      <c r="E1162" t="s">
        <v>21</v>
      </c>
      <c r="F1162" t="s">
        <v>63</v>
      </c>
      <c r="G1162" t="s">
        <v>10</v>
      </c>
      <c r="H1162" t="s">
        <v>11</v>
      </c>
      <c r="P1162">
        <v>0.34</v>
      </c>
      <c r="Z1162">
        <v>0</v>
      </c>
      <c r="AC1162">
        <v>3225</v>
      </c>
      <c r="AD1162">
        <v>7030</v>
      </c>
      <c r="AE1162">
        <v>4644</v>
      </c>
      <c r="AF1162">
        <v>4498</v>
      </c>
      <c r="AG1162">
        <v>29144</v>
      </c>
      <c r="AH1162">
        <v>18779</v>
      </c>
      <c r="AI1162">
        <v>7709</v>
      </c>
      <c r="AJ1162">
        <v>8083</v>
      </c>
      <c r="AK1162">
        <v>6205</v>
      </c>
      <c r="AL1162">
        <v>6970</v>
      </c>
    </row>
    <row r="1163" spans="1:38">
      <c r="A1163" t="s">
        <v>127</v>
      </c>
      <c r="B1163" t="s">
        <v>109</v>
      </c>
      <c r="C1163" t="s">
        <v>121</v>
      </c>
      <c r="D1163" t="s">
        <v>123</v>
      </c>
      <c r="E1163" t="s">
        <v>21</v>
      </c>
      <c r="F1163" t="s">
        <v>17</v>
      </c>
      <c r="G1163" t="s">
        <v>10</v>
      </c>
      <c r="H1163" t="s">
        <v>111</v>
      </c>
      <c r="I1163">
        <v>2211.7190000000001</v>
      </c>
      <c r="J1163">
        <v>2133.9659999999999</v>
      </c>
      <c r="K1163">
        <v>4544.7619999999997</v>
      </c>
      <c r="L1163">
        <v>2482.6170000000002</v>
      </c>
      <c r="M1163">
        <v>2682.9360000000001</v>
      </c>
      <c r="N1163">
        <v>2443.2539999999999</v>
      </c>
      <c r="O1163">
        <v>3136.7269999999999</v>
      </c>
      <c r="P1163">
        <v>3810.2330000000002</v>
      </c>
      <c r="Q1163">
        <v>3192.4389999999999</v>
      </c>
      <c r="R1163">
        <v>3682.5030000000002</v>
      </c>
      <c r="S1163">
        <v>3.6609999999999997E-2</v>
      </c>
      <c r="T1163">
        <v>4.3920000000000001E-2</v>
      </c>
      <c r="U1163">
        <v>9.0440000000000006E-2</v>
      </c>
      <c r="V1163">
        <v>5.0729999999999997E-2</v>
      </c>
      <c r="W1163">
        <v>3.6130000000000002E-2</v>
      </c>
      <c r="X1163">
        <v>3.2149999999999998E-2</v>
      </c>
      <c r="Y1163">
        <v>3.8620000000000002E-2</v>
      </c>
      <c r="Z1163">
        <v>4.265E-2</v>
      </c>
      <c r="AA1163">
        <v>3.2439999999999997E-2</v>
      </c>
      <c r="AB1163">
        <v>3.3020000000000001E-2</v>
      </c>
      <c r="AC1163">
        <v>7137074</v>
      </c>
      <c r="AD1163">
        <v>6422756</v>
      </c>
      <c r="AE1163">
        <v>6405176</v>
      </c>
      <c r="AF1163">
        <v>6020308</v>
      </c>
      <c r="AG1163">
        <v>3801069</v>
      </c>
      <c r="AH1163">
        <v>4034203</v>
      </c>
      <c r="AI1163">
        <v>3793148</v>
      </c>
      <c r="AJ1163">
        <v>3592389</v>
      </c>
      <c r="AK1163">
        <v>3664621</v>
      </c>
      <c r="AL1163">
        <v>3593770</v>
      </c>
    </row>
    <row r="1164" spans="1:38">
      <c r="A1164" t="s">
        <v>127</v>
      </c>
      <c r="B1164" t="s">
        <v>109</v>
      </c>
      <c r="C1164" t="s">
        <v>121</v>
      </c>
      <c r="D1164" t="s">
        <v>123</v>
      </c>
      <c r="E1164" t="s">
        <v>21</v>
      </c>
      <c r="F1164" t="s">
        <v>17</v>
      </c>
      <c r="G1164" t="s">
        <v>10</v>
      </c>
      <c r="H1164" t="s">
        <v>12</v>
      </c>
      <c r="I1164">
        <v>312.14999999999998</v>
      </c>
      <c r="J1164">
        <v>335.75</v>
      </c>
      <c r="K1164">
        <v>1968.7139999999999</v>
      </c>
      <c r="L1164">
        <v>637.41999999999996</v>
      </c>
      <c r="M1164">
        <v>1129.0070000000001</v>
      </c>
      <c r="N1164">
        <v>563.58500000000004</v>
      </c>
      <c r="O1164">
        <v>510.70699999999999</v>
      </c>
      <c r="P1164">
        <v>332.17500000000001</v>
      </c>
      <c r="Q1164">
        <v>82.593999999999994</v>
      </c>
      <c r="R1164">
        <v>303.73200000000003</v>
      </c>
      <c r="S1164">
        <v>5.1700000000000001E-3</v>
      </c>
      <c r="T1164">
        <v>6.9100000000000003E-3</v>
      </c>
      <c r="U1164">
        <v>3.918E-2</v>
      </c>
      <c r="V1164">
        <v>1.302E-2</v>
      </c>
      <c r="W1164">
        <v>1.52E-2</v>
      </c>
      <c r="X1164">
        <v>7.4200000000000004E-3</v>
      </c>
      <c r="Y1164">
        <v>6.2899999999999996E-3</v>
      </c>
      <c r="Z1164">
        <v>3.7200000000000002E-3</v>
      </c>
      <c r="AA1164">
        <v>8.4000000000000003E-4</v>
      </c>
      <c r="AB1164">
        <v>2.7200000000000002E-3</v>
      </c>
      <c r="AC1164">
        <v>7137074</v>
      </c>
      <c r="AD1164">
        <v>6422756</v>
      </c>
      <c r="AE1164">
        <v>6405176</v>
      </c>
      <c r="AF1164">
        <v>6020308</v>
      </c>
      <c r="AG1164">
        <v>3801069</v>
      </c>
      <c r="AH1164">
        <v>4034203</v>
      </c>
      <c r="AI1164">
        <v>3793148</v>
      </c>
      <c r="AJ1164">
        <v>3592389</v>
      </c>
      <c r="AK1164">
        <v>3664621</v>
      </c>
      <c r="AL1164">
        <v>3593770</v>
      </c>
    </row>
    <row r="1165" spans="1:38">
      <c r="A1165" t="s">
        <v>127</v>
      </c>
      <c r="B1165" t="s">
        <v>109</v>
      </c>
      <c r="C1165" t="s">
        <v>121</v>
      </c>
      <c r="D1165" t="s">
        <v>123</v>
      </c>
      <c r="E1165" t="s">
        <v>21</v>
      </c>
      <c r="F1165" t="s">
        <v>17</v>
      </c>
      <c r="G1165" t="s">
        <v>10</v>
      </c>
      <c r="H1165" t="s">
        <v>11</v>
      </c>
      <c r="I1165">
        <v>1899.569</v>
      </c>
      <c r="J1165">
        <v>1798.2159999999999</v>
      </c>
      <c r="K1165">
        <v>2576.049</v>
      </c>
      <c r="L1165">
        <v>1845.1980000000001</v>
      </c>
      <c r="M1165">
        <v>1553.93</v>
      </c>
      <c r="N1165">
        <v>1879.6690000000001</v>
      </c>
      <c r="O1165">
        <v>2626.02</v>
      </c>
      <c r="P1165">
        <v>3478.058</v>
      </c>
      <c r="Q1165">
        <v>3109.8440000000001</v>
      </c>
      <c r="R1165">
        <v>3378.7710000000002</v>
      </c>
      <c r="S1165">
        <v>3.1440000000000003E-2</v>
      </c>
      <c r="T1165">
        <v>3.7010000000000001E-2</v>
      </c>
      <c r="U1165">
        <v>5.126E-2</v>
      </c>
      <c r="V1165">
        <v>3.7699999999999997E-2</v>
      </c>
      <c r="W1165">
        <v>2.0930000000000001E-2</v>
      </c>
      <c r="X1165">
        <v>2.4729999999999999E-2</v>
      </c>
      <c r="Y1165">
        <v>3.2329999999999998E-2</v>
      </c>
      <c r="Z1165">
        <v>3.8929999999999999E-2</v>
      </c>
      <c r="AA1165">
        <v>3.1600000000000003E-2</v>
      </c>
      <c r="AB1165">
        <v>3.0290000000000001E-2</v>
      </c>
      <c r="AC1165">
        <v>7137074</v>
      </c>
      <c r="AD1165">
        <v>6422756</v>
      </c>
      <c r="AE1165">
        <v>6405176</v>
      </c>
      <c r="AF1165">
        <v>6020308</v>
      </c>
      <c r="AG1165">
        <v>3801069</v>
      </c>
      <c r="AH1165">
        <v>4034203</v>
      </c>
      <c r="AI1165">
        <v>3793148</v>
      </c>
      <c r="AJ1165">
        <v>3592389</v>
      </c>
      <c r="AK1165">
        <v>3664621</v>
      </c>
      <c r="AL1165">
        <v>3593770</v>
      </c>
    </row>
    <row r="1166" spans="1:38">
      <c r="A1166" t="s">
        <v>127</v>
      </c>
      <c r="B1166" t="s">
        <v>109</v>
      </c>
      <c r="C1166" t="s">
        <v>121</v>
      </c>
      <c r="D1166" t="s">
        <v>123</v>
      </c>
      <c r="E1166" t="s">
        <v>21</v>
      </c>
      <c r="F1166" t="s">
        <v>18</v>
      </c>
      <c r="G1166" t="s">
        <v>10</v>
      </c>
      <c r="H1166" t="s">
        <v>111</v>
      </c>
      <c r="I1166">
        <v>292.67599999999999</v>
      </c>
      <c r="J1166">
        <v>223.92699999999999</v>
      </c>
      <c r="K1166">
        <v>275.77199999999999</v>
      </c>
      <c r="L1166">
        <v>213.155</v>
      </c>
      <c r="M1166">
        <v>206.92500000000001</v>
      </c>
      <c r="N1166">
        <v>86.495999999999995</v>
      </c>
      <c r="O1166">
        <v>44.738999999999997</v>
      </c>
      <c r="P1166">
        <v>48.597999999999999</v>
      </c>
      <c r="Q1166">
        <v>39.671999999999997</v>
      </c>
      <c r="R1166">
        <v>32.64</v>
      </c>
      <c r="S1166">
        <v>4.8399999999999997E-3</v>
      </c>
      <c r="T1166">
        <v>4.6100000000000004E-3</v>
      </c>
      <c r="U1166">
        <v>5.4900000000000001E-3</v>
      </c>
      <c r="V1166">
        <v>4.3600000000000002E-3</v>
      </c>
      <c r="W1166">
        <v>2.7899999999999999E-3</v>
      </c>
      <c r="X1166">
        <v>1.14E-3</v>
      </c>
      <c r="Y1166">
        <v>5.5000000000000003E-4</v>
      </c>
      <c r="Z1166">
        <v>5.4000000000000001E-4</v>
      </c>
      <c r="AA1166">
        <v>4.0000000000000002E-4</v>
      </c>
      <c r="AB1166">
        <v>2.9E-4</v>
      </c>
      <c r="AC1166">
        <v>2597949</v>
      </c>
      <c r="AD1166">
        <v>2580788</v>
      </c>
      <c r="AE1166">
        <v>1916695</v>
      </c>
      <c r="AF1166">
        <v>1405216</v>
      </c>
      <c r="AG1166">
        <v>1080616</v>
      </c>
      <c r="AH1166">
        <v>706247</v>
      </c>
      <c r="AI1166">
        <v>569359</v>
      </c>
      <c r="AJ1166">
        <v>431399</v>
      </c>
      <c r="AK1166">
        <v>370536</v>
      </c>
      <c r="AL1166">
        <v>312765</v>
      </c>
    </row>
    <row r="1167" spans="1:38">
      <c r="A1167" t="s">
        <v>127</v>
      </c>
      <c r="B1167" t="s">
        <v>109</v>
      </c>
      <c r="C1167" t="s">
        <v>121</v>
      </c>
      <c r="D1167" t="s">
        <v>123</v>
      </c>
      <c r="E1167" t="s">
        <v>21</v>
      </c>
      <c r="F1167" t="s">
        <v>18</v>
      </c>
      <c r="G1167" t="s">
        <v>10</v>
      </c>
      <c r="H1167" t="s">
        <v>12</v>
      </c>
      <c r="I1167">
        <v>95.977999999999994</v>
      </c>
      <c r="J1167">
        <v>30.811</v>
      </c>
      <c r="K1167">
        <v>148.11000000000001</v>
      </c>
      <c r="L1167">
        <v>113.001</v>
      </c>
      <c r="M1167">
        <v>155.76</v>
      </c>
      <c r="N1167">
        <v>51</v>
      </c>
      <c r="O1167">
        <v>9.19</v>
      </c>
      <c r="P1167">
        <v>11.375999999999999</v>
      </c>
      <c r="Q1167">
        <v>5.8719999999999999</v>
      </c>
      <c r="R1167">
        <v>3.8730000000000002</v>
      </c>
      <c r="S1167">
        <v>1.5900000000000001E-3</v>
      </c>
      <c r="T1167">
        <v>6.3000000000000003E-4</v>
      </c>
      <c r="U1167">
        <v>2.9499999999999999E-3</v>
      </c>
      <c r="V1167">
        <v>2.31E-3</v>
      </c>
      <c r="W1167">
        <v>2.0999999999999999E-3</v>
      </c>
      <c r="X1167">
        <v>6.7000000000000002E-4</v>
      </c>
      <c r="Y1167">
        <v>1.1E-4</v>
      </c>
      <c r="Z1167">
        <v>1.2999999999999999E-4</v>
      </c>
      <c r="AA1167">
        <v>6.0000000000000002E-5</v>
      </c>
      <c r="AB1167">
        <v>3.0000000000000001E-5</v>
      </c>
      <c r="AC1167">
        <v>2597949</v>
      </c>
      <c r="AD1167">
        <v>2580788</v>
      </c>
      <c r="AE1167">
        <v>1916695</v>
      </c>
      <c r="AF1167">
        <v>1405216</v>
      </c>
      <c r="AG1167">
        <v>1080616</v>
      </c>
      <c r="AH1167">
        <v>706247</v>
      </c>
      <c r="AI1167">
        <v>569359</v>
      </c>
      <c r="AJ1167">
        <v>431399</v>
      </c>
      <c r="AK1167">
        <v>370536</v>
      </c>
      <c r="AL1167">
        <v>312765</v>
      </c>
    </row>
    <row r="1168" spans="1:38">
      <c r="A1168" t="s">
        <v>127</v>
      </c>
      <c r="B1168" t="s">
        <v>109</v>
      </c>
      <c r="C1168" t="s">
        <v>121</v>
      </c>
      <c r="D1168" t="s">
        <v>123</v>
      </c>
      <c r="E1168" t="s">
        <v>21</v>
      </c>
      <c r="F1168" t="s">
        <v>18</v>
      </c>
      <c r="G1168" t="s">
        <v>10</v>
      </c>
      <c r="H1168" t="s">
        <v>11</v>
      </c>
      <c r="I1168">
        <v>196.69800000000001</v>
      </c>
      <c r="J1168">
        <v>193.11500000000001</v>
      </c>
      <c r="K1168">
        <v>127.66200000000001</v>
      </c>
      <c r="L1168">
        <v>100.154</v>
      </c>
      <c r="M1168">
        <v>51.164000000000001</v>
      </c>
      <c r="N1168">
        <v>35.496000000000002</v>
      </c>
      <c r="O1168">
        <v>35.548999999999999</v>
      </c>
      <c r="P1168">
        <v>37.222000000000001</v>
      </c>
      <c r="Q1168">
        <v>33.801000000000002</v>
      </c>
      <c r="R1168">
        <v>28.766999999999999</v>
      </c>
      <c r="S1168">
        <v>3.2599999999999999E-3</v>
      </c>
      <c r="T1168">
        <v>3.9699999999999996E-3</v>
      </c>
      <c r="U1168">
        <v>2.5400000000000002E-3</v>
      </c>
      <c r="V1168">
        <v>2.0500000000000002E-3</v>
      </c>
      <c r="W1168">
        <v>6.8999999999999997E-4</v>
      </c>
      <c r="X1168">
        <v>4.6999999999999999E-4</v>
      </c>
      <c r="Y1168">
        <v>4.4000000000000002E-4</v>
      </c>
      <c r="Z1168">
        <v>4.2000000000000002E-4</v>
      </c>
      <c r="AA1168">
        <v>3.4000000000000002E-4</v>
      </c>
      <c r="AB1168">
        <v>2.5999999999999998E-4</v>
      </c>
      <c r="AC1168">
        <v>2597949</v>
      </c>
      <c r="AD1168">
        <v>2580788</v>
      </c>
      <c r="AE1168">
        <v>1916695</v>
      </c>
      <c r="AF1168">
        <v>1405216</v>
      </c>
      <c r="AG1168">
        <v>1080616</v>
      </c>
      <c r="AH1168">
        <v>706247</v>
      </c>
      <c r="AI1168">
        <v>569359</v>
      </c>
      <c r="AJ1168">
        <v>431399</v>
      </c>
      <c r="AK1168">
        <v>370536</v>
      </c>
      <c r="AL1168">
        <v>312765</v>
      </c>
    </row>
    <row r="1169" spans="1:38">
      <c r="A1169" t="s">
        <v>127</v>
      </c>
      <c r="B1169" t="s">
        <v>109</v>
      </c>
      <c r="C1169" t="s">
        <v>121</v>
      </c>
      <c r="D1169" t="s">
        <v>123</v>
      </c>
      <c r="E1169" t="s">
        <v>21</v>
      </c>
      <c r="F1169" t="s">
        <v>19</v>
      </c>
      <c r="G1169" t="s">
        <v>10</v>
      </c>
      <c r="H1169" t="s">
        <v>111</v>
      </c>
      <c r="I1169">
        <v>21.004999999999999</v>
      </c>
      <c r="J1169">
        <v>11.881</v>
      </c>
      <c r="K1169">
        <v>14.433</v>
      </c>
      <c r="L1169">
        <v>6.2530000000000001</v>
      </c>
      <c r="M1169">
        <v>4.1500000000000004</v>
      </c>
      <c r="N1169">
        <v>0.24</v>
      </c>
      <c r="O1169">
        <v>0.42499999999999999</v>
      </c>
      <c r="S1169">
        <v>3.5E-4</v>
      </c>
      <c r="T1169">
        <v>2.4000000000000001E-4</v>
      </c>
      <c r="U1169">
        <v>2.9E-4</v>
      </c>
      <c r="V1169">
        <v>1.2999999999999999E-4</v>
      </c>
      <c r="W1169">
        <v>6.0000000000000002E-5</v>
      </c>
      <c r="X1169">
        <v>0</v>
      </c>
      <c r="Y1169">
        <v>1.0000000000000001E-5</v>
      </c>
      <c r="AC1169">
        <v>3084554</v>
      </c>
      <c r="AD1169">
        <v>3026636</v>
      </c>
      <c r="AE1169">
        <v>2373302</v>
      </c>
      <c r="AF1169">
        <v>1761200</v>
      </c>
      <c r="AG1169">
        <v>799803</v>
      </c>
      <c r="AH1169">
        <v>916558</v>
      </c>
      <c r="AI1169">
        <v>577813</v>
      </c>
      <c r="AJ1169">
        <v>1063007</v>
      </c>
      <c r="AK1169">
        <v>336257</v>
      </c>
      <c r="AL1169">
        <v>477168</v>
      </c>
    </row>
    <row r="1170" spans="1:38">
      <c r="A1170" t="s">
        <v>127</v>
      </c>
      <c r="B1170" t="s">
        <v>109</v>
      </c>
      <c r="C1170" t="s">
        <v>121</v>
      </c>
      <c r="D1170" t="s">
        <v>123</v>
      </c>
      <c r="E1170" t="s">
        <v>21</v>
      </c>
      <c r="F1170" t="s">
        <v>19</v>
      </c>
      <c r="G1170" t="s">
        <v>10</v>
      </c>
      <c r="H1170" t="s">
        <v>12</v>
      </c>
      <c r="I1170">
        <v>1.115</v>
      </c>
      <c r="J1170">
        <v>0</v>
      </c>
      <c r="K1170">
        <v>0.115</v>
      </c>
      <c r="L1170">
        <v>0</v>
      </c>
      <c r="M1170">
        <v>0</v>
      </c>
      <c r="N1170">
        <v>0</v>
      </c>
      <c r="O1170">
        <v>0</v>
      </c>
      <c r="S1170">
        <v>2.0000000000000002E-5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AC1170">
        <v>3084554</v>
      </c>
      <c r="AD1170">
        <v>3026636</v>
      </c>
      <c r="AE1170">
        <v>2373302</v>
      </c>
      <c r="AF1170">
        <v>1761200</v>
      </c>
      <c r="AG1170">
        <v>799803</v>
      </c>
      <c r="AH1170">
        <v>916558</v>
      </c>
      <c r="AI1170">
        <v>577813</v>
      </c>
      <c r="AJ1170">
        <v>1063007</v>
      </c>
      <c r="AK1170">
        <v>336257</v>
      </c>
      <c r="AL1170">
        <v>477168</v>
      </c>
    </row>
    <row r="1171" spans="1:38">
      <c r="A1171" t="s">
        <v>127</v>
      </c>
      <c r="B1171" t="s">
        <v>109</v>
      </c>
      <c r="C1171" t="s">
        <v>121</v>
      </c>
      <c r="D1171" t="s">
        <v>123</v>
      </c>
      <c r="E1171" t="s">
        <v>21</v>
      </c>
      <c r="F1171" t="s">
        <v>19</v>
      </c>
      <c r="G1171" t="s">
        <v>10</v>
      </c>
      <c r="H1171" t="s">
        <v>11</v>
      </c>
      <c r="I1171">
        <v>19.890999999999998</v>
      </c>
      <c r="J1171">
        <v>11.881</v>
      </c>
      <c r="K1171">
        <v>14.319000000000001</v>
      </c>
      <c r="L1171">
        <v>6.2530000000000001</v>
      </c>
      <c r="M1171">
        <v>4.1500000000000004</v>
      </c>
      <c r="N1171">
        <v>0.24</v>
      </c>
      <c r="O1171">
        <v>0.42499999999999999</v>
      </c>
      <c r="S1171">
        <v>3.3E-4</v>
      </c>
      <c r="T1171">
        <v>2.4000000000000001E-4</v>
      </c>
      <c r="U1171">
        <v>2.7999999999999998E-4</v>
      </c>
      <c r="V1171">
        <v>1.2999999999999999E-4</v>
      </c>
      <c r="W1171">
        <v>6.0000000000000002E-5</v>
      </c>
      <c r="X1171">
        <v>0</v>
      </c>
      <c r="Y1171">
        <v>1.0000000000000001E-5</v>
      </c>
      <c r="AC1171">
        <v>3084554</v>
      </c>
      <c r="AD1171">
        <v>3026636</v>
      </c>
      <c r="AE1171">
        <v>2373302</v>
      </c>
      <c r="AF1171">
        <v>1761200</v>
      </c>
      <c r="AG1171">
        <v>799803</v>
      </c>
      <c r="AH1171">
        <v>916558</v>
      </c>
      <c r="AI1171">
        <v>577813</v>
      </c>
      <c r="AJ1171">
        <v>1063007</v>
      </c>
      <c r="AK1171">
        <v>336257</v>
      </c>
      <c r="AL1171">
        <v>477168</v>
      </c>
    </row>
    <row r="1172" spans="1:38">
      <c r="A1172" t="s">
        <v>127</v>
      </c>
      <c r="B1172" t="s">
        <v>109</v>
      </c>
      <c r="C1172" t="s">
        <v>121</v>
      </c>
      <c r="D1172" t="s">
        <v>123</v>
      </c>
      <c r="E1172" t="s">
        <v>30</v>
      </c>
      <c r="F1172" t="s">
        <v>59</v>
      </c>
      <c r="G1172" t="s">
        <v>10</v>
      </c>
      <c r="H1172" t="s">
        <v>111</v>
      </c>
      <c r="I1172">
        <v>2.1869999999999998</v>
      </c>
      <c r="J1172">
        <v>0.30099999999999999</v>
      </c>
      <c r="K1172">
        <v>0.67300000000000004</v>
      </c>
      <c r="L1172">
        <v>0.38900000000000001</v>
      </c>
      <c r="M1172">
        <v>1.4E-2</v>
      </c>
      <c r="P1172">
        <v>1.7999999999999999E-2</v>
      </c>
      <c r="S1172">
        <v>4.0000000000000003E-5</v>
      </c>
      <c r="T1172">
        <v>1.0000000000000001E-5</v>
      </c>
      <c r="U1172">
        <v>1.0000000000000001E-5</v>
      </c>
      <c r="V1172">
        <v>1.0000000000000001E-5</v>
      </c>
      <c r="W1172">
        <v>0</v>
      </c>
      <c r="Z1172">
        <v>0</v>
      </c>
      <c r="AC1172">
        <v>616536</v>
      </c>
      <c r="AD1172">
        <v>376395</v>
      </c>
      <c r="AE1172">
        <v>372475</v>
      </c>
      <c r="AF1172">
        <v>196837</v>
      </c>
      <c r="AG1172">
        <v>363228</v>
      </c>
      <c r="AH1172">
        <v>361104</v>
      </c>
      <c r="AI1172">
        <v>517798</v>
      </c>
      <c r="AJ1172">
        <v>474783</v>
      </c>
      <c r="AK1172">
        <v>156166</v>
      </c>
      <c r="AL1172">
        <v>325638</v>
      </c>
    </row>
    <row r="1173" spans="1:38">
      <c r="A1173" t="s">
        <v>127</v>
      </c>
      <c r="B1173" t="s">
        <v>109</v>
      </c>
      <c r="C1173" t="s">
        <v>121</v>
      </c>
      <c r="D1173" t="s">
        <v>123</v>
      </c>
      <c r="E1173" t="s">
        <v>30</v>
      </c>
      <c r="F1173" t="s">
        <v>59</v>
      </c>
      <c r="G1173" t="s">
        <v>10</v>
      </c>
      <c r="H1173" t="s">
        <v>12</v>
      </c>
      <c r="I1173">
        <v>0</v>
      </c>
      <c r="J1173">
        <v>0</v>
      </c>
      <c r="K1173">
        <v>0</v>
      </c>
      <c r="L1173">
        <v>0</v>
      </c>
      <c r="M1173">
        <v>0</v>
      </c>
      <c r="P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Z1173">
        <v>0</v>
      </c>
      <c r="AC1173">
        <v>616536</v>
      </c>
      <c r="AD1173">
        <v>376395</v>
      </c>
      <c r="AE1173">
        <v>372475</v>
      </c>
      <c r="AF1173">
        <v>196837</v>
      </c>
      <c r="AG1173">
        <v>363228</v>
      </c>
      <c r="AH1173">
        <v>361104</v>
      </c>
      <c r="AI1173">
        <v>517798</v>
      </c>
      <c r="AJ1173">
        <v>474783</v>
      </c>
      <c r="AK1173">
        <v>156166</v>
      </c>
      <c r="AL1173">
        <v>325638</v>
      </c>
    </row>
    <row r="1174" spans="1:38">
      <c r="A1174" t="s">
        <v>127</v>
      </c>
      <c r="B1174" t="s">
        <v>109</v>
      </c>
      <c r="C1174" t="s">
        <v>121</v>
      </c>
      <c r="D1174" t="s">
        <v>123</v>
      </c>
      <c r="E1174" t="s">
        <v>30</v>
      </c>
      <c r="F1174" t="s">
        <v>59</v>
      </c>
      <c r="G1174" t="s">
        <v>10</v>
      </c>
      <c r="H1174" t="s">
        <v>11</v>
      </c>
      <c r="I1174">
        <v>2.1869999999999998</v>
      </c>
      <c r="J1174">
        <v>0.30099999999999999</v>
      </c>
      <c r="K1174">
        <v>0.67300000000000004</v>
      </c>
      <c r="L1174">
        <v>0.38900000000000001</v>
      </c>
      <c r="M1174">
        <v>1.4E-2</v>
      </c>
      <c r="P1174">
        <v>1.7999999999999999E-2</v>
      </c>
      <c r="S1174">
        <v>4.0000000000000003E-5</v>
      </c>
      <c r="T1174">
        <v>1.0000000000000001E-5</v>
      </c>
      <c r="U1174">
        <v>1.0000000000000001E-5</v>
      </c>
      <c r="V1174">
        <v>1.0000000000000001E-5</v>
      </c>
      <c r="W1174">
        <v>0</v>
      </c>
      <c r="Z1174">
        <v>0</v>
      </c>
      <c r="AC1174">
        <v>616536</v>
      </c>
      <c r="AD1174">
        <v>376395</v>
      </c>
      <c r="AE1174">
        <v>372475</v>
      </c>
      <c r="AF1174">
        <v>196837</v>
      </c>
      <c r="AG1174">
        <v>363228</v>
      </c>
      <c r="AH1174">
        <v>361104</v>
      </c>
      <c r="AI1174">
        <v>517798</v>
      </c>
      <c r="AJ1174">
        <v>474783</v>
      </c>
      <c r="AK1174">
        <v>156166</v>
      </c>
      <c r="AL1174">
        <v>325638</v>
      </c>
    </row>
    <row r="1175" spans="1:38">
      <c r="A1175" t="s">
        <v>127</v>
      </c>
      <c r="B1175" t="s">
        <v>109</v>
      </c>
      <c r="C1175" t="s">
        <v>121</v>
      </c>
      <c r="D1175" t="s">
        <v>123</v>
      </c>
      <c r="E1175" t="s">
        <v>30</v>
      </c>
      <c r="F1175" t="s">
        <v>9</v>
      </c>
      <c r="G1175" t="s">
        <v>145</v>
      </c>
      <c r="H1175" t="s">
        <v>111</v>
      </c>
      <c r="P1175">
        <v>1.2509999999999999</v>
      </c>
      <c r="Q1175">
        <v>3.242</v>
      </c>
      <c r="R1175">
        <v>4.2789999999999999</v>
      </c>
      <c r="Z1175">
        <v>1.0000000000000001E-5</v>
      </c>
      <c r="AA1175">
        <v>3.0000000000000001E-5</v>
      </c>
      <c r="AB1175">
        <v>4.0000000000000003E-5</v>
      </c>
      <c r="AJ1175">
        <v>202685</v>
      </c>
      <c r="AK1175">
        <v>169873</v>
      </c>
      <c r="AL1175">
        <v>384590</v>
      </c>
    </row>
    <row r="1176" spans="1:38">
      <c r="A1176" t="s">
        <v>127</v>
      </c>
      <c r="B1176" t="s">
        <v>109</v>
      </c>
      <c r="C1176" t="s">
        <v>121</v>
      </c>
      <c r="D1176" t="s">
        <v>123</v>
      </c>
      <c r="E1176" t="s">
        <v>30</v>
      </c>
      <c r="F1176" t="s">
        <v>9</v>
      </c>
      <c r="G1176" t="s">
        <v>145</v>
      </c>
      <c r="H1176" t="s">
        <v>12</v>
      </c>
      <c r="P1176">
        <v>0</v>
      </c>
      <c r="Q1176">
        <v>0</v>
      </c>
      <c r="R1176">
        <v>0</v>
      </c>
      <c r="Z1176">
        <v>0</v>
      </c>
      <c r="AA1176">
        <v>0</v>
      </c>
      <c r="AB1176">
        <v>0</v>
      </c>
      <c r="AJ1176">
        <v>202685</v>
      </c>
      <c r="AK1176">
        <v>169873</v>
      </c>
      <c r="AL1176">
        <v>384590</v>
      </c>
    </row>
    <row r="1177" spans="1:38">
      <c r="A1177" t="s">
        <v>127</v>
      </c>
      <c r="B1177" t="s">
        <v>109</v>
      </c>
      <c r="C1177" t="s">
        <v>121</v>
      </c>
      <c r="D1177" t="s">
        <v>123</v>
      </c>
      <c r="E1177" t="s">
        <v>30</v>
      </c>
      <c r="F1177" t="s">
        <v>9</v>
      </c>
      <c r="G1177" t="s">
        <v>145</v>
      </c>
      <c r="H1177" t="s">
        <v>11</v>
      </c>
      <c r="P1177">
        <v>1.2509999999999999</v>
      </c>
      <c r="Q1177">
        <v>3.242</v>
      </c>
      <c r="R1177">
        <v>4.2789999999999999</v>
      </c>
      <c r="Z1177">
        <v>1.0000000000000001E-5</v>
      </c>
      <c r="AA1177">
        <v>3.0000000000000001E-5</v>
      </c>
      <c r="AB1177">
        <v>4.0000000000000003E-5</v>
      </c>
      <c r="AJ1177">
        <v>202685</v>
      </c>
      <c r="AK1177">
        <v>169873</v>
      </c>
      <c r="AL1177">
        <v>384590</v>
      </c>
    </row>
    <row r="1178" spans="1:38">
      <c r="A1178" t="s">
        <v>127</v>
      </c>
      <c r="B1178" t="s">
        <v>109</v>
      </c>
      <c r="C1178" t="s">
        <v>121</v>
      </c>
      <c r="D1178" t="s">
        <v>123</v>
      </c>
      <c r="E1178" t="s">
        <v>30</v>
      </c>
      <c r="F1178" t="s">
        <v>9</v>
      </c>
      <c r="G1178" t="s">
        <v>10</v>
      </c>
      <c r="H1178" t="s">
        <v>111</v>
      </c>
      <c r="I1178">
        <v>30.664000000000001</v>
      </c>
      <c r="J1178">
        <v>23.591999999999999</v>
      </c>
      <c r="K1178">
        <v>15.568</v>
      </c>
      <c r="L1178">
        <v>51.787999999999997</v>
      </c>
      <c r="M1178">
        <v>9.5860000000000003</v>
      </c>
      <c r="N1178">
        <v>2.6560000000000001</v>
      </c>
      <c r="O1178">
        <v>2.0590000000000002</v>
      </c>
      <c r="R1178">
        <v>9.2999999999999999E-2</v>
      </c>
      <c r="S1178">
        <v>5.1000000000000004E-4</v>
      </c>
      <c r="T1178">
        <v>4.8999999999999998E-4</v>
      </c>
      <c r="U1178">
        <v>3.1E-4</v>
      </c>
      <c r="V1178">
        <v>1.06E-3</v>
      </c>
      <c r="W1178">
        <v>1.2999999999999999E-4</v>
      </c>
      <c r="X1178">
        <v>3.0000000000000001E-5</v>
      </c>
      <c r="Y1178">
        <v>3.0000000000000001E-5</v>
      </c>
      <c r="AB1178">
        <v>0</v>
      </c>
      <c r="AC1178">
        <v>1060809</v>
      </c>
      <c r="AD1178">
        <v>671130</v>
      </c>
      <c r="AE1178">
        <v>618160</v>
      </c>
      <c r="AF1178">
        <v>1321240</v>
      </c>
      <c r="AG1178">
        <v>305837</v>
      </c>
      <c r="AH1178">
        <v>228530</v>
      </c>
      <c r="AI1178">
        <v>265710</v>
      </c>
      <c r="AL1178">
        <v>40284</v>
      </c>
    </row>
    <row r="1179" spans="1:38">
      <c r="A1179" t="s">
        <v>127</v>
      </c>
      <c r="B1179" t="s">
        <v>109</v>
      </c>
      <c r="C1179" t="s">
        <v>121</v>
      </c>
      <c r="D1179" t="s">
        <v>123</v>
      </c>
      <c r="E1179" t="s">
        <v>30</v>
      </c>
      <c r="F1179" t="s">
        <v>9</v>
      </c>
      <c r="G1179" t="s">
        <v>10</v>
      </c>
      <c r="H1179" t="s">
        <v>12</v>
      </c>
      <c r="I1179">
        <v>1.2869999999999999</v>
      </c>
      <c r="J1179">
        <v>0</v>
      </c>
      <c r="K1179">
        <v>0</v>
      </c>
      <c r="L1179">
        <v>13</v>
      </c>
      <c r="M1179">
        <v>0</v>
      </c>
      <c r="N1179">
        <v>1</v>
      </c>
      <c r="O1179">
        <v>0</v>
      </c>
      <c r="R1179">
        <v>0</v>
      </c>
      <c r="S1179">
        <v>2.0000000000000002E-5</v>
      </c>
      <c r="T1179">
        <v>0</v>
      </c>
      <c r="U1179">
        <v>0</v>
      </c>
      <c r="V1179">
        <v>2.7E-4</v>
      </c>
      <c r="W1179">
        <v>0</v>
      </c>
      <c r="X1179">
        <v>1.0000000000000001E-5</v>
      </c>
      <c r="Y1179">
        <v>0</v>
      </c>
      <c r="AB1179">
        <v>0</v>
      </c>
      <c r="AC1179">
        <v>1060809</v>
      </c>
      <c r="AD1179">
        <v>671130</v>
      </c>
      <c r="AE1179">
        <v>618160</v>
      </c>
      <c r="AF1179">
        <v>1321240</v>
      </c>
      <c r="AG1179">
        <v>305837</v>
      </c>
      <c r="AH1179">
        <v>228530</v>
      </c>
      <c r="AI1179">
        <v>265710</v>
      </c>
      <c r="AL1179">
        <v>40284</v>
      </c>
    </row>
    <row r="1180" spans="1:38">
      <c r="A1180" t="s">
        <v>127</v>
      </c>
      <c r="B1180" t="s">
        <v>109</v>
      </c>
      <c r="C1180" t="s">
        <v>121</v>
      </c>
      <c r="D1180" t="s">
        <v>123</v>
      </c>
      <c r="E1180" t="s">
        <v>30</v>
      </c>
      <c r="F1180" t="s">
        <v>9</v>
      </c>
      <c r="G1180" t="s">
        <v>10</v>
      </c>
      <c r="H1180" t="s">
        <v>11</v>
      </c>
      <c r="I1180">
        <v>29.376999999999999</v>
      </c>
      <c r="J1180">
        <v>23.591999999999999</v>
      </c>
      <c r="K1180">
        <v>15.568</v>
      </c>
      <c r="L1180">
        <v>38.787999999999997</v>
      </c>
      <c r="M1180">
        <v>9.5860000000000003</v>
      </c>
      <c r="N1180">
        <v>1.6559999999999999</v>
      </c>
      <c r="O1180">
        <v>2.0590000000000002</v>
      </c>
      <c r="R1180">
        <v>9.2999999999999999E-2</v>
      </c>
      <c r="S1180">
        <v>4.8999999999999998E-4</v>
      </c>
      <c r="T1180">
        <v>4.8999999999999998E-4</v>
      </c>
      <c r="U1180">
        <v>3.1E-4</v>
      </c>
      <c r="V1180">
        <v>7.9000000000000001E-4</v>
      </c>
      <c r="W1180">
        <v>1.2999999999999999E-4</v>
      </c>
      <c r="X1180">
        <v>2.0000000000000002E-5</v>
      </c>
      <c r="Y1180">
        <v>3.0000000000000001E-5</v>
      </c>
      <c r="AB1180">
        <v>0</v>
      </c>
      <c r="AC1180">
        <v>1060809</v>
      </c>
      <c r="AD1180">
        <v>671130</v>
      </c>
      <c r="AE1180">
        <v>618160</v>
      </c>
      <c r="AF1180">
        <v>1321240</v>
      </c>
      <c r="AG1180">
        <v>305837</v>
      </c>
      <c r="AH1180">
        <v>228530</v>
      </c>
      <c r="AI1180">
        <v>265710</v>
      </c>
      <c r="AL1180">
        <v>40284</v>
      </c>
    </row>
    <row r="1181" spans="1:38">
      <c r="A1181" t="s">
        <v>127</v>
      </c>
      <c r="B1181" t="s">
        <v>109</v>
      </c>
      <c r="C1181" t="s">
        <v>121</v>
      </c>
      <c r="D1181" t="s">
        <v>123</v>
      </c>
      <c r="E1181" t="s">
        <v>30</v>
      </c>
      <c r="F1181" t="s">
        <v>13</v>
      </c>
      <c r="G1181" t="s">
        <v>145</v>
      </c>
      <c r="H1181" t="s">
        <v>111</v>
      </c>
      <c r="O1181">
        <v>1.772</v>
      </c>
      <c r="P1181">
        <v>50.814999999999998</v>
      </c>
      <c r="Q1181">
        <v>46.253999999999998</v>
      </c>
      <c r="R1181">
        <v>31.856000000000002</v>
      </c>
      <c r="Y1181">
        <v>2.0000000000000002E-5</v>
      </c>
      <c r="Z1181">
        <v>5.6999999999999998E-4</v>
      </c>
      <c r="AA1181">
        <v>4.6999999999999999E-4</v>
      </c>
      <c r="AB1181">
        <v>2.9E-4</v>
      </c>
      <c r="AI1181">
        <v>47771</v>
      </c>
      <c r="AJ1181">
        <v>2863860</v>
      </c>
      <c r="AK1181">
        <v>2644958</v>
      </c>
      <c r="AL1181">
        <v>2412375</v>
      </c>
    </row>
    <row r="1182" spans="1:38">
      <c r="A1182" t="s">
        <v>127</v>
      </c>
      <c r="B1182" t="s">
        <v>109</v>
      </c>
      <c r="C1182" t="s">
        <v>121</v>
      </c>
      <c r="D1182" t="s">
        <v>123</v>
      </c>
      <c r="E1182" t="s">
        <v>30</v>
      </c>
      <c r="F1182" t="s">
        <v>13</v>
      </c>
      <c r="G1182" t="s">
        <v>145</v>
      </c>
      <c r="H1182" t="s">
        <v>12</v>
      </c>
      <c r="O1182">
        <v>0</v>
      </c>
      <c r="P1182">
        <v>0</v>
      </c>
      <c r="Q1182">
        <v>0</v>
      </c>
      <c r="R1182">
        <v>0</v>
      </c>
      <c r="Y1182">
        <v>0</v>
      </c>
      <c r="Z1182">
        <v>0</v>
      </c>
      <c r="AA1182">
        <v>0</v>
      </c>
      <c r="AB1182">
        <v>0</v>
      </c>
      <c r="AI1182">
        <v>47771</v>
      </c>
      <c r="AJ1182">
        <v>2863860</v>
      </c>
      <c r="AK1182">
        <v>2644958</v>
      </c>
      <c r="AL1182">
        <v>2412375</v>
      </c>
    </row>
    <row r="1183" spans="1:38">
      <c r="A1183" t="s">
        <v>127</v>
      </c>
      <c r="B1183" t="s">
        <v>109</v>
      </c>
      <c r="C1183" t="s">
        <v>121</v>
      </c>
      <c r="D1183" t="s">
        <v>123</v>
      </c>
      <c r="E1183" t="s">
        <v>30</v>
      </c>
      <c r="F1183" t="s">
        <v>13</v>
      </c>
      <c r="G1183" t="s">
        <v>145</v>
      </c>
      <c r="H1183" t="s">
        <v>11</v>
      </c>
      <c r="O1183">
        <v>1.772</v>
      </c>
      <c r="P1183">
        <v>50.814999999999998</v>
      </c>
      <c r="Q1183">
        <v>46.253999999999998</v>
      </c>
      <c r="R1183">
        <v>31.856000000000002</v>
      </c>
      <c r="Y1183">
        <v>2.0000000000000002E-5</v>
      </c>
      <c r="Z1183">
        <v>5.6999999999999998E-4</v>
      </c>
      <c r="AA1183">
        <v>4.6999999999999999E-4</v>
      </c>
      <c r="AB1183">
        <v>2.9E-4</v>
      </c>
      <c r="AI1183">
        <v>47771</v>
      </c>
      <c r="AJ1183">
        <v>2863860</v>
      </c>
      <c r="AK1183">
        <v>2644958</v>
      </c>
      <c r="AL1183">
        <v>2412375</v>
      </c>
    </row>
    <row r="1184" spans="1:38">
      <c r="A1184" t="s">
        <v>127</v>
      </c>
      <c r="B1184" t="s">
        <v>109</v>
      </c>
      <c r="C1184" t="s">
        <v>121</v>
      </c>
      <c r="D1184" t="s">
        <v>123</v>
      </c>
      <c r="E1184" t="s">
        <v>30</v>
      </c>
      <c r="F1184" t="s">
        <v>13</v>
      </c>
      <c r="G1184" t="s">
        <v>10</v>
      </c>
      <c r="H1184" t="s">
        <v>111</v>
      </c>
      <c r="I1184">
        <v>88.644000000000005</v>
      </c>
      <c r="J1184">
        <v>126.226</v>
      </c>
      <c r="K1184">
        <v>133.75399999999999</v>
      </c>
      <c r="L1184">
        <v>81.632999999999996</v>
      </c>
      <c r="M1184">
        <v>78.513000000000005</v>
      </c>
      <c r="N1184">
        <v>62.637</v>
      </c>
      <c r="O1184">
        <v>72.358000000000004</v>
      </c>
      <c r="P1184">
        <v>32.552999999999997</v>
      </c>
      <c r="Q1184">
        <v>3.363</v>
      </c>
      <c r="R1184">
        <v>3.391</v>
      </c>
      <c r="S1184">
        <v>1.47E-3</v>
      </c>
      <c r="T1184">
        <v>2.5999999999999999E-3</v>
      </c>
      <c r="U1184">
        <v>2.66E-3</v>
      </c>
      <c r="V1184">
        <v>1.67E-3</v>
      </c>
      <c r="W1184">
        <v>1.06E-3</v>
      </c>
      <c r="X1184">
        <v>8.1999999999999998E-4</v>
      </c>
      <c r="Y1184">
        <v>8.8999999999999995E-4</v>
      </c>
      <c r="Z1184">
        <v>3.6000000000000002E-4</v>
      </c>
      <c r="AA1184">
        <v>3.0000000000000001E-5</v>
      </c>
      <c r="AB1184">
        <v>3.0000000000000001E-5</v>
      </c>
      <c r="AC1184">
        <v>2739407</v>
      </c>
      <c r="AD1184">
        <v>3559560</v>
      </c>
      <c r="AE1184">
        <v>4046341</v>
      </c>
      <c r="AF1184">
        <v>2974409</v>
      </c>
      <c r="AG1184">
        <v>3251512</v>
      </c>
      <c r="AH1184">
        <v>1975399</v>
      </c>
      <c r="AI1184">
        <v>2444807</v>
      </c>
      <c r="AJ1184">
        <v>401247</v>
      </c>
      <c r="AK1184">
        <v>96356</v>
      </c>
      <c r="AL1184">
        <v>79036</v>
      </c>
    </row>
    <row r="1185" spans="1:38">
      <c r="A1185" t="s">
        <v>127</v>
      </c>
      <c r="B1185" t="s">
        <v>109</v>
      </c>
      <c r="C1185" t="s">
        <v>121</v>
      </c>
      <c r="D1185" t="s">
        <v>123</v>
      </c>
      <c r="E1185" t="s">
        <v>30</v>
      </c>
      <c r="F1185" t="s">
        <v>13</v>
      </c>
      <c r="G1185" t="s">
        <v>10</v>
      </c>
      <c r="H1185" t="s">
        <v>12</v>
      </c>
      <c r="I1185">
        <v>4.4530000000000003</v>
      </c>
      <c r="J1185">
        <v>50.692999999999998</v>
      </c>
      <c r="K1185">
        <v>36</v>
      </c>
      <c r="L1185">
        <v>5.5</v>
      </c>
      <c r="M1185">
        <v>6</v>
      </c>
      <c r="N1185">
        <v>16.759</v>
      </c>
      <c r="O1185">
        <v>10</v>
      </c>
      <c r="P1185">
        <v>3</v>
      </c>
      <c r="Q1185">
        <v>0</v>
      </c>
      <c r="R1185">
        <v>0</v>
      </c>
      <c r="S1185">
        <v>6.9999999999999994E-5</v>
      </c>
      <c r="T1185">
        <v>1.0399999999999999E-3</v>
      </c>
      <c r="U1185">
        <v>7.2000000000000005E-4</v>
      </c>
      <c r="V1185">
        <v>1.1E-4</v>
      </c>
      <c r="W1185">
        <v>8.0000000000000007E-5</v>
      </c>
      <c r="X1185">
        <v>2.2000000000000001E-4</v>
      </c>
      <c r="Y1185">
        <v>1.2E-4</v>
      </c>
      <c r="Z1185">
        <v>3.0000000000000001E-5</v>
      </c>
      <c r="AA1185">
        <v>0</v>
      </c>
      <c r="AB1185">
        <v>0</v>
      </c>
      <c r="AC1185">
        <v>2739407</v>
      </c>
      <c r="AD1185">
        <v>3559560</v>
      </c>
      <c r="AE1185">
        <v>4046341</v>
      </c>
      <c r="AF1185">
        <v>2974409</v>
      </c>
      <c r="AG1185">
        <v>3251512</v>
      </c>
      <c r="AH1185">
        <v>1975399</v>
      </c>
      <c r="AI1185">
        <v>2444807</v>
      </c>
      <c r="AJ1185">
        <v>401247</v>
      </c>
      <c r="AK1185">
        <v>96356</v>
      </c>
      <c r="AL1185">
        <v>79036</v>
      </c>
    </row>
    <row r="1186" spans="1:38">
      <c r="A1186" t="s">
        <v>127</v>
      </c>
      <c r="B1186" t="s">
        <v>109</v>
      </c>
      <c r="C1186" t="s">
        <v>121</v>
      </c>
      <c r="D1186" t="s">
        <v>123</v>
      </c>
      <c r="E1186" t="s">
        <v>30</v>
      </c>
      <c r="F1186" t="s">
        <v>13</v>
      </c>
      <c r="G1186" t="s">
        <v>10</v>
      </c>
      <c r="H1186" t="s">
        <v>11</v>
      </c>
      <c r="I1186">
        <v>84.191000000000003</v>
      </c>
      <c r="J1186">
        <v>75.533000000000001</v>
      </c>
      <c r="K1186">
        <v>97.754000000000005</v>
      </c>
      <c r="L1186">
        <v>76.132999999999996</v>
      </c>
      <c r="M1186">
        <v>72.513000000000005</v>
      </c>
      <c r="N1186">
        <v>45.878</v>
      </c>
      <c r="O1186">
        <v>62.357999999999997</v>
      </c>
      <c r="P1186">
        <v>29.553000000000001</v>
      </c>
      <c r="Q1186">
        <v>3.363</v>
      </c>
      <c r="R1186">
        <v>3.391</v>
      </c>
      <c r="S1186">
        <v>1.39E-3</v>
      </c>
      <c r="T1186">
        <v>1.5499999999999999E-3</v>
      </c>
      <c r="U1186">
        <v>1.9499999999999999E-3</v>
      </c>
      <c r="V1186">
        <v>1.56E-3</v>
      </c>
      <c r="W1186">
        <v>9.7999999999999997E-4</v>
      </c>
      <c r="X1186">
        <v>5.9999999999999995E-4</v>
      </c>
      <c r="Y1186">
        <v>7.6999999999999996E-4</v>
      </c>
      <c r="Z1186">
        <v>3.3E-4</v>
      </c>
      <c r="AA1186">
        <v>3.0000000000000001E-5</v>
      </c>
      <c r="AB1186">
        <v>3.0000000000000001E-5</v>
      </c>
      <c r="AC1186">
        <v>2739407</v>
      </c>
      <c r="AD1186">
        <v>3559560</v>
      </c>
      <c r="AE1186">
        <v>4046341</v>
      </c>
      <c r="AF1186">
        <v>2974409</v>
      </c>
      <c r="AG1186">
        <v>3251512</v>
      </c>
      <c r="AH1186">
        <v>1975399</v>
      </c>
      <c r="AI1186">
        <v>2444807</v>
      </c>
      <c r="AJ1186">
        <v>401247</v>
      </c>
      <c r="AK1186">
        <v>96356</v>
      </c>
      <c r="AL1186">
        <v>79036</v>
      </c>
    </row>
    <row r="1187" spans="1:38">
      <c r="A1187" t="s">
        <v>127</v>
      </c>
      <c r="B1187" t="s">
        <v>109</v>
      </c>
      <c r="C1187" t="s">
        <v>121</v>
      </c>
      <c r="D1187" t="s">
        <v>123</v>
      </c>
      <c r="E1187" t="s">
        <v>30</v>
      </c>
      <c r="F1187" t="s">
        <v>66</v>
      </c>
      <c r="G1187" t="s">
        <v>10</v>
      </c>
      <c r="H1187" t="s">
        <v>111</v>
      </c>
      <c r="I1187">
        <v>0.17499999999999999</v>
      </c>
      <c r="J1187">
        <v>7.0000000000000001E-3</v>
      </c>
      <c r="L1187">
        <v>3.7999999999999999E-2</v>
      </c>
      <c r="M1187">
        <v>3.3000000000000002E-2</v>
      </c>
      <c r="N1187">
        <v>1.7999999999999999E-2</v>
      </c>
      <c r="P1187">
        <v>2.5999999999999999E-2</v>
      </c>
      <c r="Q1187">
        <v>1E-3</v>
      </c>
      <c r="R1187">
        <v>2E-3</v>
      </c>
      <c r="S1187">
        <v>0</v>
      </c>
      <c r="T1187">
        <v>0</v>
      </c>
      <c r="V1187">
        <v>0</v>
      </c>
      <c r="W1187">
        <v>0</v>
      </c>
      <c r="X1187">
        <v>0</v>
      </c>
      <c r="Z1187">
        <v>0</v>
      </c>
      <c r="AA1187">
        <v>0</v>
      </c>
      <c r="AB1187">
        <v>0</v>
      </c>
      <c r="AC1187">
        <v>182779</v>
      </c>
      <c r="AD1187">
        <v>166877</v>
      </c>
      <c r="AE1187">
        <v>221003</v>
      </c>
      <c r="AF1187">
        <v>106864</v>
      </c>
      <c r="AG1187">
        <v>147793</v>
      </c>
      <c r="AH1187">
        <v>207419</v>
      </c>
      <c r="AI1187">
        <v>70113</v>
      </c>
      <c r="AJ1187">
        <v>113009</v>
      </c>
      <c r="AK1187">
        <v>138816</v>
      </c>
      <c r="AL1187">
        <v>102024</v>
      </c>
    </row>
    <row r="1188" spans="1:38">
      <c r="A1188" t="s">
        <v>127</v>
      </c>
      <c r="B1188" t="s">
        <v>109</v>
      </c>
      <c r="C1188" t="s">
        <v>121</v>
      </c>
      <c r="D1188" t="s">
        <v>123</v>
      </c>
      <c r="E1188" t="s">
        <v>30</v>
      </c>
      <c r="F1188" t="s">
        <v>66</v>
      </c>
      <c r="G1188" t="s">
        <v>10</v>
      </c>
      <c r="H1188" t="s">
        <v>12</v>
      </c>
      <c r="I1188">
        <v>0</v>
      </c>
      <c r="J1188">
        <v>0</v>
      </c>
      <c r="L1188">
        <v>0</v>
      </c>
      <c r="M1188">
        <v>0</v>
      </c>
      <c r="N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V1188">
        <v>0</v>
      </c>
      <c r="W1188">
        <v>0</v>
      </c>
      <c r="X1188">
        <v>0</v>
      </c>
      <c r="Z1188">
        <v>0</v>
      </c>
      <c r="AA1188">
        <v>0</v>
      </c>
      <c r="AB1188">
        <v>0</v>
      </c>
      <c r="AC1188">
        <v>182779</v>
      </c>
      <c r="AD1188">
        <v>166877</v>
      </c>
      <c r="AE1188">
        <v>221003</v>
      </c>
      <c r="AF1188">
        <v>106864</v>
      </c>
      <c r="AG1188">
        <v>147793</v>
      </c>
      <c r="AH1188">
        <v>207419</v>
      </c>
      <c r="AI1188">
        <v>70113</v>
      </c>
      <c r="AJ1188">
        <v>113009</v>
      </c>
      <c r="AK1188">
        <v>138816</v>
      </c>
      <c r="AL1188">
        <v>102024</v>
      </c>
    </row>
    <row r="1189" spans="1:38">
      <c r="A1189" t="s">
        <v>127</v>
      </c>
      <c r="B1189" t="s">
        <v>109</v>
      </c>
      <c r="C1189" t="s">
        <v>121</v>
      </c>
      <c r="D1189" t="s">
        <v>123</v>
      </c>
      <c r="E1189" t="s">
        <v>30</v>
      </c>
      <c r="F1189" t="s">
        <v>66</v>
      </c>
      <c r="G1189" t="s">
        <v>10</v>
      </c>
      <c r="H1189" t="s">
        <v>11</v>
      </c>
      <c r="I1189">
        <v>0.17499999999999999</v>
      </c>
      <c r="J1189">
        <v>7.0000000000000001E-3</v>
      </c>
      <c r="L1189">
        <v>3.7999999999999999E-2</v>
      </c>
      <c r="M1189">
        <v>3.3000000000000002E-2</v>
      </c>
      <c r="N1189">
        <v>1.7999999999999999E-2</v>
      </c>
      <c r="P1189">
        <v>2.5999999999999999E-2</v>
      </c>
      <c r="Q1189">
        <v>1E-3</v>
      </c>
      <c r="R1189">
        <v>2E-3</v>
      </c>
      <c r="S1189">
        <v>0</v>
      </c>
      <c r="T1189">
        <v>0</v>
      </c>
      <c r="V1189">
        <v>0</v>
      </c>
      <c r="W1189">
        <v>0</v>
      </c>
      <c r="X1189">
        <v>0</v>
      </c>
      <c r="Z1189">
        <v>0</v>
      </c>
      <c r="AA1189">
        <v>0</v>
      </c>
      <c r="AB1189">
        <v>0</v>
      </c>
      <c r="AC1189">
        <v>182779</v>
      </c>
      <c r="AD1189">
        <v>166877</v>
      </c>
      <c r="AE1189">
        <v>221003</v>
      </c>
      <c r="AF1189">
        <v>106864</v>
      </c>
      <c r="AG1189">
        <v>147793</v>
      </c>
      <c r="AH1189">
        <v>207419</v>
      </c>
      <c r="AI1189">
        <v>70113</v>
      </c>
      <c r="AJ1189">
        <v>113009</v>
      </c>
      <c r="AK1189">
        <v>138816</v>
      </c>
      <c r="AL1189">
        <v>102024</v>
      </c>
    </row>
    <row r="1190" spans="1:38">
      <c r="A1190" t="s">
        <v>127</v>
      </c>
      <c r="B1190" t="s">
        <v>109</v>
      </c>
      <c r="C1190" t="s">
        <v>121</v>
      </c>
      <c r="D1190" t="s">
        <v>123</v>
      </c>
      <c r="E1190" t="s">
        <v>30</v>
      </c>
      <c r="F1190" t="s">
        <v>14</v>
      </c>
      <c r="G1190" t="s">
        <v>10</v>
      </c>
      <c r="H1190" t="s">
        <v>111</v>
      </c>
      <c r="I1190">
        <v>313.89400000000001</v>
      </c>
      <c r="J1190">
        <v>350.642</v>
      </c>
      <c r="K1190">
        <v>215.34</v>
      </c>
      <c r="L1190">
        <v>227.26499999999999</v>
      </c>
      <c r="M1190">
        <v>117.179</v>
      </c>
      <c r="N1190">
        <v>236.178</v>
      </c>
      <c r="O1190">
        <v>317.69400000000002</v>
      </c>
      <c r="P1190">
        <v>256.87299999999999</v>
      </c>
      <c r="Q1190">
        <v>206.73500000000001</v>
      </c>
      <c r="R1190">
        <v>207.791</v>
      </c>
      <c r="S1190">
        <v>5.1999999999999998E-3</v>
      </c>
      <c r="T1190">
        <v>7.2199999999999999E-3</v>
      </c>
      <c r="U1190">
        <v>4.2900000000000004E-3</v>
      </c>
      <c r="V1190">
        <v>4.64E-3</v>
      </c>
      <c r="W1190">
        <v>1.58E-3</v>
      </c>
      <c r="X1190">
        <v>3.1099999999999999E-3</v>
      </c>
      <c r="Y1190">
        <v>3.9100000000000003E-3</v>
      </c>
      <c r="Z1190">
        <v>2.8800000000000002E-3</v>
      </c>
      <c r="AA1190">
        <v>2.0999999999999999E-3</v>
      </c>
      <c r="AB1190">
        <v>1.8600000000000001E-3</v>
      </c>
      <c r="AC1190">
        <v>337639</v>
      </c>
      <c r="AD1190">
        <v>359134</v>
      </c>
      <c r="AE1190">
        <v>308275</v>
      </c>
      <c r="AF1190">
        <v>308517</v>
      </c>
      <c r="AG1190">
        <v>180503</v>
      </c>
      <c r="AH1190">
        <v>70981</v>
      </c>
      <c r="AI1190">
        <v>175602</v>
      </c>
      <c r="AJ1190">
        <v>74835</v>
      </c>
      <c r="AK1190">
        <v>73826</v>
      </c>
      <c r="AL1190">
        <v>61957</v>
      </c>
    </row>
    <row r="1191" spans="1:38">
      <c r="A1191" t="s">
        <v>127</v>
      </c>
      <c r="B1191" t="s">
        <v>109</v>
      </c>
      <c r="C1191" t="s">
        <v>121</v>
      </c>
      <c r="D1191" t="s">
        <v>123</v>
      </c>
      <c r="E1191" t="s">
        <v>30</v>
      </c>
      <c r="F1191" t="s">
        <v>14</v>
      </c>
      <c r="G1191" t="s">
        <v>10</v>
      </c>
      <c r="H1191" t="s">
        <v>12</v>
      </c>
      <c r="I1191">
        <v>0</v>
      </c>
      <c r="J1191">
        <v>0</v>
      </c>
      <c r="K1191">
        <v>10</v>
      </c>
      <c r="L1191">
        <v>5</v>
      </c>
      <c r="M1191">
        <v>0</v>
      </c>
      <c r="N1191">
        <v>0</v>
      </c>
      <c r="O1191">
        <v>0</v>
      </c>
      <c r="P1191">
        <v>1.548</v>
      </c>
      <c r="Q1191">
        <v>3</v>
      </c>
      <c r="R1191">
        <v>1.2709999999999999</v>
      </c>
      <c r="S1191">
        <v>0</v>
      </c>
      <c r="T1191">
        <v>0</v>
      </c>
      <c r="U1191">
        <v>2.0000000000000001E-4</v>
      </c>
      <c r="V1191">
        <v>1E-4</v>
      </c>
      <c r="W1191">
        <v>0</v>
      </c>
      <c r="X1191">
        <v>0</v>
      </c>
      <c r="Y1191">
        <v>0</v>
      </c>
      <c r="Z1191">
        <v>2.0000000000000002E-5</v>
      </c>
      <c r="AA1191">
        <v>3.0000000000000001E-5</v>
      </c>
      <c r="AB1191">
        <v>1.0000000000000001E-5</v>
      </c>
      <c r="AC1191">
        <v>337639</v>
      </c>
      <c r="AD1191">
        <v>359134</v>
      </c>
      <c r="AE1191">
        <v>308275</v>
      </c>
      <c r="AF1191">
        <v>308517</v>
      </c>
      <c r="AG1191">
        <v>180503</v>
      </c>
      <c r="AH1191">
        <v>70981</v>
      </c>
      <c r="AI1191">
        <v>175602</v>
      </c>
      <c r="AJ1191">
        <v>74835</v>
      </c>
      <c r="AK1191">
        <v>73826</v>
      </c>
      <c r="AL1191">
        <v>61957</v>
      </c>
    </row>
    <row r="1192" spans="1:38">
      <c r="A1192" t="s">
        <v>127</v>
      </c>
      <c r="B1192" t="s">
        <v>109</v>
      </c>
      <c r="C1192" t="s">
        <v>121</v>
      </c>
      <c r="D1192" t="s">
        <v>123</v>
      </c>
      <c r="E1192" t="s">
        <v>30</v>
      </c>
      <c r="F1192" t="s">
        <v>14</v>
      </c>
      <c r="G1192" t="s">
        <v>10</v>
      </c>
      <c r="H1192" t="s">
        <v>11</v>
      </c>
      <c r="I1192">
        <v>313.89400000000001</v>
      </c>
      <c r="J1192">
        <v>350.642</v>
      </c>
      <c r="K1192">
        <v>205.34</v>
      </c>
      <c r="L1192">
        <v>222.26499999999999</v>
      </c>
      <c r="M1192">
        <v>117.179</v>
      </c>
      <c r="N1192">
        <v>236.178</v>
      </c>
      <c r="O1192">
        <v>317.69400000000002</v>
      </c>
      <c r="P1192">
        <v>255.32400000000001</v>
      </c>
      <c r="Q1192">
        <v>203.73500000000001</v>
      </c>
      <c r="R1192">
        <v>206.52099999999999</v>
      </c>
      <c r="S1192">
        <v>5.1999999999999998E-3</v>
      </c>
      <c r="T1192">
        <v>7.2199999999999999E-3</v>
      </c>
      <c r="U1192">
        <v>4.0899999999999999E-3</v>
      </c>
      <c r="V1192">
        <v>4.5399999999999998E-3</v>
      </c>
      <c r="W1192">
        <v>1.58E-3</v>
      </c>
      <c r="X1192">
        <v>3.1099999999999999E-3</v>
      </c>
      <c r="Y1192">
        <v>3.9100000000000003E-3</v>
      </c>
      <c r="Z1192">
        <v>2.8600000000000001E-3</v>
      </c>
      <c r="AA1192">
        <v>2.0699999999999998E-3</v>
      </c>
      <c r="AB1192">
        <v>1.8500000000000001E-3</v>
      </c>
      <c r="AC1192">
        <v>337639</v>
      </c>
      <c r="AD1192">
        <v>359134</v>
      </c>
      <c r="AE1192">
        <v>308275</v>
      </c>
      <c r="AF1192">
        <v>308517</v>
      </c>
      <c r="AG1192">
        <v>180503</v>
      </c>
      <c r="AH1192">
        <v>70981</v>
      </c>
      <c r="AI1192">
        <v>175602</v>
      </c>
      <c r="AJ1192">
        <v>74835</v>
      </c>
      <c r="AK1192">
        <v>73826</v>
      </c>
      <c r="AL1192">
        <v>61957</v>
      </c>
    </row>
    <row r="1193" spans="1:38">
      <c r="A1193" t="s">
        <v>127</v>
      </c>
      <c r="B1193" t="s">
        <v>109</v>
      </c>
      <c r="C1193" t="s">
        <v>121</v>
      </c>
      <c r="D1193" t="s">
        <v>123</v>
      </c>
      <c r="E1193" t="s">
        <v>30</v>
      </c>
      <c r="F1193" t="s">
        <v>15</v>
      </c>
      <c r="G1193" t="s">
        <v>10</v>
      </c>
      <c r="H1193" t="s">
        <v>111</v>
      </c>
      <c r="I1193">
        <v>0.11</v>
      </c>
      <c r="J1193">
        <v>0.29899999999999999</v>
      </c>
      <c r="K1193">
        <v>2.6309999999999998</v>
      </c>
      <c r="L1193">
        <v>6.4260000000000002</v>
      </c>
      <c r="M1193">
        <v>3.3610000000000002</v>
      </c>
      <c r="N1193">
        <v>10.074</v>
      </c>
      <c r="O1193">
        <v>7.6760000000000002</v>
      </c>
      <c r="P1193">
        <v>14.3</v>
      </c>
      <c r="Q1193">
        <v>7.64</v>
      </c>
      <c r="R1193">
        <v>2.5329999999999999</v>
      </c>
      <c r="S1193">
        <v>0</v>
      </c>
      <c r="T1193">
        <v>1.0000000000000001E-5</v>
      </c>
      <c r="U1193">
        <v>5.0000000000000002E-5</v>
      </c>
      <c r="V1193">
        <v>1.2999999999999999E-4</v>
      </c>
      <c r="W1193">
        <v>5.0000000000000002E-5</v>
      </c>
      <c r="X1193">
        <v>1.2999999999999999E-4</v>
      </c>
      <c r="Y1193">
        <v>9.0000000000000006E-5</v>
      </c>
      <c r="Z1193">
        <v>1.6000000000000001E-4</v>
      </c>
      <c r="AA1193">
        <v>8.0000000000000007E-5</v>
      </c>
      <c r="AB1193">
        <v>2.0000000000000002E-5</v>
      </c>
      <c r="AC1193">
        <v>1092</v>
      </c>
      <c r="AD1193">
        <v>1564</v>
      </c>
      <c r="AE1193">
        <v>5342</v>
      </c>
      <c r="AF1193">
        <v>11100</v>
      </c>
      <c r="AG1193">
        <v>3291</v>
      </c>
      <c r="AH1193">
        <v>12918</v>
      </c>
      <c r="AI1193">
        <v>12654</v>
      </c>
      <c r="AJ1193">
        <v>17355</v>
      </c>
      <c r="AK1193">
        <v>12003</v>
      </c>
      <c r="AL1193">
        <v>5823</v>
      </c>
    </row>
    <row r="1194" spans="1:38">
      <c r="A1194" t="s">
        <v>127</v>
      </c>
      <c r="B1194" t="s">
        <v>109</v>
      </c>
      <c r="C1194" t="s">
        <v>121</v>
      </c>
      <c r="D1194" t="s">
        <v>123</v>
      </c>
      <c r="E1194" t="s">
        <v>30</v>
      </c>
      <c r="F1194" t="s">
        <v>15</v>
      </c>
      <c r="G1194" t="s">
        <v>10</v>
      </c>
      <c r="H1194" t="s">
        <v>12</v>
      </c>
      <c r="I1194">
        <v>0</v>
      </c>
      <c r="J1194">
        <v>0</v>
      </c>
      <c r="K1194">
        <v>0</v>
      </c>
      <c r="L1194">
        <v>0</v>
      </c>
      <c r="M1194">
        <v>1E-3</v>
      </c>
      <c r="N1194">
        <v>0</v>
      </c>
      <c r="O1194">
        <v>8.4000000000000005E-2</v>
      </c>
      <c r="P1194">
        <v>0</v>
      </c>
      <c r="Q1194">
        <v>0.01</v>
      </c>
      <c r="R1194">
        <v>0.05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1092</v>
      </c>
      <c r="AD1194">
        <v>1564</v>
      </c>
      <c r="AE1194">
        <v>5342</v>
      </c>
      <c r="AF1194">
        <v>11100</v>
      </c>
      <c r="AG1194">
        <v>3291</v>
      </c>
      <c r="AH1194">
        <v>12918</v>
      </c>
      <c r="AI1194">
        <v>12654</v>
      </c>
      <c r="AJ1194">
        <v>17355</v>
      </c>
      <c r="AK1194">
        <v>12003</v>
      </c>
      <c r="AL1194">
        <v>5823</v>
      </c>
    </row>
    <row r="1195" spans="1:38">
      <c r="A1195" t="s">
        <v>127</v>
      </c>
      <c r="B1195" t="s">
        <v>109</v>
      </c>
      <c r="C1195" t="s">
        <v>121</v>
      </c>
      <c r="D1195" t="s">
        <v>123</v>
      </c>
      <c r="E1195" t="s">
        <v>30</v>
      </c>
      <c r="F1195" t="s">
        <v>15</v>
      </c>
      <c r="G1195" t="s">
        <v>10</v>
      </c>
      <c r="H1195" t="s">
        <v>11</v>
      </c>
      <c r="I1195">
        <v>0.11</v>
      </c>
      <c r="J1195">
        <v>0.29899999999999999</v>
      </c>
      <c r="K1195">
        <v>2.6309999999999998</v>
      </c>
      <c r="L1195">
        <v>6.4260000000000002</v>
      </c>
      <c r="M1195">
        <v>3.36</v>
      </c>
      <c r="N1195">
        <v>10.074</v>
      </c>
      <c r="O1195">
        <v>7.5919999999999996</v>
      </c>
      <c r="P1195">
        <v>14.298999999999999</v>
      </c>
      <c r="Q1195">
        <v>7.63</v>
      </c>
      <c r="R1195">
        <v>2.484</v>
      </c>
      <c r="S1195">
        <v>0</v>
      </c>
      <c r="T1195">
        <v>1.0000000000000001E-5</v>
      </c>
      <c r="U1195">
        <v>5.0000000000000002E-5</v>
      </c>
      <c r="V1195">
        <v>1.2999999999999999E-4</v>
      </c>
      <c r="W1195">
        <v>5.0000000000000002E-5</v>
      </c>
      <c r="X1195">
        <v>1.2999999999999999E-4</v>
      </c>
      <c r="Y1195">
        <v>9.0000000000000006E-5</v>
      </c>
      <c r="Z1195">
        <v>1.6000000000000001E-4</v>
      </c>
      <c r="AA1195">
        <v>8.0000000000000007E-5</v>
      </c>
      <c r="AB1195">
        <v>2.0000000000000002E-5</v>
      </c>
      <c r="AC1195">
        <v>1092</v>
      </c>
      <c r="AD1195">
        <v>1564</v>
      </c>
      <c r="AE1195">
        <v>5342</v>
      </c>
      <c r="AF1195">
        <v>11100</v>
      </c>
      <c r="AG1195">
        <v>3291</v>
      </c>
      <c r="AH1195">
        <v>12918</v>
      </c>
      <c r="AI1195">
        <v>12654</v>
      </c>
      <c r="AJ1195">
        <v>17355</v>
      </c>
      <c r="AK1195">
        <v>12003</v>
      </c>
      <c r="AL1195">
        <v>5823</v>
      </c>
    </row>
    <row r="1196" spans="1:38">
      <c r="A1196" t="s">
        <v>127</v>
      </c>
      <c r="B1196" t="s">
        <v>109</v>
      </c>
      <c r="C1196" t="s">
        <v>121</v>
      </c>
      <c r="D1196" t="s">
        <v>123</v>
      </c>
      <c r="E1196" t="s">
        <v>30</v>
      </c>
      <c r="F1196" t="s">
        <v>16</v>
      </c>
      <c r="G1196" t="s">
        <v>10</v>
      </c>
      <c r="H1196" t="s">
        <v>111</v>
      </c>
      <c r="I1196">
        <v>26.036000000000001</v>
      </c>
      <c r="J1196">
        <v>15.456</v>
      </c>
      <c r="K1196">
        <v>14.153</v>
      </c>
      <c r="L1196">
        <v>16.62</v>
      </c>
      <c r="M1196">
        <v>7.6859999999999999</v>
      </c>
      <c r="N1196">
        <v>4.4560000000000004</v>
      </c>
      <c r="O1196">
        <v>6.835</v>
      </c>
      <c r="P1196">
        <v>29.052</v>
      </c>
      <c r="Q1196">
        <v>6.5129999999999999</v>
      </c>
      <c r="R1196">
        <v>3.6339999999999999</v>
      </c>
      <c r="S1196">
        <v>4.2999999999999999E-4</v>
      </c>
      <c r="T1196">
        <v>3.2000000000000003E-4</v>
      </c>
      <c r="U1196">
        <v>2.7999999999999998E-4</v>
      </c>
      <c r="V1196">
        <v>3.4000000000000002E-4</v>
      </c>
      <c r="W1196">
        <v>1E-4</v>
      </c>
      <c r="X1196">
        <v>6.0000000000000002E-5</v>
      </c>
      <c r="Y1196">
        <v>8.0000000000000007E-5</v>
      </c>
      <c r="Z1196">
        <v>3.3E-4</v>
      </c>
      <c r="AA1196">
        <v>6.9999999999999994E-5</v>
      </c>
      <c r="AB1196">
        <v>3.0000000000000001E-5</v>
      </c>
      <c r="AC1196">
        <v>102465</v>
      </c>
      <c r="AD1196">
        <v>83137</v>
      </c>
      <c r="AE1196">
        <v>142602</v>
      </c>
      <c r="AF1196">
        <v>54974</v>
      </c>
      <c r="AG1196">
        <v>15752</v>
      </c>
      <c r="AH1196">
        <v>6164</v>
      </c>
      <c r="AI1196">
        <v>4318</v>
      </c>
      <c r="AJ1196">
        <v>12052</v>
      </c>
      <c r="AK1196">
        <v>6253</v>
      </c>
      <c r="AL1196">
        <v>15449</v>
      </c>
    </row>
    <row r="1197" spans="1:38">
      <c r="A1197" t="s">
        <v>127</v>
      </c>
      <c r="B1197" t="s">
        <v>109</v>
      </c>
      <c r="C1197" t="s">
        <v>121</v>
      </c>
      <c r="D1197" t="s">
        <v>123</v>
      </c>
      <c r="E1197" t="s">
        <v>30</v>
      </c>
      <c r="F1197" t="s">
        <v>16</v>
      </c>
      <c r="G1197" t="s">
        <v>10</v>
      </c>
      <c r="H1197" t="s">
        <v>12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102465</v>
      </c>
      <c r="AD1197">
        <v>83137</v>
      </c>
      <c r="AE1197">
        <v>142602</v>
      </c>
      <c r="AF1197">
        <v>54974</v>
      </c>
      <c r="AG1197">
        <v>15752</v>
      </c>
      <c r="AH1197">
        <v>6164</v>
      </c>
      <c r="AI1197">
        <v>4318</v>
      </c>
      <c r="AJ1197">
        <v>12052</v>
      </c>
      <c r="AK1197">
        <v>6253</v>
      </c>
      <c r="AL1197">
        <v>15449</v>
      </c>
    </row>
    <row r="1198" spans="1:38">
      <c r="A1198" t="s">
        <v>127</v>
      </c>
      <c r="B1198" t="s">
        <v>109</v>
      </c>
      <c r="C1198" t="s">
        <v>121</v>
      </c>
      <c r="D1198" t="s">
        <v>123</v>
      </c>
      <c r="E1198" t="s">
        <v>30</v>
      </c>
      <c r="F1198" t="s">
        <v>16</v>
      </c>
      <c r="G1198" t="s">
        <v>10</v>
      </c>
      <c r="H1198" t="s">
        <v>11</v>
      </c>
      <c r="I1198">
        <v>26.036000000000001</v>
      </c>
      <c r="J1198">
        <v>15.456</v>
      </c>
      <c r="K1198">
        <v>14.153</v>
      </c>
      <c r="L1198">
        <v>16.62</v>
      </c>
      <c r="M1198">
        <v>7.6859999999999999</v>
      </c>
      <c r="N1198">
        <v>4.4560000000000004</v>
      </c>
      <c r="O1198">
        <v>6.835</v>
      </c>
      <c r="P1198">
        <v>29.052</v>
      </c>
      <c r="Q1198">
        <v>6.5129999999999999</v>
      </c>
      <c r="R1198">
        <v>3.6339999999999999</v>
      </c>
      <c r="S1198">
        <v>4.2999999999999999E-4</v>
      </c>
      <c r="T1198">
        <v>3.2000000000000003E-4</v>
      </c>
      <c r="U1198">
        <v>2.7999999999999998E-4</v>
      </c>
      <c r="V1198">
        <v>3.4000000000000002E-4</v>
      </c>
      <c r="W1198">
        <v>1E-4</v>
      </c>
      <c r="X1198">
        <v>6.0000000000000002E-5</v>
      </c>
      <c r="Y1198">
        <v>8.0000000000000007E-5</v>
      </c>
      <c r="Z1198">
        <v>3.3E-4</v>
      </c>
      <c r="AA1198">
        <v>6.9999999999999994E-5</v>
      </c>
      <c r="AB1198">
        <v>3.0000000000000001E-5</v>
      </c>
      <c r="AC1198">
        <v>102465</v>
      </c>
      <c r="AD1198">
        <v>83137</v>
      </c>
      <c r="AE1198">
        <v>142602</v>
      </c>
      <c r="AF1198">
        <v>54974</v>
      </c>
      <c r="AG1198">
        <v>15752</v>
      </c>
      <c r="AH1198">
        <v>6164</v>
      </c>
      <c r="AI1198">
        <v>4318</v>
      </c>
      <c r="AJ1198">
        <v>12052</v>
      </c>
      <c r="AK1198">
        <v>6253</v>
      </c>
      <c r="AL1198">
        <v>15449</v>
      </c>
    </row>
    <row r="1199" spans="1:38">
      <c r="A1199" t="s">
        <v>127</v>
      </c>
      <c r="B1199" t="s">
        <v>109</v>
      </c>
      <c r="C1199" t="s">
        <v>121</v>
      </c>
      <c r="D1199" t="s">
        <v>123</v>
      </c>
      <c r="E1199" t="s">
        <v>30</v>
      </c>
      <c r="F1199" t="s">
        <v>61</v>
      </c>
      <c r="G1199" t="s">
        <v>10</v>
      </c>
      <c r="H1199" t="s">
        <v>111</v>
      </c>
      <c r="I1199">
        <v>3.98</v>
      </c>
      <c r="J1199">
        <v>16.939</v>
      </c>
      <c r="K1199">
        <v>6.4809999999999999</v>
      </c>
      <c r="L1199">
        <v>0.193</v>
      </c>
      <c r="M1199">
        <v>0.24399999999999999</v>
      </c>
      <c r="Q1199">
        <v>7.5970000000000004</v>
      </c>
      <c r="R1199">
        <v>5.0000000000000001E-3</v>
      </c>
      <c r="S1199">
        <v>6.9999999999999994E-5</v>
      </c>
      <c r="T1199">
        <v>3.5E-4</v>
      </c>
      <c r="U1199">
        <v>1.2999999999999999E-4</v>
      </c>
      <c r="V1199">
        <v>0</v>
      </c>
      <c r="W1199">
        <v>0</v>
      </c>
      <c r="AA1199">
        <v>8.0000000000000007E-5</v>
      </c>
      <c r="AB1199">
        <v>0</v>
      </c>
      <c r="AC1199">
        <v>15640</v>
      </c>
      <c r="AD1199">
        <v>52581</v>
      </c>
      <c r="AE1199">
        <v>163870</v>
      </c>
      <c r="AF1199">
        <v>216969</v>
      </c>
      <c r="AG1199">
        <v>19832</v>
      </c>
      <c r="AH1199">
        <v>19440</v>
      </c>
      <c r="AI1199">
        <v>13140</v>
      </c>
      <c r="AJ1199">
        <v>9185</v>
      </c>
      <c r="AK1199">
        <v>99707</v>
      </c>
      <c r="AL1199">
        <v>154</v>
      </c>
    </row>
    <row r="1200" spans="1:38">
      <c r="A1200" t="s">
        <v>127</v>
      </c>
      <c r="B1200" t="s">
        <v>109</v>
      </c>
      <c r="C1200" t="s">
        <v>121</v>
      </c>
      <c r="D1200" t="s">
        <v>123</v>
      </c>
      <c r="E1200" t="s">
        <v>30</v>
      </c>
      <c r="F1200" t="s">
        <v>61</v>
      </c>
      <c r="G1200" t="s">
        <v>10</v>
      </c>
      <c r="H1200" t="s">
        <v>12</v>
      </c>
      <c r="I1200">
        <v>0</v>
      </c>
      <c r="J1200">
        <v>5</v>
      </c>
      <c r="K1200">
        <v>1</v>
      </c>
      <c r="L1200">
        <v>0</v>
      </c>
      <c r="M1200">
        <v>0</v>
      </c>
      <c r="Q1200">
        <v>0</v>
      </c>
      <c r="R1200">
        <v>0</v>
      </c>
      <c r="S1200">
        <v>0</v>
      </c>
      <c r="T1200">
        <v>1E-4</v>
      </c>
      <c r="U1200">
        <v>2.0000000000000002E-5</v>
      </c>
      <c r="V1200">
        <v>0</v>
      </c>
      <c r="W1200">
        <v>0</v>
      </c>
      <c r="AA1200">
        <v>0</v>
      </c>
      <c r="AB1200">
        <v>0</v>
      </c>
      <c r="AC1200">
        <v>15640</v>
      </c>
      <c r="AD1200">
        <v>52581</v>
      </c>
      <c r="AE1200">
        <v>163870</v>
      </c>
      <c r="AF1200">
        <v>216969</v>
      </c>
      <c r="AG1200">
        <v>19832</v>
      </c>
      <c r="AH1200">
        <v>19440</v>
      </c>
      <c r="AI1200">
        <v>13140</v>
      </c>
      <c r="AJ1200">
        <v>9185</v>
      </c>
      <c r="AK1200">
        <v>99707</v>
      </c>
      <c r="AL1200">
        <v>154</v>
      </c>
    </row>
    <row r="1201" spans="1:38">
      <c r="A1201" t="s">
        <v>127</v>
      </c>
      <c r="B1201" t="s">
        <v>109</v>
      </c>
      <c r="C1201" t="s">
        <v>121</v>
      </c>
      <c r="D1201" t="s">
        <v>123</v>
      </c>
      <c r="E1201" t="s">
        <v>30</v>
      </c>
      <c r="F1201" t="s">
        <v>61</v>
      </c>
      <c r="G1201" t="s">
        <v>10</v>
      </c>
      <c r="H1201" t="s">
        <v>11</v>
      </c>
      <c r="I1201">
        <v>3.98</v>
      </c>
      <c r="J1201">
        <v>11.939</v>
      </c>
      <c r="K1201">
        <v>5.4809999999999999</v>
      </c>
      <c r="L1201">
        <v>0.193</v>
      </c>
      <c r="M1201">
        <v>0.24399999999999999</v>
      </c>
      <c r="Q1201">
        <v>7.5970000000000004</v>
      </c>
      <c r="R1201">
        <v>5.0000000000000001E-3</v>
      </c>
      <c r="S1201">
        <v>6.9999999999999994E-5</v>
      </c>
      <c r="T1201">
        <v>2.5000000000000001E-4</v>
      </c>
      <c r="U1201">
        <v>1.1E-4</v>
      </c>
      <c r="V1201">
        <v>0</v>
      </c>
      <c r="W1201">
        <v>0</v>
      </c>
      <c r="AA1201">
        <v>8.0000000000000007E-5</v>
      </c>
      <c r="AB1201">
        <v>0</v>
      </c>
      <c r="AC1201">
        <v>15640</v>
      </c>
      <c r="AD1201">
        <v>52581</v>
      </c>
      <c r="AE1201">
        <v>163870</v>
      </c>
      <c r="AF1201">
        <v>216969</v>
      </c>
      <c r="AG1201">
        <v>19832</v>
      </c>
      <c r="AH1201">
        <v>19440</v>
      </c>
      <c r="AI1201">
        <v>13140</v>
      </c>
      <c r="AJ1201">
        <v>9185</v>
      </c>
      <c r="AK1201">
        <v>99707</v>
      </c>
      <c r="AL1201">
        <v>154</v>
      </c>
    </row>
    <row r="1202" spans="1:38">
      <c r="A1202" t="s">
        <v>127</v>
      </c>
      <c r="B1202" t="s">
        <v>109</v>
      </c>
      <c r="C1202" t="s">
        <v>121</v>
      </c>
      <c r="D1202" t="s">
        <v>123</v>
      </c>
      <c r="E1202" t="s">
        <v>30</v>
      </c>
      <c r="F1202" t="s">
        <v>63</v>
      </c>
      <c r="G1202" t="s">
        <v>10</v>
      </c>
      <c r="H1202" t="s">
        <v>111</v>
      </c>
      <c r="I1202">
        <v>11.727</v>
      </c>
      <c r="J1202">
        <v>12.093</v>
      </c>
      <c r="K1202">
        <v>13.617000000000001</v>
      </c>
      <c r="L1202">
        <v>10.834</v>
      </c>
      <c r="M1202">
        <v>10.557</v>
      </c>
      <c r="N1202">
        <v>6.5179999999999998</v>
      </c>
      <c r="O1202">
        <v>6.694</v>
      </c>
      <c r="P1202">
        <v>12.71</v>
      </c>
      <c r="Q1202">
        <v>5.2</v>
      </c>
      <c r="R1202">
        <v>6.2759999999999998</v>
      </c>
      <c r="S1202">
        <v>1.9000000000000001E-4</v>
      </c>
      <c r="T1202">
        <v>2.5000000000000001E-4</v>
      </c>
      <c r="U1202">
        <v>2.7E-4</v>
      </c>
      <c r="V1202">
        <v>2.2000000000000001E-4</v>
      </c>
      <c r="W1202">
        <v>1.3999999999999999E-4</v>
      </c>
      <c r="X1202">
        <v>9.0000000000000006E-5</v>
      </c>
      <c r="Y1202">
        <v>8.0000000000000007E-5</v>
      </c>
      <c r="Z1202">
        <v>1.3999999999999999E-4</v>
      </c>
      <c r="AA1202">
        <v>5.0000000000000002E-5</v>
      </c>
      <c r="AB1202">
        <v>6.0000000000000002E-5</v>
      </c>
      <c r="AC1202">
        <v>1265336</v>
      </c>
      <c r="AD1202">
        <v>1153358</v>
      </c>
      <c r="AE1202">
        <v>1129638</v>
      </c>
      <c r="AF1202">
        <v>1087283</v>
      </c>
      <c r="AG1202">
        <v>1167493</v>
      </c>
      <c r="AH1202">
        <v>1056628</v>
      </c>
      <c r="AI1202">
        <v>1060323</v>
      </c>
      <c r="AJ1202">
        <v>1063860</v>
      </c>
      <c r="AK1202">
        <v>1168079</v>
      </c>
      <c r="AL1202">
        <v>1167800</v>
      </c>
    </row>
    <row r="1203" spans="1:38">
      <c r="A1203" t="s">
        <v>127</v>
      </c>
      <c r="B1203" t="s">
        <v>109</v>
      </c>
      <c r="C1203" t="s">
        <v>121</v>
      </c>
      <c r="D1203" t="s">
        <v>123</v>
      </c>
      <c r="E1203" t="s">
        <v>30</v>
      </c>
      <c r="F1203" t="s">
        <v>63</v>
      </c>
      <c r="G1203" t="s">
        <v>10</v>
      </c>
      <c r="H1203" t="s">
        <v>12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1265336</v>
      </c>
      <c r="AD1203">
        <v>1153358</v>
      </c>
      <c r="AE1203">
        <v>1129638</v>
      </c>
      <c r="AF1203">
        <v>1087283</v>
      </c>
      <c r="AG1203">
        <v>1167493</v>
      </c>
      <c r="AH1203">
        <v>1056628</v>
      </c>
      <c r="AI1203">
        <v>1060323</v>
      </c>
      <c r="AJ1203">
        <v>1063860</v>
      </c>
      <c r="AK1203">
        <v>1168079</v>
      </c>
      <c r="AL1203">
        <v>1167800</v>
      </c>
    </row>
    <row r="1204" spans="1:38">
      <c r="A1204" t="s">
        <v>127</v>
      </c>
      <c r="B1204" t="s">
        <v>109</v>
      </c>
      <c r="C1204" t="s">
        <v>121</v>
      </c>
      <c r="D1204" t="s">
        <v>123</v>
      </c>
      <c r="E1204" t="s">
        <v>30</v>
      </c>
      <c r="F1204" t="s">
        <v>63</v>
      </c>
      <c r="G1204" t="s">
        <v>10</v>
      </c>
      <c r="H1204" t="s">
        <v>11</v>
      </c>
      <c r="I1204">
        <v>11.727</v>
      </c>
      <c r="J1204">
        <v>12.093</v>
      </c>
      <c r="K1204">
        <v>13.617000000000001</v>
      </c>
      <c r="L1204">
        <v>10.834</v>
      </c>
      <c r="M1204">
        <v>10.557</v>
      </c>
      <c r="N1204">
        <v>6.5179999999999998</v>
      </c>
      <c r="O1204">
        <v>6.694</v>
      </c>
      <c r="P1204">
        <v>12.71</v>
      </c>
      <c r="Q1204">
        <v>5.2</v>
      </c>
      <c r="R1204">
        <v>6.2759999999999998</v>
      </c>
      <c r="S1204">
        <v>1.9000000000000001E-4</v>
      </c>
      <c r="T1204">
        <v>2.5000000000000001E-4</v>
      </c>
      <c r="U1204">
        <v>2.7E-4</v>
      </c>
      <c r="V1204">
        <v>2.2000000000000001E-4</v>
      </c>
      <c r="W1204">
        <v>1.3999999999999999E-4</v>
      </c>
      <c r="X1204">
        <v>9.0000000000000006E-5</v>
      </c>
      <c r="Y1204">
        <v>8.0000000000000007E-5</v>
      </c>
      <c r="Z1204">
        <v>1.3999999999999999E-4</v>
      </c>
      <c r="AA1204">
        <v>5.0000000000000002E-5</v>
      </c>
      <c r="AB1204">
        <v>6.0000000000000002E-5</v>
      </c>
      <c r="AC1204">
        <v>1265336</v>
      </c>
      <c r="AD1204">
        <v>1153358</v>
      </c>
      <c r="AE1204">
        <v>1129638</v>
      </c>
      <c r="AF1204">
        <v>1087283</v>
      </c>
      <c r="AG1204">
        <v>1167493</v>
      </c>
      <c r="AH1204">
        <v>1056628</v>
      </c>
      <c r="AI1204">
        <v>1060323</v>
      </c>
      <c r="AJ1204">
        <v>1063860</v>
      </c>
      <c r="AK1204">
        <v>1168079</v>
      </c>
      <c r="AL1204">
        <v>1167800</v>
      </c>
    </row>
    <row r="1205" spans="1:38">
      <c r="A1205" t="s">
        <v>127</v>
      </c>
      <c r="B1205" t="s">
        <v>109</v>
      </c>
      <c r="C1205" t="s">
        <v>121</v>
      </c>
      <c r="D1205" t="s">
        <v>123</v>
      </c>
      <c r="E1205" t="s">
        <v>30</v>
      </c>
      <c r="F1205" t="s">
        <v>17</v>
      </c>
      <c r="G1205" t="s">
        <v>145</v>
      </c>
      <c r="H1205" t="s">
        <v>111</v>
      </c>
      <c r="O1205">
        <v>65.665000000000006</v>
      </c>
      <c r="P1205">
        <v>58.48</v>
      </c>
      <c r="Q1205">
        <v>81.774000000000001</v>
      </c>
      <c r="R1205">
        <v>52.972999999999999</v>
      </c>
      <c r="Y1205">
        <v>8.0999999999999996E-4</v>
      </c>
      <c r="Z1205">
        <v>6.4999999999999997E-4</v>
      </c>
      <c r="AA1205">
        <v>8.3000000000000001E-4</v>
      </c>
      <c r="AB1205">
        <v>4.6999999999999999E-4</v>
      </c>
      <c r="AI1205">
        <v>898933</v>
      </c>
      <c r="AJ1205">
        <v>964206</v>
      </c>
      <c r="AK1205">
        <v>874021</v>
      </c>
      <c r="AL1205">
        <v>939503</v>
      </c>
    </row>
    <row r="1206" spans="1:38">
      <c r="A1206" t="s">
        <v>127</v>
      </c>
      <c r="B1206" t="s">
        <v>109</v>
      </c>
      <c r="C1206" t="s">
        <v>121</v>
      </c>
      <c r="D1206" t="s">
        <v>123</v>
      </c>
      <c r="E1206" t="s">
        <v>30</v>
      </c>
      <c r="F1206" t="s">
        <v>17</v>
      </c>
      <c r="G1206" t="s">
        <v>145</v>
      </c>
      <c r="H1206" t="s">
        <v>12</v>
      </c>
      <c r="O1206">
        <v>2.2050000000000001</v>
      </c>
      <c r="P1206">
        <v>1.784</v>
      </c>
      <c r="Q1206">
        <v>4.9850000000000003</v>
      </c>
      <c r="R1206">
        <v>0.79300000000000004</v>
      </c>
      <c r="Y1206">
        <v>3.0000000000000001E-5</v>
      </c>
      <c r="Z1206">
        <v>2.0000000000000002E-5</v>
      </c>
      <c r="AA1206">
        <v>5.0000000000000002E-5</v>
      </c>
      <c r="AB1206">
        <v>1.0000000000000001E-5</v>
      </c>
      <c r="AI1206">
        <v>898933</v>
      </c>
      <c r="AJ1206">
        <v>964206</v>
      </c>
      <c r="AK1206">
        <v>874021</v>
      </c>
      <c r="AL1206">
        <v>939503</v>
      </c>
    </row>
    <row r="1207" spans="1:38">
      <c r="A1207" t="s">
        <v>127</v>
      </c>
      <c r="B1207" t="s">
        <v>109</v>
      </c>
      <c r="C1207" t="s">
        <v>121</v>
      </c>
      <c r="D1207" t="s">
        <v>123</v>
      </c>
      <c r="E1207" t="s">
        <v>30</v>
      </c>
      <c r="F1207" t="s">
        <v>17</v>
      </c>
      <c r="G1207" t="s">
        <v>145</v>
      </c>
      <c r="H1207" t="s">
        <v>11</v>
      </c>
      <c r="O1207">
        <v>63.459000000000003</v>
      </c>
      <c r="P1207">
        <v>56.695999999999998</v>
      </c>
      <c r="Q1207">
        <v>76.787999999999997</v>
      </c>
      <c r="R1207">
        <v>52.18</v>
      </c>
      <c r="Y1207">
        <v>7.7999999999999999E-4</v>
      </c>
      <c r="Z1207">
        <v>6.3000000000000003E-4</v>
      </c>
      <c r="AA1207">
        <v>7.7999999999999999E-4</v>
      </c>
      <c r="AB1207">
        <v>4.6999999999999999E-4</v>
      </c>
      <c r="AI1207">
        <v>898933</v>
      </c>
      <c r="AJ1207">
        <v>964206</v>
      </c>
      <c r="AK1207">
        <v>874021</v>
      </c>
      <c r="AL1207">
        <v>939503</v>
      </c>
    </row>
    <row r="1208" spans="1:38">
      <c r="A1208" t="s">
        <v>127</v>
      </c>
      <c r="B1208" t="s">
        <v>109</v>
      </c>
      <c r="C1208" t="s">
        <v>121</v>
      </c>
      <c r="D1208" t="s">
        <v>123</v>
      </c>
      <c r="E1208" t="s">
        <v>30</v>
      </c>
      <c r="F1208" t="s">
        <v>17</v>
      </c>
      <c r="G1208" t="s">
        <v>146</v>
      </c>
      <c r="H1208" t="s">
        <v>111</v>
      </c>
      <c r="O1208">
        <v>1144.7</v>
      </c>
      <c r="P1208">
        <v>1356.6110000000001</v>
      </c>
      <c r="Q1208">
        <v>1277.4670000000001</v>
      </c>
      <c r="R1208">
        <v>833.11099999999999</v>
      </c>
      <c r="Y1208">
        <v>1.409E-2</v>
      </c>
      <c r="Z1208">
        <v>1.5180000000000001E-2</v>
      </c>
      <c r="AA1208">
        <v>1.298E-2</v>
      </c>
      <c r="AB1208">
        <v>7.4700000000000001E-3</v>
      </c>
      <c r="AI1208">
        <v>1242445</v>
      </c>
      <c r="AJ1208">
        <v>1144923</v>
      </c>
      <c r="AK1208">
        <v>1254762</v>
      </c>
      <c r="AL1208">
        <v>931671</v>
      </c>
    </row>
    <row r="1209" spans="1:38">
      <c r="A1209" t="s">
        <v>127</v>
      </c>
      <c r="B1209" t="s">
        <v>109</v>
      </c>
      <c r="C1209" t="s">
        <v>121</v>
      </c>
      <c r="D1209" t="s">
        <v>123</v>
      </c>
      <c r="E1209" t="s">
        <v>30</v>
      </c>
      <c r="F1209" t="s">
        <v>17</v>
      </c>
      <c r="G1209" t="s">
        <v>146</v>
      </c>
      <c r="H1209" t="s">
        <v>12</v>
      </c>
      <c r="O1209">
        <v>25.942</v>
      </c>
      <c r="P1209">
        <v>53.344999999999999</v>
      </c>
      <c r="Q1209">
        <v>55.191000000000003</v>
      </c>
      <c r="R1209">
        <v>11.098000000000001</v>
      </c>
      <c r="Y1209">
        <v>3.2000000000000003E-4</v>
      </c>
      <c r="Z1209">
        <v>5.9999999999999995E-4</v>
      </c>
      <c r="AA1209">
        <v>5.5999999999999995E-4</v>
      </c>
      <c r="AB1209">
        <v>1E-4</v>
      </c>
      <c r="AI1209">
        <v>1242445</v>
      </c>
      <c r="AJ1209">
        <v>1144923</v>
      </c>
      <c r="AK1209">
        <v>1254762</v>
      </c>
      <c r="AL1209">
        <v>931671</v>
      </c>
    </row>
    <row r="1210" spans="1:38">
      <c r="A1210" t="s">
        <v>127</v>
      </c>
      <c r="B1210" t="s">
        <v>109</v>
      </c>
      <c r="C1210" t="s">
        <v>121</v>
      </c>
      <c r="D1210" t="s">
        <v>123</v>
      </c>
      <c r="E1210" t="s">
        <v>30</v>
      </c>
      <c r="F1210" t="s">
        <v>17</v>
      </c>
      <c r="G1210" t="s">
        <v>146</v>
      </c>
      <c r="H1210" t="s">
        <v>11</v>
      </c>
      <c r="O1210">
        <v>1118.758</v>
      </c>
      <c r="P1210">
        <v>1303.2650000000001</v>
      </c>
      <c r="Q1210">
        <v>1222.2760000000001</v>
      </c>
      <c r="R1210">
        <v>822.01400000000001</v>
      </c>
      <c r="Y1210">
        <v>1.3780000000000001E-2</v>
      </c>
      <c r="Z1210">
        <v>1.4590000000000001E-2</v>
      </c>
      <c r="AA1210">
        <v>1.242E-2</v>
      </c>
      <c r="AB1210">
        <v>7.3699999999999998E-3</v>
      </c>
      <c r="AI1210">
        <v>1242445</v>
      </c>
      <c r="AJ1210">
        <v>1144923</v>
      </c>
      <c r="AK1210">
        <v>1254762</v>
      </c>
      <c r="AL1210">
        <v>931671</v>
      </c>
    </row>
    <row r="1211" spans="1:38">
      <c r="A1211" t="s">
        <v>127</v>
      </c>
      <c r="B1211" t="s">
        <v>109</v>
      </c>
      <c r="C1211" t="s">
        <v>121</v>
      </c>
      <c r="D1211" t="s">
        <v>123</v>
      </c>
      <c r="E1211" t="s">
        <v>30</v>
      </c>
      <c r="F1211" t="s">
        <v>17</v>
      </c>
      <c r="G1211" t="s">
        <v>10</v>
      </c>
      <c r="H1211" t="s">
        <v>111</v>
      </c>
      <c r="I1211">
        <v>1206.5909999999999</v>
      </c>
      <c r="J1211">
        <v>1123.1279999999999</v>
      </c>
      <c r="K1211">
        <v>758.82100000000003</v>
      </c>
      <c r="L1211">
        <v>1055.3969999999999</v>
      </c>
      <c r="M1211">
        <v>968.56</v>
      </c>
      <c r="N1211">
        <v>1231.3699999999999</v>
      </c>
      <c r="S1211">
        <v>1.9970000000000002E-2</v>
      </c>
      <c r="T1211">
        <v>2.3109999999999999E-2</v>
      </c>
      <c r="U1211">
        <v>1.5100000000000001E-2</v>
      </c>
      <c r="V1211">
        <v>2.1559999999999999E-2</v>
      </c>
      <c r="W1211">
        <v>1.304E-2</v>
      </c>
      <c r="X1211">
        <v>1.6199999999999999E-2</v>
      </c>
      <c r="AC1211">
        <v>2343719</v>
      </c>
      <c r="AD1211">
        <v>1497618</v>
      </c>
      <c r="AE1211">
        <v>1254880</v>
      </c>
      <c r="AF1211">
        <v>1823891</v>
      </c>
      <c r="AG1211">
        <v>1501499</v>
      </c>
      <c r="AH1211">
        <v>1846925</v>
      </c>
    </row>
    <row r="1212" spans="1:38">
      <c r="A1212" t="s">
        <v>127</v>
      </c>
      <c r="B1212" t="s">
        <v>109</v>
      </c>
      <c r="C1212" t="s">
        <v>121</v>
      </c>
      <c r="D1212" t="s">
        <v>123</v>
      </c>
      <c r="E1212" t="s">
        <v>30</v>
      </c>
      <c r="F1212" t="s">
        <v>17</v>
      </c>
      <c r="G1212" t="s">
        <v>10</v>
      </c>
      <c r="H1212" t="s">
        <v>12</v>
      </c>
      <c r="I1212">
        <v>133.18700000000001</v>
      </c>
      <c r="J1212">
        <v>87.763000000000005</v>
      </c>
      <c r="K1212">
        <v>99.906000000000006</v>
      </c>
      <c r="L1212">
        <v>260.95</v>
      </c>
      <c r="M1212">
        <v>143.625</v>
      </c>
      <c r="N1212">
        <v>365.654</v>
      </c>
      <c r="S1212">
        <v>2.2000000000000001E-3</v>
      </c>
      <c r="T1212">
        <v>1.81E-3</v>
      </c>
      <c r="U1212">
        <v>1.99E-3</v>
      </c>
      <c r="V1212">
        <v>5.3299999999999997E-3</v>
      </c>
      <c r="W1212">
        <v>1.9300000000000001E-3</v>
      </c>
      <c r="X1212">
        <v>4.81E-3</v>
      </c>
      <c r="AC1212">
        <v>2343719</v>
      </c>
      <c r="AD1212">
        <v>1497618</v>
      </c>
      <c r="AE1212">
        <v>1254880</v>
      </c>
      <c r="AF1212">
        <v>1823891</v>
      </c>
      <c r="AG1212">
        <v>1501499</v>
      </c>
      <c r="AH1212">
        <v>1846925</v>
      </c>
    </row>
    <row r="1213" spans="1:38">
      <c r="A1213" t="s">
        <v>127</v>
      </c>
      <c r="B1213" t="s">
        <v>109</v>
      </c>
      <c r="C1213" t="s">
        <v>121</v>
      </c>
      <c r="D1213" t="s">
        <v>123</v>
      </c>
      <c r="E1213" t="s">
        <v>30</v>
      </c>
      <c r="F1213" t="s">
        <v>17</v>
      </c>
      <c r="G1213" t="s">
        <v>10</v>
      </c>
      <c r="H1213" t="s">
        <v>11</v>
      </c>
      <c r="I1213">
        <v>1073.404</v>
      </c>
      <c r="J1213">
        <v>1035.365</v>
      </c>
      <c r="K1213">
        <v>658.91499999999996</v>
      </c>
      <c r="L1213">
        <v>794.447</v>
      </c>
      <c r="M1213">
        <v>824.93499999999995</v>
      </c>
      <c r="N1213">
        <v>865.71600000000001</v>
      </c>
      <c r="S1213">
        <v>1.7770000000000001E-2</v>
      </c>
      <c r="T1213">
        <v>2.1309999999999999E-2</v>
      </c>
      <c r="U1213">
        <v>1.311E-2</v>
      </c>
      <c r="V1213">
        <v>1.6230000000000001E-2</v>
      </c>
      <c r="W1213">
        <v>1.111E-2</v>
      </c>
      <c r="X1213">
        <v>1.1390000000000001E-2</v>
      </c>
      <c r="AC1213">
        <v>2343719</v>
      </c>
      <c r="AD1213">
        <v>1497618</v>
      </c>
      <c r="AE1213">
        <v>1254880</v>
      </c>
      <c r="AF1213">
        <v>1823891</v>
      </c>
      <c r="AG1213">
        <v>1501499</v>
      </c>
      <c r="AH1213">
        <v>1846925</v>
      </c>
    </row>
    <row r="1214" spans="1:38">
      <c r="A1214" t="s">
        <v>127</v>
      </c>
      <c r="B1214" t="s">
        <v>109</v>
      </c>
      <c r="C1214" t="s">
        <v>121</v>
      </c>
      <c r="D1214" t="s">
        <v>123</v>
      </c>
      <c r="E1214" t="s">
        <v>30</v>
      </c>
      <c r="F1214" t="s">
        <v>18</v>
      </c>
      <c r="G1214" t="s">
        <v>145</v>
      </c>
      <c r="H1214" t="s">
        <v>111</v>
      </c>
      <c r="O1214">
        <v>49.215000000000003</v>
      </c>
      <c r="P1214">
        <v>87.906999999999996</v>
      </c>
      <c r="Q1214">
        <v>113.223</v>
      </c>
      <c r="R1214">
        <v>50.018000000000001</v>
      </c>
      <c r="Y1214">
        <v>6.0999999999999997E-4</v>
      </c>
      <c r="Z1214">
        <v>9.7999999999999997E-4</v>
      </c>
      <c r="AA1214">
        <v>1.15E-3</v>
      </c>
      <c r="AB1214">
        <v>4.4999999999999999E-4</v>
      </c>
      <c r="AI1214">
        <v>260311</v>
      </c>
      <c r="AJ1214">
        <v>873808</v>
      </c>
      <c r="AK1214">
        <v>721452</v>
      </c>
      <c r="AL1214">
        <v>865045</v>
      </c>
    </row>
    <row r="1215" spans="1:38">
      <c r="A1215" t="s">
        <v>127</v>
      </c>
      <c r="B1215" t="s">
        <v>109</v>
      </c>
      <c r="C1215" t="s">
        <v>121</v>
      </c>
      <c r="D1215" t="s">
        <v>123</v>
      </c>
      <c r="E1215" t="s">
        <v>30</v>
      </c>
      <c r="F1215" t="s">
        <v>18</v>
      </c>
      <c r="G1215" t="s">
        <v>145</v>
      </c>
      <c r="H1215" t="s">
        <v>12</v>
      </c>
      <c r="O1215">
        <v>32.231999999999999</v>
      </c>
      <c r="P1215">
        <v>30.59</v>
      </c>
      <c r="Q1215">
        <v>71.847999999999999</v>
      </c>
      <c r="R1215">
        <v>7.0449999999999999</v>
      </c>
      <c r="Y1215">
        <v>4.0000000000000002E-4</v>
      </c>
      <c r="Z1215">
        <v>3.4000000000000002E-4</v>
      </c>
      <c r="AA1215">
        <v>7.2999999999999996E-4</v>
      </c>
      <c r="AB1215">
        <v>6.0000000000000002E-5</v>
      </c>
      <c r="AI1215">
        <v>260311</v>
      </c>
      <c r="AJ1215">
        <v>873808</v>
      </c>
      <c r="AK1215">
        <v>721452</v>
      </c>
      <c r="AL1215">
        <v>865045</v>
      </c>
    </row>
    <row r="1216" spans="1:38">
      <c r="A1216" t="s">
        <v>127</v>
      </c>
      <c r="B1216" t="s">
        <v>109</v>
      </c>
      <c r="C1216" t="s">
        <v>121</v>
      </c>
      <c r="D1216" t="s">
        <v>123</v>
      </c>
      <c r="E1216" t="s">
        <v>30</v>
      </c>
      <c r="F1216" t="s">
        <v>18</v>
      </c>
      <c r="G1216" t="s">
        <v>145</v>
      </c>
      <c r="H1216" t="s">
        <v>11</v>
      </c>
      <c r="O1216">
        <v>16.984000000000002</v>
      </c>
      <c r="P1216">
        <v>57.317</v>
      </c>
      <c r="Q1216">
        <v>41.375</v>
      </c>
      <c r="R1216">
        <v>42.972999999999999</v>
      </c>
      <c r="Y1216">
        <v>2.1000000000000001E-4</v>
      </c>
      <c r="Z1216">
        <v>6.4000000000000005E-4</v>
      </c>
      <c r="AA1216">
        <v>4.2000000000000002E-4</v>
      </c>
      <c r="AB1216">
        <v>3.8999999999999999E-4</v>
      </c>
      <c r="AI1216">
        <v>260311</v>
      </c>
      <c r="AJ1216">
        <v>873808</v>
      </c>
      <c r="AK1216">
        <v>721452</v>
      </c>
      <c r="AL1216">
        <v>865045</v>
      </c>
    </row>
    <row r="1217" spans="1:38">
      <c r="A1217" t="s">
        <v>127</v>
      </c>
      <c r="B1217" t="s">
        <v>109</v>
      </c>
      <c r="C1217" t="s">
        <v>121</v>
      </c>
      <c r="D1217" t="s">
        <v>123</v>
      </c>
      <c r="E1217" t="s">
        <v>30</v>
      </c>
      <c r="F1217" t="s">
        <v>18</v>
      </c>
      <c r="G1217" t="s">
        <v>146</v>
      </c>
      <c r="H1217" t="s">
        <v>111</v>
      </c>
      <c r="O1217">
        <v>303.77600000000001</v>
      </c>
      <c r="P1217">
        <v>118.464</v>
      </c>
      <c r="Q1217">
        <v>153.845</v>
      </c>
      <c r="R1217">
        <v>86.111000000000004</v>
      </c>
      <c r="Y1217">
        <v>3.7399999999999998E-3</v>
      </c>
      <c r="Z1217">
        <v>1.33E-3</v>
      </c>
      <c r="AA1217">
        <v>1.56E-3</v>
      </c>
      <c r="AB1217">
        <v>7.6999999999999996E-4</v>
      </c>
      <c r="AI1217">
        <v>1376367</v>
      </c>
      <c r="AJ1217">
        <v>482080</v>
      </c>
      <c r="AK1217">
        <v>524579</v>
      </c>
      <c r="AL1217">
        <v>267661</v>
      </c>
    </row>
    <row r="1218" spans="1:38">
      <c r="A1218" t="s">
        <v>127</v>
      </c>
      <c r="B1218" t="s">
        <v>109</v>
      </c>
      <c r="C1218" t="s">
        <v>121</v>
      </c>
      <c r="D1218" t="s">
        <v>123</v>
      </c>
      <c r="E1218" t="s">
        <v>30</v>
      </c>
      <c r="F1218" t="s">
        <v>18</v>
      </c>
      <c r="G1218" t="s">
        <v>146</v>
      </c>
      <c r="H1218" t="s">
        <v>12</v>
      </c>
      <c r="O1218">
        <v>165.72300000000001</v>
      </c>
      <c r="P1218">
        <v>26.742999999999999</v>
      </c>
      <c r="Q1218">
        <v>85.573999999999998</v>
      </c>
      <c r="R1218">
        <v>32.331000000000003</v>
      </c>
      <c r="Y1218">
        <v>2.0400000000000001E-3</v>
      </c>
      <c r="Z1218">
        <v>2.9999999999999997E-4</v>
      </c>
      <c r="AA1218">
        <v>8.7000000000000001E-4</v>
      </c>
      <c r="AB1218">
        <v>2.9E-4</v>
      </c>
      <c r="AI1218">
        <v>1376367</v>
      </c>
      <c r="AJ1218">
        <v>482080</v>
      </c>
      <c r="AK1218">
        <v>524579</v>
      </c>
      <c r="AL1218">
        <v>267661</v>
      </c>
    </row>
    <row r="1219" spans="1:38">
      <c r="A1219" t="s">
        <v>127</v>
      </c>
      <c r="B1219" t="s">
        <v>109</v>
      </c>
      <c r="C1219" t="s">
        <v>121</v>
      </c>
      <c r="D1219" t="s">
        <v>123</v>
      </c>
      <c r="E1219" t="s">
        <v>30</v>
      </c>
      <c r="F1219" t="s">
        <v>18</v>
      </c>
      <c r="G1219" t="s">
        <v>146</v>
      </c>
      <c r="H1219" t="s">
        <v>11</v>
      </c>
      <c r="O1219">
        <v>138.053</v>
      </c>
      <c r="P1219">
        <v>91.721000000000004</v>
      </c>
      <c r="Q1219">
        <v>68.271000000000001</v>
      </c>
      <c r="R1219">
        <v>53.78</v>
      </c>
      <c r="Y1219">
        <v>1.6999999999999999E-3</v>
      </c>
      <c r="Z1219">
        <v>1.0300000000000001E-3</v>
      </c>
      <c r="AA1219">
        <v>6.8999999999999997E-4</v>
      </c>
      <c r="AB1219">
        <v>4.8000000000000001E-4</v>
      </c>
      <c r="AI1219">
        <v>1376367</v>
      </c>
      <c r="AJ1219">
        <v>482080</v>
      </c>
      <c r="AK1219">
        <v>524579</v>
      </c>
      <c r="AL1219">
        <v>267661</v>
      </c>
    </row>
    <row r="1220" spans="1:38">
      <c r="A1220" t="s">
        <v>127</v>
      </c>
      <c r="B1220" t="s">
        <v>109</v>
      </c>
      <c r="C1220" t="s">
        <v>121</v>
      </c>
      <c r="D1220" t="s">
        <v>123</v>
      </c>
      <c r="E1220" t="s">
        <v>30</v>
      </c>
      <c r="F1220" t="s">
        <v>18</v>
      </c>
      <c r="G1220" t="s">
        <v>10</v>
      </c>
      <c r="H1220" t="s">
        <v>111</v>
      </c>
      <c r="I1220">
        <v>257.76900000000001</v>
      </c>
      <c r="J1220">
        <v>193.14099999999999</v>
      </c>
      <c r="K1220">
        <v>200.95699999999999</v>
      </c>
      <c r="L1220">
        <v>380.35500000000002</v>
      </c>
      <c r="M1220">
        <v>224.94300000000001</v>
      </c>
      <c r="N1220">
        <v>232.209</v>
      </c>
      <c r="S1220">
        <v>4.2700000000000004E-3</v>
      </c>
      <c r="T1220">
        <v>3.9699999999999996E-3</v>
      </c>
      <c r="U1220">
        <v>4.0000000000000001E-3</v>
      </c>
      <c r="V1220">
        <v>7.77E-3</v>
      </c>
      <c r="W1220">
        <v>3.0300000000000001E-3</v>
      </c>
      <c r="X1220">
        <v>3.0599999999999998E-3</v>
      </c>
      <c r="AC1220">
        <v>1853471</v>
      </c>
      <c r="AD1220">
        <v>1705154</v>
      </c>
      <c r="AE1220">
        <v>1937849</v>
      </c>
      <c r="AF1220">
        <v>1707774</v>
      </c>
      <c r="AG1220">
        <v>1621394</v>
      </c>
      <c r="AH1220">
        <v>1794132</v>
      </c>
    </row>
    <row r="1221" spans="1:38">
      <c r="A1221" t="s">
        <v>127</v>
      </c>
      <c r="B1221" t="s">
        <v>109</v>
      </c>
      <c r="C1221" t="s">
        <v>121</v>
      </c>
      <c r="D1221" t="s">
        <v>123</v>
      </c>
      <c r="E1221" t="s">
        <v>30</v>
      </c>
      <c r="F1221" t="s">
        <v>18</v>
      </c>
      <c r="G1221" t="s">
        <v>10</v>
      </c>
      <c r="H1221" t="s">
        <v>12</v>
      </c>
      <c r="I1221">
        <v>54.305</v>
      </c>
      <c r="J1221">
        <v>54.508000000000003</v>
      </c>
      <c r="K1221">
        <v>47.225999999999999</v>
      </c>
      <c r="L1221">
        <v>209.15899999999999</v>
      </c>
      <c r="M1221">
        <v>63.917000000000002</v>
      </c>
      <c r="N1221">
        <v>73.191000000000003</v>
      </c>
      <c r="S1221">
        <v>8.9999999999999998E-4</v>
      </c>
      <c r="T1221">
        <v>1.1199999999999999E-3</v>
      </c>
      <c r="U1221">
        <v>9.3999999999999997E-4</v>
      </c>
      <c r="V1221">
        <v>4.2700000000000004E-3</v>
      </c>
      <c r="W1221">
        <v>8.5999999999999998E-4</v>
      </c>
      <c r="X1221">
        <v>9.6000000000000002E-4</v>
      </c>
      <c r="AC1221">
        <v>1853471</v>
      </c>
      <c r="AD1221">
        <v>1705154</v>
      </c>
      <c r="AE1221">
        <v>1937849</v>
      </c>
      <c r="AF1221">
        <v>1707774</v>
      </c>
      <c r="AG1221">
        <v>1621394</v>
      </c>
      <c r="AH1221">
        <v>1794132</v>
      </c>
    </row>
    <row r="1222" spans="1:38">
      <c r="A1222" t="s">
        <v>127</v>
      </c>
      <c r="B1222" t="s">
        <v>109</v>
      </c>
      <c r="C1222" t="s">
        <v>121</v>
      </c>
      <c r="D1222" t="s">
        <v>123</v>
      </c>
      <c r="E1222" t="s">
        <v>30</v>
      </c>
      <c r="F1222" t="s">
        <v>18</v>
      </c>
      <c r="G1222" t="s">
        <v>10</v>
      </c>
      <c r="H1222" t="s">
        <v>11</v>
      </c>
      <c r="I1222">
        <v>203.464</v>
      </c>
      <c r="J1222">
        <v>138.63300000000001</v>
      </c>
      <c r="K1222">
        <v>153.73099999999999</v>
      </c>
      <c r="L1222">
        <v>171.196</v>
      </c>
      <c r="M1222">
        <v>161.02600000000001</v>
      </c>
      <c r="N1222">
        <v>159.018</v>
      </c>
      <c r="S1222">
        <v>3.3700000000000002E-3</v>
      </c>
      <c r="T1222">
        <v>2.8500000000000001E-3</v>
      </c>
      <c r="U1222">
        <v>3.0599999999999998E-3</v>
      </c>
      <c r="V1222">
        <v>3.5000000000000001E-3</v>
      </c>
      <c r="W1222">
        <v>2.1700000000000001E-3</v>
      </c>
      <c r="X1222">
        <v>2.0899999999999998E-3</v>
      </c>
      <c r="AC1222">
        <v>1853471</v>
      </c>
      <c r="AD1222">
        <v>1705154</v>
      </c>
      <c r="AE1222">
        <v>1937849</v>
      </c>
      <c r="AF1222">
        <v>1707774</v>
      </c>
      <c r="AG1222">
        <v>1621394</v>
      </c>
      <c r="AH1222">
        <v>1794132</v>
      </c>
    </row>
    <row r="1223" spans="1:38">
      <c r="A1223" t="s">
        <v>127</v>
      </c>
      <c r="B1223" t="s">
        <v>109</v>
      </c>
      <c r="C1223" t="s">
        <v>121</v>
      </c>
      <c r="D1223" t="s">
        <v>123</v>
      </c>
      <c r="E1223" t="s">
        <v>30</v>
      </c>
      <c r="F1223" t="s">
        <v>19</v>
      </c>
      <c r="G1223" t="s">
        <v>10</v>
      </c>
      <c r="H1223" t="s">
        <v>111</v>
      </c>
      <c r="I1223">
        <v>0.109</v>
      </c>
      <c r="S1223">
        <v>0</v>
      </c>
      <c r="AC1223">
        <v>1988</v>
      </c>
      <c r="AD1223">
        <v>7840</v>
      </c>
      <c r="AE1223">
        <v>3315</v>
      </c>
      <c r="AF1223">
        <v>6360</v>
      </c>
      <c r="AG1223">
        <v>1220</v>
      </c>
      <c r="AH1223">
        <v>492</v>
      </c>
      <c r="AI1223">
        <v>82</v>
      </c>
      <c r="AJ1223">
        <v>718</v>
      </c>
      <c r="AK1223">
        <v>621</v>
      </c>
      <c r="AL1223">
        <v>246</v>
      </c>
    </row>
    <row r="1224" spans="1:38">
      <c r="A1224" t="s">
        <v>127</v>
      </c>
      <c r="B1224" t="s">
        <v>109</v>
      </c>
      <c r="C1224" t="s">
        <v>121</v>
      </c>
      <c r="D1224" t="s">
        <v>123</v>
      </c>
      <c r="E1224" t="s">
        <v>30</v>
      </c>
      <c r="F1224" t="s">
        <v>19</v>
      </c>
      <c r="G1224" t="s">
        <v>10</v>
      </c>
      <c r="H1224" t="s">
        <v>12</v>
      </c>
      <c r="I1224">
        <v>0</v>
      </c>
      <c r="S1224">
        <v>0</v>
      </c>
      <c r="AC1224">
        <v>1988</v>
      </c>
      <c r="AD1224">
        <v>7840</v>
      </c>
      <c r="AE1224">
        <v>3315</v>
      </c>
      <c r="AF1224">
        <v>6360</v>
      </c>
      <c r="AG1224">
        <v>1220</v>
      </c>
      <c r="AH1224">
        <v>492</v>
      </c>
      <c r="AI1224">
        <v>82</v>
      </c>
      <c r="AJ1224">
        <v>718</v>
      </c>
      <c r="AK1224">
        <v>621</v>
      </c>
      <c r="AL1224">
        <v>246</v>
      </c>
    </row>
    <row r="1225" spans="1:38">
      <c r="A1225" t="s">
        <v>127</v>
      </c>
      <c r="B1225" t="s">
        <v>109</v>
      </c>
      <c r="C1225" t="s">
        <v>121</v>
      </c>
      <c r="D1225" t="s">
        <v>123</v>
      </c>
      <c r="E1225" t="s">
        <v>30</v>
      </c>
      <c r="F1225" t="s">
        <v>19</v>
      </c>
      <c r="G1225" t="s">
        <v>10</v>
      </c>
      <c r="H1225" t="s">
        <v>11</v>
      </c>
      <c r="I1225">
        <v>0.109</v>
      </c>
      <c r="S1225">
        <v>0</v>
      </c>
      <c r="AC1225">
        <v>1988</v>
      </c>
      <c r="AD1225">
        <v>7840</v>
      </c>
      <c r="AE1225">
        <v>3315</v>
      </c>
      <c r="AF1225">
        <v>6360</v>
      </c>
      <c r="AG1225">
        <v>1220</v>
      </c>
      <c r="AH1225">
        <v>492</v>
      </c>
      <c r="AI1225">
        <v>82</v>
      </c>
      <c r="AJ1225">
        <v>718</v>
      </c>
      <c r="AK1225">
        <v>621</v>
      </c>
      <c r="AL1225">
        <v>246</v>
      </c>
    </row>
    <row r="1226" spans="1:38">
      <c r="A1226" t="s">
        <v>127</v>
      </c>
      <c r="B1226" t="s">
        <v>109</v>
      </c>
      <c r="C1226" t="s">
        <v>121</v>
      </c>
      <c r="D1226" t="s">
        <v>123</v>
      </c>
      <c r="E1226" t="s">
        <v>22</v>
      </c>
      <c r="F1226" t="s">
        <v>59</v>
      </c>
      <c r="G1226" t="s">
        <v>10</v>
      </c>
      <c r="H1226" t="s">
        <v>111</v>
      </c>
      <c r="I1226">
        <v>0.25600000000000001</v>
      </c>
      <c r="J1226">
        <v>0.26500000000000001</v>
      </c>
      <c r="K1226">
        <v>0.52400000000000002</v>
      </c>
      <c r="L1226">
        <v>0.38200000000000001</v>
      </c>
      <c r="M1226">
        <v>0.66200000000000003</v>
      </c>
      <c r="P1226">
        <v>0.05</v>
      </c>
      <c r="S1226">
        <v>0</v>
      </c>
      <c r="T1226">
        <v>1.0000000000000001E-5</v>
      </c>
      <c r="U1226">
        <v>1.0000000000000001E-5</v>
      </c>
      <c r="V1226">
        <v>1.0000000000000001E-5</v>
      </c>
      <c r="W1226">
        <v>1.0000000000000001E-5</v>
      </c>
      <c r="Z1226">
        <v>0</v>
      </c>
      <c r="AC1226">
        <v>10521</v>
      </c>
      <c r="AD1226">
        <v>30266</v>
      </c>
      <c r="AE1226">
        <v>20332</v>
      </c>
      <c r="AF1226">
        <v>42097</v>
      </c>
      <c r="AG1226">
        <v>43373</v>
      </c>
      <c r="AH1226">
        <v>910</v>
      </c>
      <c r="AI1226">
        <v>910</v>
      </c>
      <c r="AJ1226">
        <v>14378</v>
      </c>
      <c r="AL1226">
        <v>910</v>
      </c>
    </row>
    <row r="1227" spans="1:38">
      <c r="A1227" t="s">
        <v>127</v>
      </c>
      <c r="B1227" t="s">
        <v>109</v>
      </c>
      <c r="C1227" t="s">
        <v>121</v>
      </c>
      <c r="D1227" t="s">
        <v>123</v>
      </c>
      <c r="E1227" t="s">
        <v>22</v>
      </c>
      <c r="F1227" t="s">
        <v>59</v>
      </c>
      <c r="G1227" t="s">
        <v>10</v>
      </c>
      <c r="H1227" t="s">
        <v>12</v>
      </c>
      <c r="I1227">
        <v>0</v>
      </c>
      <c r="J1227">
        <v>0</v>
      </c>
      <c r="K1227">
        <v>0</v>
      </c>
      <c r="L1227">
        <v>0</v>
      </c>
      <c r="M1227">
        <v>0</v>
      </c>
      <c r="P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Z1227">
        <v>0</v>
      </c>
      <c r="AC1227">
        <v>10521</v>
      </c>
      <c r="AD1227">
        <v>30266</v>
      </c>
      <c r="AE1227">
        <v>20332</v>
      </c>
      <c r="AF1227">
        <v>42097</v>
      </c>
      <c r="AG1227">
        <v>43373</v>
      </c>
      <c r="AH1227">
        <v>910</v>
      </c>
      <c r="AI1227">
        <v>910</v>
      </c>
      <c r="AJ1227">
        <v>14378</v>
      </c>
      <c r="AL1227">
        <v>910</v>
      </c>
    </row>
    <row r="1228" spans="1:38">
      <c r="A1228" t="s">
        <v>127</v>
      </c>
      <c r="B1228" t="s">
        <v>109</v>
      </c>
      <c r="C1228" t="s">
        <v>121</v>
      </c>
      <c r="D1228" t="s">
        <v>123</v>
      </c>
      <c r="E1228" t="s">
        <v>22</v>
      </c>
      <c r="F1228" t="s">
        <v>59</v>
      </c>
      <c r="G1228" t="s">
        <v>10</v>
      </c>
      <c r="H1228" t="s">
        <v>11</v>
      </c>
      <c r="I1228">
        <v>0.25600000000000001</v>
      </c>
      <c r="J1228">
        <v>0.26500000000000001</v>
      </c>
      <c r="K1228">
        <v>0.52400000000000002</v>
      </c>
      <c r="L1228">
        <v>0.38200000000000001</v>
      </c>
      <c r="M1228">
        <v>0.66200000000000003</v>
      </c>
      <c r="P1228">
        <v>0.05</v>
      </c>
      <c r="S1228">
        <v>0</v>
      </c>
      <c r="T1228">
        <v>1.0000000000000001E-5</v>
      </c>
      <c r="U1228">
        <v>1.0000000000000001E-5</v>
      </c>
      <c r="V1228">
        <v>1.0000000000000001E-5</v>
      </c>
      <c r="W1228">
        <v>1.0000000000000001E-5</v>
      </c>
      <c r="Z1228">
        <v>0</v>
      </c>
      <c r="AC1228">
        <v>10521</v>
      </c>
      <c r="AD1228">
        <v>30266</v>
      </c>
      <c r="AE1228">
        <v>20332</v>
      </c>
      <c r="AF1228">
        <v>42097</v>
      </c>
      <c r="AG1228">
        <v>43373</v>
      </c>
      <c r="AH1228">
        <v>910</v>
      </c>
      <c r="AI1228">
        <v>910</v>
      </c>
      <c r="AJ1228">
        <v>14378</v>
      </c>
      <c r="AL1228">
        <v>910</v>
      </c>
    </row>
    <row r="1229" spans="1:38">
      <c r="A1229" t="s">
        <v>127</v>
      </c>
      <c r="B1229" t="s">
        <v>109</v>
      </c>
      <c r="C1229" t="s">
        <v>121</v>
      </c>
      <c r="D1229" t="s">
        <v>123</v>
      </c>
      <c r="E1229" t="s">
        <v>22</v>
      </c>
      <c r="F1229" t="s">
        <v>13</v>
      </c>
      <c r="G1229" t="s">
        <v>10</v>
      </c>
      <c r="H1229" t="s">
        <v>111</v>
      </c>
      <c r="I1229">
        <v>5.2560000000000002</v>
      </c>
      <c r="J1229">
        <v>1.37</v>
      </c>
      <c r="K1229">
        <v>1.081</v>
      </c>
      <c r="L1229">
        <v>0.52700000000000002</v>
      </c>
      <c r="M1229">
        <v>9.625</v>
      </c>
      <c r="N1229">
        <v>4.6260000000000003</v>
      </c>
      <c r="O1229">
        <v>3.6259999999999999</v>
      </c>
      <c r="P1229">
        <v>0.16</v>
      </c>
      <c r="Q1229">
        <v>0.14199999999999999</v>
      </c>
      <c r="R1229">
        <v>2E-3</v>
      </c>
      <c r="S1229">
        <v>9.0000000000000006E-5</v>
      </c>
      <c r="T1229">
        <v>3.0000000000000001E-5</v>
      </c>
      <c r="U1229">
        <v>2.0000000000000002E-5</v>
      </c>
      <c r="V1229">
        <v>1.0000000000000001E-5</v>
      </c>
      <c r="W1229">
        <v>1.2999999999999999E-4</v>
      </c>
      <c r="X1229">
        <v>6.0000000000000002E-5</v>
      </c>
      <c r="Y1229">
        <v>4.0000000000000003E-5</v>
      </c>
      <c r="Z1229">
        <v>0</v>
      </c>
      <c r="AA1229">
        <v>0</v>
      </c>
      <c r="AB1229">
        <v>0</v>
      </c>
      <c r="AC1229">
        <v>96232</v>
      </c>
      <c r="AD1229">
        <v>94514</v>
      </c>
      <c r="AE1229">
        <v>75129</v>
      </c>
      <c r="AF1229">
        <v>66203</v>
      </c>
      <c r="AG1229">
        <v>103453</v>
      </c>
      <c r="AH1229">
        <v>88053</v>
      </c>
      <c r="AI1229">
        <v>88053</v>
      </c>
      <c r="AJ1229">
        <v>40118</v>
      </c>
      <c r="AK1229">
        <v>67545</v>
      </c>
      <c r="AL1229">
        <v>57044</v>
      </c>
    </row>
    <row r="1230" spans="1:38">
      <c r="A1230" t="s">
        <v>127</v>
      </c>
      <c r="B1230" t="s">
        <v>109</v>
      </c>
      <c r="C1230" t="s">
        <v>121</v>
      </c>
      <c r="D1230" t="s">
        <v>123</v>
      </c>
      <c r="E1230" t="s">
        <v>22</v>
      </c>
      <c r="F1230" t="s">
        <v>13</v>
      </c>
      <c r="G1230" t="s">
        <v>10</v>
      </c>
      <c r="H1230" t="s">
        <v>12</v>
      </c>
      <c r="I1230">
        <v>0</v>
      </c>
      <c r="J1230">
        <v>0</v>
      </c>
      <c r="K1230">
        <v>0</v>
      </c>
      <c r="L1230">
        <v>0</v>
      </c>
      <c r="M1230">
        <v>1</v>
      </c>
      <c r="N1230">
        <v>1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1.0000000000000001E-5</v>
      </c>
      <c r="X1230">
        <v>1.0000000000000001E-5</v>
      </c>
      <c r="Y1230">
        <v>0</v>
      </c>
      <c r="Z1230">
        <v>0</v>
      </c>
      <c r="AA1230">
        <v>0</v>
      </c>
      <c r="AB1230">
        <v>0</v>
      </c>
      <c r="AC1230">
        <v>96232</v>
      </c>
      <c r="AD1230">
        <v>94514</v>
      </c>
      <c r="AE1230">
        <v>75129</v>
      </c>
      <c r="AF1230">
        <v>66203</v>
      </c>
      <c r="AG1230">
        <v>103453</v>
      </c>
      <c r="AH1230">
        <v>88053</v>
      </c>
      <c r="AI1230">
        <v>88053</v>
      </c>
      <c r="AJ1230">
        <v>40118</v>
      </c>
      <c r="AK1230">
        <v>67545</v>
      </c>
      <c r="AL1230">
        <v>57044</v>
      </c>
    </row>
    <row r="1231" spans="1:38">
      <c r="A1231" t="s">
        <v>127</v>
      </c>
      <c r="B1231" t="s">
        <v>109</v>
      </c>
      <c r="C1231" t="s">
        <v>121</v>
      </c>
      <c r="D1231" t="s">
        <v>123</v>
      </c>
      <c r="E1231" t="s">
        <v>22</v>
      </c>
      <c r="F1231" t="s">
        <v>13</v>
      </c>
      <c r="G1231" t="s">
        <v>10</v>
      </c>
      <c r="H1231" t="s">
        <v>11</v>
      </c>
      <c r="I1231">
        <v>5.2560000000000002</v>
      </c>
      <c r="J1231">
        <v>1.37</v>
      </c>
      <c r="K1231">
        <v>1.081</v>
      </c>
      <c r="L1231">
        <v>0.52700000000000002</v>
      </c>
      <c r="M1231">
        <v>8.625</v>
      </c>
      <c r="N1231">
        <v>3.6259999999999999</v>
      </c>
      <c r="O1231">
        <v>3.6259999999999999</v>
      </c>
      <c r="P1231">
        <v>0.16</v>
      </c>
      <c r="Q1231">
        <v>0.14199999999999999</v>
      </c>
      <c r="R1231">
        <v>2E-3</v>
      </c>
      <c r="S1231">
        <v>9.0000000000000006E-5</v>
      </c>
      <c r="T1231">
        <v>3.0000000000000001E-5</v>
      </c>
      <c r="U1231">
        <v>2.0000000000000002E-5</v>
      </c>
      <c r="V1231">
        <v>1.0000000000000001E-5</v>
      </c>
      <c r="W1231">
        <v>1.2E-4</v>
      </c>
      <c r="X1231">
        <v>5.0000000000000002E-5</v>
      </c>
      <c r="Y1231">
        <v>4.0000000000000003E-5</v>
      </c>
      <c r="Z1231">
        <v>0</v>
      </c>
      <c r="AA1231">
        <v>0</v>
      </c>
      <c r="AB1231">
        <v>0</v>
      </c>
      <c r="AC1231">
        <v>96232</v>
      </c>
      <c r="AD1231">
        <v>94514</v>
      </c>
      <c r="AE1231">
        <v>75129</v>
      </c>
      <c r="AF1231">
        <v>66203</v>
      </c>
      <c r="AG1231">
        <v>103453</v>
      </c>
      <c r="AH1231">
        <v>88053</v>
      </c>
      <c r="AI1231">
        <v>88053</v>
      </c>
      <c r="AJ1231">
        <v>40118</v>
      </c>
      <c r="AK1231">
        <v>67545</v>
      </c>
      <c r="AL1231">
        <v>57044</v>
      </c>
    </row>
    <row r="1232" spans="1:38">
      <c r="A1232" t="s">
        <v>127</v>
      </c>
      <c r="B1232" t="s">
        <v>109</v>
      </c>
      <c r="C1232" t="s">
        <v>121</v>
      </c>
      <c r="D1232" t="s">
        <v>123</v>
      </c>
      <c r="E1232" t="s">
        <v>22</v>
      </c>
      <c r="F1232" t="s">
        <v>66</v>
      </c>
      <c r="G1232" t="s">
        <v>10</v>
      </c>
      <c r="H1232" t="s">
        <v>111</v>
      </c>
      <c r="P1232">
        <v>0.34</v>
      </c>
      <c r="Z1232">
        <v>0</v>
      </c>
      <c r="AC1232">
        <v>319</v>
      </c>
      <c r="AJ1232">
        <v>7360</v>
      </c>
    </row>
    <row r="1233" spans="1:38">
      <c r="A1233" t="s">
        <v>127</v>
      </c>
      <c r="B1233" t="s">
        <v>109</v>
      </c>
      <c r="C1233" t="s">
        <v>121</v>
      </c>
      <c r="D1233" t="s">
        <v>123</v>
      </c>
      <c r="E1233" t="s">
        <v>22</v>
      </c>
      <c r="F1233" t="s">
        <v>66</v>
      </c>
      <c r="G1233" t="s">
        <v>10</v>
      </c>
      <c r="H1233" t="s">
        <v>12</v>
      </c>
      <c r="P1233">
        <v>0</v>
      </c>
      <c r="Z1233">
        <v>0</v>
      </c>
      <c r="AC1233">
        <v>319</v>
      </c>
      <c r="AJ1233">
        <v>7360</v>
      </c>
    </row>
    <row r="1234" spans="1:38">
      <c r="A1234" t="s">
        <v>127</v>
      </c>
      <c r="B1234" t="s">
        <v>109</v>
      </c>
      <c r="C1234" t="s">
        <v>121</v>
      </c>
      <c r="D1234" t="s">
        <v>123</v>
      </c>
      <c r="E1234" t="s">
        <v>22</v>
      </c>
      <c r="F1234" t="s">
        <v>66</v>
      </c>
      <c r="G1234" t="s">
        <v>10</v>
      </c>
      <c r="H1234" t="s">
        <v>11</v>
      </c>
      <c r="P1234">
        <v>0.34</v>
      </c>
      <c r="Z1234">
        <v>0</v>
      </c>
      <c r="AC1234">
        <v>319</v>
      </c>
      <c r="AJ1234">
        <v>7360</v>
      </c>
    </row>
    <row r="1235" spans="1:38">
      <c r="A1235" t="s">
        <v>127</v>
      </c>
      <c r="B1235" t="s">
        <v>109</v>
      </c>
      <c r="C1235" t="s">
        <v>121</v>
      </c>
      <c r="D1235" t="s">
        <v>123</v>
      </c>
      <c r="E1235" t="s">
        <v>22</v>
      </c>
      <c r="F1235" t="s">
        <v>14</v>
      </c>
      <c r="G1235" t="s">
        <v>10</v>
      </c>
      <c r="H1235" t="s">
        <v>111</v>
      </c>
      <c r="I1235">
        <v>28.247</v>
      </c>
      <c r="J1235">
        <v>8.6319999999999997</v>
      </c>
      <c r="K1235">
        <v>3.052</v>
      </c>
      <c r="L1235">
        <v>12.042999999999999</v>
      </c>
      <c r="M1235">
        <v>46.283000000000001</v>
      </c>
      <c r="N1235">
        <v>33.28</v>
      </c>
      <c r="O1235">
        <v>31.445</v>
      </c>
      <c r="P1235">
        <v>1.19</v>
      </c>
      <c r="Q1235">
        <v>0.11</v>
      </c>
      <c r="R1235">
        <v>0.14499999999999999</v>
      </c>
      <c r="S1235">
        <v>4.6999999999999999E-4</v>
      </c>
      <c r="T1235">
        <v>1.8000000000000001E-4</v>
      </c>
      <c r="U1235">
        <v>6.0000000000000002E-5</v>
      </c>
      <c r="V1235">
        <v>2.5000000000000001E-4</v>
      </c>
      <c r="W1235">
        <v>6.2E-4</v>
      </c>
      <c r="X1235">
        <v>4.4000000000000002E-4</v>
      </c>
      <c r="Y1235">
        <v>3.8999999999999999E-4</v>
      </c>
      <c r="Z1235">
        <v>1.0000000000000001E-5</v>
      </c>
      <c r="AA1235">
        <v>0</v>
      </c>
      <c r="AB1235">
        <v>0</v>
      </c>
      <c r="AC1235">
        <v>58454</v>
      </c>
      <c r="AD1235">
        <v>64809</v>
      </c>
      <c r="AE1235">
        <v>46058</v>
      </c>
      <c r="AF1235">
        <v>31231</v>
      </c>
      <c r="AG1235">
        <v>61545</v>
      </c>
      <c r="AH1235">
        <v>47746</v>
      </c>
      <c r="AI1235">
        <v>46493</v>
      </c>
      <c r="AJ1235">
        <v>2149</v>
      </c>
      <c r="AK1235">
        <v>7803</v>
      </c>
      <c r="AL1235">
        <v>3322</v>
      </c>
    </row>
    <row r="1236" spans="1:38">
      <c r="A1236" t="s">
        <v>127</v>
      </c>
      <c r="B1236" t="s">
        <v>109</v>
      </c>
      <c r="C1236" t="s">
        <v>121</v>
      </c>
      <c r="D1236" t="s">
        <v>123</v>
      </c>
      <c r="E1236" t="s">
        <v>22</v>
      </c>
      <c r="F1236" t="s">
        <v>14</v>
      </c>
      <c r="G1236" t="s">
        <v>10</v>
      </c>
      <c r="H1236" t="s">
        <v>12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58454</v>
      </c>
      <c r="AD1236">
        <v>64809</v>
      </c>
      <c r="AE1236">
        <v>46058</v>
      </c>
      <c r="AF1236">
        <v>31231</v>
      </c>
      <c r="AG1236">
        <v>61545</v>
      </c>
      <c r="AH1236">
        <v>47746</v>
      </c>
      <c r="AI1236">
        <v>46493</v>
      </c>
      <c r="AJ1236">
        <v>2149</v>
      </c>
      <c r="AK1236">
        <v>7803</v>
      </c>
      <c r="AL1236">
        <v>3322</v>
      </c>
    </row>
    <row r="1237" spans="1:38">
      <c r="A1237" t="s">
        <v>127</v>
      </c>
      <c r="B1237" t="s">
        <v>109</v>
      </c>
      <c r="C1237" t="s">
        <v>121</v>
      </c>
      <c r="D1237" t="s">
        <v>123</v>
      </c>
      <c r="E1237" t="s">
        <v>22</v>
      </c>
      <c r="F1237" t="s">
        <v>14</v>
      </c>
      <c r="G1237" t="s">
        <v>10</v>
      </c>
      <c r="H1237" t="s">
        <v>11</v>
      </c>
      <c r="I1237">
        <v>28.247</v>
      </c>
      <c r="J1237">
        <v>8.6319999999999997</v>
      </c>
      <c r="K1237">
        <v>3.052</v>
      </c>
      <c r="L1237">
        <v>12.042999999999999</v>
      </c>
      <c r="M1237">
        <v>46.283000000000001</v>
      </c>
      <c r="N1237">
        <v>33.28</v>
      </c>
      <c r="O1237">
        <v>31.445</v>
      </c>
      <c r="P1237">
        <v>1.19</v>
      </c>
      <c r="Q1237">
        <v>0.11</v>
      </c>
      <c r="R1237">
        <v>0.14499999999999999</v>
      </c>
      <c r="S1237">
        <v>4.6999999999999999E-4</v>
      </c>
      <c r="T1237">
        <v>1.8000000000000001E-4</v>
      </c>
      <c r="U1237">
        <v>6.0000000000000002E-5</v>
      </c>
      <c r="V1237">
        <v>2.5000000000000001E-4</v>
      </c>
      <c r="W1237">
        <v>6.2E-4</v>
      </c>
      <c r="X1237">
        <v>4.4000000000000002E-4</v>
      </c>
      <c r="Y1237">
        <v>3.8999999999999999E-4</v>
      </c>
      <c r="Z1237">
        <v>1.0000000000000001E-5</v>
      </c>
      <c r="AA1237">
        <v>0</v>
      </c>
      <c r="AB1237">
        <v>0</v>
      </c>
      <c r="AC1237">
        <v>58454</v>
      </c>
      <c r="AD1237">
        <v>64809</v>
      </c>
      <c r="AE1237">
        <v>46058</v>
      </c>
      <c r="AF1237">
        <v>31231</v>
      </c>
      <c r="AG1237">
        <v>61545</v>
      </c>
      <c r="AH1237">
        <v>47746</v>
      </c>
      <c r="AI1237">
        <v>46493</v>
      </c>
      <c r="AJ1237">
        <v>2149</v>
      </c>
      <c r="AK1237">
        <v>7803</v>
      </c>
      <c r="AL1237">
        <v>3322</v>
      </c>
    </row>
    <row r="1238" spans="1:38">
      <c r="A1238" t="s">
        <v>127</v>
      </c>
      <c r="B1238" t="s">
        <v>109</v>
      </c>
      <c r="C1238" t="s">
        <v>121</v>
      </c>
      <c r="D1238" t="s">
        <v>123</v>
      </c>
      <c r="E1238" t="s">
        <v>22</v>
      </c>
      <c r="F1238" t="s">
        <v>15</v>
      </c>
      <c r="G1238" t="s">
        <v>10</v>
      </c>
      <c r="H1238" t="s">
        <v>111</v>
      </c>
      <c r="I1238">
        <v>95.058000000000007</v>
      </c>
      <c r="J1238">
        <v>26.308</v>
      </c>
      <c r="K1238">
        <v>12.946999999999999</v>
      </c>
      <c r="L1238">
        <v>52.902999999999999</v>
      </c>
      <c r="M1238">
        <v>83.042000000000002</v>
      </c>
      <c r="N1238">
        <v>94.156000000000006</v>
      </c>
      <c r="O1238">
        <v>94.156000000000006</v>
      </c>
      <c r="P1238">
        <v>41.933999999999997</v>
      </c>
      <c r="Q1238">
        <v>51.62</v>
      </c>
      <c r="R1238">
        <v>61.024999999999999</v>
      </c>
      <c r="S1238">
        <v>1.57E-3</v>
      </c>
      <c r="T1238">
        <v>5.4000000000000001E-4</v>
      </c>
      <c r="U1238">
        <v>2.5999999999999998E-4</v>
      </c>
      <c r="V1238">
        <v>1.08E-3</v>
      </c>
      <c r="W1238">
        <v>1.1199999999999999E-3</v>
      </c>
      <c r="X1238">
        <v>1.24E-3</v>
      </c>
      <c r="Y1238">
        <v>1.16E-3</v>
      </c>
      <c r="Z1238">
        <v>4.6999999999999999E-4</v>
      </c>
      <c r="AA1238">
        <v>5.1999999999999995E-4</v>
      </c>
      <c r="AB1238">
        <v>5.5000000000000003E-4</v>
      </c>
      <c r="AC1238">
        <v>830136</v>
      </c>
      <c r="AD1238">
        <v>793053</v>
      </c>
      <c r="AE1238">
        <v>813190</v>
      </c>
      <c r="AF1238">
        <v>1785801</v>
      </c>
      <c r="AG1238">
        <v>1703889</v>
      </c>
      <c r="AH1238">
        <v>1010253</v>
      </c>
      <c r="AI1238">
        <v>1010253</v>
      </c>
      <c r="AJ1238">
        <v>634781</v>
      </c>
      <c r="AK1238">
        <v>690428</v>
      </c>
      <c r="AL1238">
        <v>636164</v>
      </c>
    </row>
    <row r="1239" spans="1:38">
      <c r="A1239" t="s">
        <v>127</v>
      </c>
      <c r="B1239" t="s">
        <v>109</v>
      </c>
      <c r="C1239" t="s">
        <v>121</v>
      </c>
      <c r="D1239" t="s">
        <v>123</v>
      </c>
      <c r="E1239" t="s">
        <v>22</v>
      </c>
      <c r="F1239" t="s">
        <v>15</v>
      </c>
      <c r="G1239" t="s">
        <v>10</v>
      </c>
      <c r="H1239" t="s">
        <v>12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4.0000000000000001E-3</v>
      </c>
      <c r="Q1239">
        <v>3</v>
      </c>
      <c r="R1239">
        <v>2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3.0000000000000001E-5</v>
      </c>
      <c r="AB1239">
        <v>2.0000000000000002E-5</v>
      </c>
      <c r="AC1239">
        <v>830136</v>
      </c>
      <c r="AD1239">
        <v>793053</v>
      </c>
      <c r="AE1239">
        <v>813190</v>
      </c>
      <c r="AF1239">
        <v>1785801</v>
      </c>
      <c r="AG1239">
        <v>1703889</v>
      </c>
      <c r="AH1239">
        <v>1010253</v>
      </c>
      <c r="AI1239">
        <v>1010253</v>
      </c>
      <c r="AJ1239">
        <v>634781</v>
      </c>
      <c r="AK1239">
        <v>690428</v>
      </c>
      <c r="AL1239">
        <v>636164</v>
      </c>
    </row>
    <row r="1240" spans="1:38">
      <c r="A1240" t="s">
        <v>127</v>
      </c>
      <c r="B1240" t="s">
        <v>109</v>
      </c>
      <c r="C1240" t="s">
        <v>121</v>
      </c>
      <c r="D1240" t="s">
        <v>123</v>
      </c>
      <c r="E1240" t="s">
        <v>22</v>
      </c>
      <c r="F1240" t="s">
        <v>15</v>
      </c>
      <c r="G1240" t="s">
        <v>10</v>
      </c>
      <c r="H1240" t="s">
        <v>11</v>
      </c>
      <c r="I1240">
        <v>95.058000000000007</v>
      </c>
      <c r="J1240">
        <v>26.308</v>
      </c>
      <c r="K1240">
        <v>12.946999999999999</v>
      </c>
      <c r="L1240">
        <v>52.902999999999999</v>
      </c>
      <c r="M1240">
        <v>83.042000000000002</v>
      </c>
      <c r="N1240">
        <v>94.156000000000006</v>
      </c>
      <c r="O1240">
        <v>94.156000000000006</v>
      </c>
      <c r="P1240">
        <v>41.93</v>
      </c>
      <c r="Q1240">
        <v>48.62</v>
      </c>
      <c r="R1240">
        <v>59.024999999999999</v>
      </c>
      <c r="S1240">
        <v>1.57E-3</v>
      </c>
      <c r="T1240">
        <v>5.4000000000000001E-4</v>
      </c>
      <c r="U1240">
        <v>2.5999999999999998E-4</v>
      </c>
      <c r="V1240">
        <v>1.08E-3</v>
      </c>
      <c r="W1240">
        <v>1.1199999999999999E-3</v>
      </c>
      <c r="X1240">
        <v>1.24E-3</v>
      </c>
      <c r="Y1240">
        <v>1.16E-3</v>
      </c>
      <c r="Z1240">
        <v>4.6999999999999999E-4</v>
      </c>
      <c r="AA1240">
        <v>4.8999999999999998E-4</v>
      </c>
      <c r="AB1240">
        <v>5.2999999999999998E-4</v>
      </c>
      <c r="AC1240">
        <v>830136</v>
      </c>
      <c r="AD1240">
        <v>793053</v>
      </c>
      <c r="AE1240">
        <v>813190</v>
      </c>
      <c r="AF1240">
        <v>1785801</v>
      </c>
      <c r="AG1240">
        <v>1703889</v>
      </c>
      <c r="AH1240">
        <v>1010253</v>
      </c>
      <c r="AI1240">
        <v>1010253</v>
      </c>
      <c r="AJ1240">
        <v>634781</v>
      </c>
      <c r="AK1240">
        <v>690428</v>
      </c>
      <c r="AL1240">
        <v>636164</v>
      </c>
    </row>
    <row r="1241" spans="1:38">
      <c r="A1241" t="s">
        <v>127</v>
      </c>
      <c r="B1241" t="s">
        <v>109</v>
      </c>
      <c r="C1241" t="s">
        <v>121</v>
      </c>
      <c r="D1241" t="s">
        <v>123</v>
      </c>
      <c r="E1241" t="s">
        <v>22</v>
      </c>
      <c r="F1241" t="s">
        <v>10</v>
      </c>
      <c r="G1241" t="s">
        <v>10</v>
      </c>
      <c r="H1241" t="s">
        <v>111</v>
      </c>
      <c r="N1241">
        <v>5.6000000000000001E-2</v>
      </c>
      <c r="O1241">
        <v>5.6000000000000001E-2</v>
      </c>
      <c r="X1241">
        <v>0</v>
      </c>
      <c r="Y1241">
        <v>0</v>
      </c>
      <c r="AD1241">
        <v>3146</v>
      </c>
      <c r="AH1241">
        <v>4035</v>
      </c>
      <c r="AI1241">
        <v>4035</v>
      </c>
    </row>
    <row r="1242" spans="1:38">
      <c r="A1242" t="s">
        <v>127</v>
      </c>
      <c r="B1242" t="s">
        <v>109</v>
      </c>
      <c r="C1242" t="s">
        <v>121</v>
      </c>
      <c r="D1242" t="s">
        <v>123</v>
      </c>
      <c r="E1242" t="s">
        <v>22</v>
      </c>
      <c r="F1242" t="s">
        <v>10</v>
      </c>
      <c r="G1242" t="s">
        <v>10</v>
      </c>
      <c r="H1242" t="s">
        <v>12</v>
      </c>
      <c r="N1242">
        <v>0</v>
      </c>
      <c r="O1242">
        <v>0</v>
      </c>
      <c r="X1242">
        <v>0</v>
      </c>
      <c r="Y1242">
        <v>0</v>
      </c>
      <c r="AD1242">
        <v>3146</v>
      </c>
      <c r="AH1242">
        <v>4035</v>
      </c>
      <c r="AI1242">
        <v>4035</v>
      </c>
    </row>
    <row r="1243" spans="1:38">
      <c r="A1243" t="s">
        <v>127</v>
      </c>
      <c r="B1243" t="s">
        <v>109</v>
      </c>
      <c r="C1243" t="s">
        <v>121</v>
      </c>
      <c r="D1243" t="s">
        <v>123</v>
      </c>
      <c r="E1243" t="s">
        <v>22</v>
      </c>
      <c r="F1243" t="s">
        <v>10</v>
      </c>
      <c r="G1243" t="s">
        <v>10</v>
      </c>
      <c r="H1243" t="s">
        <v>11</v>
      </c>
      <c r="N1243">
        <v>5.6000000000000001E-2</v>
      </c>
      <c r="O1243">
        <v>5.6000000000000001E-2</v>
      </c>
      <c r="X1243">
        <v>0</v>
      </c>
      <c r="Y1243">
        <v>0</v>
      </c>
      <c r="AD1243">
        <v>3146</v>
      </c>
      <c r="AH1243">
        <v>4035</v>
      </c>
      <c r="AI1243">
        <v>4035</v>
      </c>
    </row>
    <row r="1244" spans="1:38">
      <c r="A1244" t="s">
        <v>127</v>
      </c>
      <c r="B1244" t="s">
        <v>109</v>
      </c>
      <c r="C1244" t="s">
        <v>121</v>
      </c>
      <c r="D1244" t="s">
        <v>123</v>
      </c>
      <c r="E1244" t="s">
        <v>22</v>
      </c>
      <c r="F1244" t="s">
        <v>61</v>
      </c>
      <c r="G1244" t="s">
        <v>10</v>
      </c>
      <c r="H1244" t="s">
        <v>111</v>
      </c>
      <c r="J1244">
        <v>0.183</v>
      </c>
      <c r="K1244">
        <v>0.20499999999999999</v>
      </c>
      <c r="M1244">
        <v>0.308</v>
      </c>
      <c r="P1244">
        <v>0.11</v>
      </c>
      <c r="Q1244">
        <v>0.67300000000000004</v>
      </c>
      <c r="T1244">
        <v>0</v>
      </c>
      <c r="U1244">
        <v>0</v>
      </c>
      <c r="W1244">
        <v>0</v>
      </c>
      <c r="Z1244">
        <v>0</v>
      </c>
      <c r="AA1244">
        <v>1.0000000000000001E-5</v>
      </c>
      <c r="AD1244">
        <v>5510</v>
      </c>
      <c r="AE1244">
        <v>61659</v>
      </c>
      <c r="AG1244">
        <v>4921</v>
      </c>
      <c r="AH1244">
        <v>442</v>
      </c>
      <c r="AI1244">
        <v>442</v>
      </c>
      <c r="AJ1244">
        <v>5351</v>
      </c>
      <c r="AK1244">
        <v>2872</v>
      </c>
    </row>
    <row r="1245" spans="1:38">
      <c r="A1245" t="s">
        <v>127</v>
      </c>
      <c r="B1245" t="s">
        <v>109</v>
      </c>
      <c r="C1245" t="s">
        <v>121</v>
      </c>
      <c r="D1245" t="s">
        <v>123</v>
      </c>
      <c r="E1245" t="s">
        <v>22</v>
      </c>
      <c r="F1245" t="s">
        <v>61</v>
      </c>
      <c r="G1245" t="s">
        <v>10</v>
      </c>
      <c r="H1245" t="s">
        <v>12</v>
      </c>
      <c r="J1245">
        <v>0</v>
      </c>
      <c r="K1245">
        <v>0</v>
      </c>
      <c r="M1245">
        <v>0</v>
      </c>
      <c r="P1245">
        <v>0</v>
      </c>
      <c r="Q1245">
        <v>0</v>
      </c>
      <c r="T1245">
        <v>0</v>
      </c>
      <c r="U1245">
        <v>0</v>
      </c>
      <c r="W1245">
        <v>0</v>
      </c>
      <c r="Z1245">
        <v>0</v>
      </c>
      <c r="AA1245">
        <v>0</v>
      </c>
      <c r="AD1245">
        <v>5510</v>
      </c>
      <c r="AE1245">
        <v>61659</v>
      </c>
      <c r="AG1245">
        <v>4921</v>
      </c>
      <c r="AH1245">
        <v>442</v>
      </c>
      <c r="AI1245">
        <v>442</v>
      </c>
      <c r="AJ1245">
        <v>5351</v>
      </c>
      <c r="AK1245">
        <v>2872</v>
      </c>
    </row>
    <row r="1246" spans="1:38">
      <c r="A1246" t="s">
        <v>127</v>
      </c>
      <c r="B1246" t="s">
        <v>109</v>
      </c>
      <c r="C1246" t="s">
        <v>121</v>
      </c>
      <c r="D1246" t="s">
        <v>123</v>
      </c>
      <c r="E1246" t="s">
        <v>22</v>
      </c>
      <c r="F1246" t="s">
        <v>61</v>
      </c>
      <c r="G1246" t="s">
        <v>10</v>
      </c>
      <c r="H1246" t="s">
        <v>11</v>
      </c>
      <c r="J1246">
        <v>0.183</v>
      </c>
      <c r="K1246">
        <v>0.20499999999999999</v>
      </c>
      <c r="M1246">
        <v>0.308</v>
      </c>
      <c r="P1246">
        <v>0.11</v>
      </c>
      <c r="Q1246">
        <v>0.67300000000000004</v>
      </c>
      <c r="T1246">
        <v>0</v>
      </c>
      <c r="U1246">
        <v>0</v>
      </c>
      <c r="W1246">
        <v>0</v>
      </c>
      <c r="Z1246">
        <v>0</v>
      </c>
      <c r="AA1246">
        <v>1.0000000000000001E-5</v>
      </c>
      <c r="AD1246">
        <v>5510</v>
      </c>
      <c r="AE1246">
        <v>61659</v>
      </c>
      <c r="AG1246">
        <v>4921</v>
      </c>
      <c r="AH1246">
        <v>442</v>
      </c>
      <c r="AI1246">
        <v>442</v>
      </c>
      <c r="AJ1246">
        <v>5351</v>
      </c>
      <c r="AK1246">
        <v>2872</v>
      </c>
    </row>
    <row r="1247" spans="1:38">
      <c r="A1247" t="s">
        <v>127</v>
      </c>
      <c r="B1247" t="s">
        <v>109</v>
      </c>
      <c r="C1247" t="s">
        <v>121</v>
      </c>
      <c r="D1247" t="s">
        <v>123</v>
      </c>
      <c r="E1247" t="s">
        <v>22</v>
      </c>
      <c r="F1247" t="s">
        <v>62</v>
      </c>
      <c r="G1247" t="s">
        <v>10</v>
      </c>
      <c r="H1247" t="s">
        <v>111</v>
      </c>
      <c r="I1247">
        <v>1.0009999999999999</v>
      </c>
      <c r="J1247">
        <v>0.20100000000000001</v>
      </c>
      <c r="K1247">
        <v>3.5999999999999997E-2</v>
      </c>
      <c r="L1247">
        <v>5.7000000000000002E-2</v>
      </c>
      <c r="M1247">
        <v>1.4139999999999999</v>
      </c>
      <c r="P1247">
        <v>0.35</v>
      </c>
      <c r="Q1247">
        <v>0.74</v>
      </c>
      <c r="R1247">
        <v>1.6379999999999999</v>
      </c>
      <c r="S1247">
        <v>2.0000000000000002E-5</v>
      </c>
      <c r="T1247">
        <v>0</v>
      </c>
      <c r="U1247">
        <v>0</v>
      </c>
      <c r="V1247">
        <v>0</v>
      </c>
      <c r="W1247">
        <v>2.0000000000000002E-5</v>
      </c>
      <c r="Z1247">
        <v>0</v>
      </c>
      <c r="AA1247">
        <v>1.0000000000000001E-5</v>
      </c>
      <c r="AB1247">
        <v>1.0000000000000001E-5</v>
      </c>
      <c r="AC1247">
        <v>589013</v>
      </c>
      <c r="AD1247">
        <v>803549</v>
      </c>
      <c r="AE1247">
        <v>955517</v>
      </c>
      <c r="AF1247">
        <v>1030318</v>
      </c>
      <c r="AG1247">
        <v>652496</v>
      </c>
      <c r="AH1247">
        <v>524192</v>
      </c>
      <c r="AI1247">
        <v>524192</v>
      </c>
      <c r="AJ1247">
        <v>145350</v>
      </c>
      <c r="AK1247">
        <v>153593</v>
      </c>
      <c r="AL1247">
        <v>660001</v>
      </c>
    </row>
    <row r="1248" spans="1:38">
      <c r="A1248" t="s">
        <v>127</v>
      </c>
      <c r="B1248" t="s">
        <v>109</v>
      </c>
      <c r="C1248" t="s">
        <v>121</v>
      </c>
      <c r="D1248" t="s">
        <v>123</v>
      </c>
      <c r="E1248" t="s">
        <v>22</v>
      </c>
      <c r="F1248" t="s">
        <v>62</v>
      </c>
      <c r="G1248" t="s">
        <v>10</v>
      </c>
      <c r="H1248" t="s">
        <v>12</v>
      </c>
      <c r="I1248">
        <v>0</v>
      </c>
      <c r="J1248">
        <v>0</v>
      </c>
      <c r="K1248">
        <v>0</v>
      </c>
      <c r="L1248">
        <v>0</v>
      </c>
      <c r="M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Z1248">
        <v>0</v>
      </c>
      <c r="AA1248">
        <v>0</v>
      </c>
      <c r="AB1248">
        <v>0</v>
      </c>
      <c r="AC1248">
        <v>589013</v>
      </c>
      <c r="AD1248">
        <v>803549</v>
      </c>
      <c r="AE1248">
        <v>955517</v>
      </c>
      <c r="AF1248">
        <v>1030318</v>
      </c>
      <c r="AG1248">
        <v>652496</v>
      </c>
      <c r="AH1248">
        <v>524192</v>
      </c>
      <c r="AI1248">
        <v>524192</v>
      </c>
      <c r="AJ1248">
        <v>145350</v>
      </c>
      <c r="AK1248">
        <v>153593</v>
      </c>
      <c r="AL1248">
        <v>660001</v>
      </c>
    </row>
    <row r="1249" spans="1:38">
      <c r="A1249" t="s">
        <v>127</v>
      </c>
      <c r="B1249" t="s">
        <v>109</v>
      </c>
      <c r="C1249" t="s">
        <v>121</v>
      </c>
      <c r="D1249" t="s">
        <v>123</v>
      </c>
      <c r="E1249" t="s">
        <v>22</v>
      </c>
      <c r="F1249" t="s">
        <v>62</v>
      </c>
      <c r="G1249" t="s">
        <v>10</v>
      </c>
      <c r="H1249" t="s">
        <v>11</v>
      </c>
      <c r="I1249">
        <v>1.0009999999999999</v>
      </c>
      <c r="J1249">
        <v>0.20100000000000001</v>
      </c>
      <c r="K1249">
        <v>3.5999999999999997E-2</v>
      </c>
      <c r="L1249">
        <v>5.7000000000000002E-2</v>
      </c>
      <c r="M1249">
        <v>1.4139999999999999</v>
      </c>
      <c r="P1249">
        <v>0.35</v>
      </c>
      <c r="Q1249">
        <v>0.74</v>
      </c>
      <c r="R1249">
        <v>1.6379999999999999</v>
      </c>
      <c r="S1249">
        <v>2.0000000000000002E-5</v>
      </c>
      <c r="T1249">
        <v>0</v>
      </c>
      <c r="U1249">
        <v>0</v>
      </c>
      <c r="V1249">
        <v>0</v>
      </c>
      <c r="W1249">
        <v>2.0000000000000002E-5</v>
      </c>
      <c r="Z1249">
        <v>0</v>
      </c>
      <c r="AA1249">
        <v>1.0000000000000001E-5</v>
      </c>
      <c r="AB1249">
        <v>1.0000000000000001E-5</v>
      </c>
      <c r="AC1249">
        <v>589013</v>
      </c>
      <c r="AD1249">
        <v>803549</v>
      </c>
      <c r="AE1249">
        <v>955517</v>
      </c>
      <c r="AF1249">
        <v>1030318</v>
      </c>
      <c r="AG1249">
        <v>652496</v>
      </c>
      <c r="AH1249">
        <v>524192</v>
      </c>
      <c r="AI1249">
        <v>524192</v>
      </c>
      <c r="AJ1249">
        <v>145350</v>
      </c>
      <c r="AK1249">
        <v>153593</v>
      </c>
      <c r="AL1249">
        <v>660001</v>
      </c>
    </row>
    <row r="1250" spans="1:38">
      <c r="A1250" t="s">
        <v>127</v>
      </c>
      <c r="B1250" t="s">
        <v>109</v>
      </c>
      <c r="C1250" t="s">
        <v>121</v>
      </c>
      <c r="D1250" t="s">
        <v>123</v>
      </c>
      <c r="E1250" t="s">
        <v>22</v>
      </c>
      <c r="F1250" t="s">
        <v>63</v>
      </c>
      <c r="G1250" t="s">
        <v>10</v>
      </c>
      <c r="H1250" t="s">
        <v>111</v>
      </c>
      <c r="L1250">
        <v>0.48099999999999998</v>
      </c>
      <c r="M1250">
        <v>0.156</v>
      </c>
      <c r="V1250">
        <v>1.0000000000000001E-5</v>
      </c>
      <c r="W1250">
        <v>0</v>
      </c>
      <c r="AF1250">
        <v>60356</v>
      </c>
      <c r="AG1250">
        <v>20643</v>
      </c>
      <c r="AH1250">
        <v>794</v>
      </c>
      <c r="AI1250">
        <v>794</v>
      </c>
      <c r="AJ1250">
        <v>764</v>
      </c>
      <c r="AK1250">
        <v>7189</v>
      </c>
      <c r="AL1250">
        <v>27671</v>
      </c>
    </row>
    <row r="1251" spans="1:38">
      <c r="A1251" t="s">
        <v>127</v>
      </c>
      <c r="B1251" t="s">
        <v>109</v>
      </c>
      <c r="C1251" t="s">
        <v>121</v>
      </c>
      <c r="D1251" t="s">
        <v>123</v>
      </c>
      <c r="E1251" t="s">
        <v>22</v>
      </c>
      <c r="F1251" t="s">
        <v>63</v>
      </c>
      <c r="G1251" t="s">
        <v>10</v>
      </c>
      <c r="H1251" t="s">
        <v>12</v>
      </c>
      <c r="L1251">
        <v>0</v>
      </c>
      <c r="M1251">
        <v>0</v>
      </c>
      <c r="V1251">
        <v>0</v>
      </c>
      <c r="W1251">
        <v>0</v>
      </c>
      <c r="AF1251">
        <v>60356</v>
      </c>
      <c r="AG1251">
        <v>20643</v>
      </c>
      <c r="AH1251">
        <v>794</v>
      </c>
      <c r="AI1251">
        <v>794</v>
      </c>
      <c r="AJ1251">
        <v>764</v>
      </c>
      <c r="AK1251">
        <v>7189</v>
      </c>
      <c r="AL1251">
        <v>27671</v>
      </c>
    </row>
    <row r="1252" spans="1:38">
      <c r="A1252" t="s">
        <v>127</v>
      </c>
      <c r="B1252" t="s">
        <v>109</v>
      </c>
      <c r="C1252" t="s">
        <v>121</v>
      </c>
      <c r="D1252" t="s">
        <v>123</v>
      </c>
      <c r="E1252" t="s">
        <v>22</v>
      </c>
      <c r="F1252" t="s">
        <v>63</v>
      </c>
      <c r="G1252" t="s">
        <v>10</v>
      </c>
      <c r="H1252" t="s">
        <v>11</v>
      </c>
      <c r="L1252">
        <v>0.48099999999999998</v>
      </c>
      <c r="M1252">
        <v>0.156</v>
      </c>
      <c r="V1252">
        <v>1.0000000000000001E-5</v>
      </c>
      <c r="W1252">
        <v>0</v>
      </c>
      <c r="AF1252">
        <v>60356</v>
      </c>
      <c r="AG1252">
        <v>20643</v>
      </c>
      <c r="AH1252">
        <v>794</v>
      </c>
      <c r="AI1252">
        <v>794</v>
      </c>
      <c r="AJ1252">
        <v>764</v>
      </c>
      <c r="AK1252">
        <v>7189</v>
      </c>
      <c r="AL1252">
        <v>27671</v>
      </c>
    </row>
    <row r="1253" spans="1:38">
      <c r="A1253" t="s">
        <v>127</v>
      </c>
      <c r="B1253" t="s">
        <v>109</v>
      </c>
      <c r="C1253" t="s">
        <v>121</v>
      </c>
      <c r="D1253" t="s">
        <v>123</v>
      </c>
      <c r="E1253" t="s">
        <v>22</v>
      </c>
      <c r="F1253" t="s">
        <v>17</v>
      </c>
      <c r="G1253" t="s">
        <v>70</v>
      </c>
      <c r="H1253" t="s">
        <v>111</v>
      </c>
      <c r="R1253">
        <v>85.804000000000002</v>
      </c>
      <c r="AB1253">
        <v>7.6999999999999996E-4</v>
      </c>
      <c r="AL1253">
        <v>2469180</v>
      </c>
    </row>
    <row r="1254" spans="1:38">
      <c r="A1254" t="s">
        <v>127</v>
      </c>
      <c r="B1254" t="s">
        <v>109</v>
      </c>
      <c r="C1254" t="s">
        <v>121</v>
      </c>
      <c r="D1254" t="s">
        <v>123</v>
      </c>
      <c r="E1254" t="s">
        <v>22</v>
      </c>
      <c r="F1254" t="s">
        <v>17</v>
      </c>
      <c r="G1254" t="s">
        <v>70</v>
      </c>
      <c r="H1254" t="s">
        <v>12</v>
      </c>
      <c r="R1254">
        <v>0</v>
      </c>
      <c r="AB1254">
        <v>0</v>
      </c>
      <c r="AL1254">
        <v>2469180</v>
      </c>
    </row>
    <row r="1255" spans="1:38">
      <c r="A1255" t="s">
        <v>127</v>
      </c>
      <c r="B1255" t="s">
        <v>109</v>
      </c>
      <c r="C1255" t="s">
        <v>121</v>
      </c>
      <c r="D1255" t="s">
        <v>123</v>
      </c>
      <c r="E1255" t="s">
        <v>22</v>
      </c>
      <c r="F1255" t="s">
        <v>17</v>
      </c>
      <c r="G1255" t="s">
        <v>70</v>
      </c>
      <c r="H1255" t="s">
        <v>11</v>
      </c>
      <c r="R1255">
        <v>85.804000000000002</v>
      </c>
      <c r="AB1255">
        <v>7.6999999999999996E-4</v>
      </c>
      <c r="AL1255">
        <v>2469180</v>
      </c>
    </row>
    <row r="1256" spans="1:38">
      <c r="A1256" t="s">
        <v>127</v>
      </c>
      <c r="B1256" t="s">
        <v>109</v>
      </c>
      <c r="C1256" t="s">
        <v>121</v>
      </c>
      <c r="D1256" t="s">
        <v>123</v>
      </c>
      <c r="E1256" t="s">
        <v>22</v>
      </c>
      <c r="F1256" t="s">
        <v>17</v>
      </c>
      <c r="G1256" t="s">
        <v>145</v>
      </c>
      <c r="H1256" t="s">
        <v>111</v>
      </c>
      <c r="R1256">
        <v>3.641</v>
      </c>
      <c r="AB1256">
        <v>3.0000000000000001E-5</v>
      </c>
      <c r="AL1256">
        <v>29600</v>
      </c>
    </row>
    <row r="1257" spans="1:38">
      <c r="A1257" t="s">
        <v>127</v>
      </c>
      <c r="B1257" t="s">
        <v>109</v>
      </c>
      <c r="C1257" t="s">
        <v>121</v>
      </c>
      <c r="D1257" t="s">
        <v>123</v>
      </c>
      <c r="E1257" t="s">
        <v>22</v>
      </c>
      <c r="F1257" t="s">
        <v>17</v>
      </c>
      <c r="G1257" t="s">
        <v>145</v>
      </c>
      <c r="H1257" t="s">
        <v>12</v>
      </c>
      <c r="R1257">
        <v>0</v>
      </c>
      <c r="AB1257">
        <v>0</v>
      </c>
      <c r="AL1257">
        <v>29600</v>
      </c>
    </row>
    <row r="1258" spans="1:38">
      <c r="A1258" t="s">
        <v>127</v>
      </c>
      <c r="B1258" t="s">
        <v>109</v>
      </c>
      <c r="C1258" t="s">
        <v>121</v>
      </c>
      <c r="D1258" t="s">
        <v>123</v>
      </c>
      <c r="E1258" t="s">
        <v>22</v>
      </c>
      <c r="F1258" t="s">
        <v>17</v>
      </c>
      <c r="G1258" t="s">
        <v>145</v>
      </c>
      <c r="H1258" t="s">
        <v>11</v>
      </c>
      <c r="R1258">
        <v>3.641</v>
      </c>
      <c r="AB1258">
        <v>3.0000000000000001E-5</v>
      </c>
      <c r="AL1258">
        <v>29600</v>
      </c>
    </row>
    <row r="1259" spans="1:38">
      <c r="A1259" t="s">
        <v>127</v>
      </c>
      <c r="B1259" t="s">
        <v>109</v>
      </c>
      <c r="C1259" t="s">
        <v>121</v>
      </c>
      <c r="D1259" t="s">
        <v>123</v>
      </c>
      <c r="E1259" t="s">
        <v>22</v>
      </c>
      <c r="F1259" t="s">
        <v>17</v>
      </c>
      <c r="G1259" t="s">
        <v>10</v>
      </c>
      <c r="H1259" t="s">
        <v>111</v>
      </c>
      <c r="I1259">
        <v>65.573999999999998</v>
      </c>
      <c r="J1259">
        <v>67.444000000000003</v>
      </c>
      <c r="K1259">
        <v>481.65199999999999</v>
      </c>
      <c r="L1259">
        <v>587.19200000000001</v>
      </c>
      <c r="M1259">
        <v>164.20400000000001</v>
      </c>
      <c r="N1259">
        <v>2502.2820000000002</v>
      </c>
      <c r="O1259">
        <v>1643.847</v>
      </c>
      <c r="P1259">
        <v>31.297999999999998</v>
      </c>
      <c r="Q1259">
        <v>142.74299999999999</v>
      </c>
      <c r="S1259">
        <v>1.09E-3</v>
      </c>
      <c r="T1259">
        <v>1.39E-3</v>
      </c>
      <c r="U1259">
        <v>9.58E-3</v>
      </c>
      <c r="V1259">
        <v>1.2E-2</v>
      </c>
      <c r="W1259">
        <v>2.2100000000000002E-3</v>
      </c>
      <c r="X1259">
        <v>3.2930000000000001E-2</v>
      </c>
      <c r="Y1259">
        <v>2.0240000000000001E-2</v>
      </c>
      <c r="Z1259">
        <v>3.5E-4</v>
      </c>
      <c r="AA1259">
        <v>1.4499999999999999E-3</v>
      </c>
      <c r="AC1259">
        <v>3347063</v>
      </c>
      <c r="AD1259">
        <v>2299125</v>
      </c>
      <c r="AE1259">
        <v>1901534</v>
      </c>
      <c r="AF1259">
        <v>2675348</v>
      </c>
      <c r="AG1259">
        <v>2418190</v>
      </c>
      <c r="AH1259">
        <v>2714146</v>
      </c>
      <c r="AI1259">
        <v>2622538</v>
      </c>
      <c r="AJ1259">
        <v>1913401</v>
      </c>
      <c r="AK1259">
        <v>1727371</v>
      </c>
      <c r="AL1259">
        <v>324</v>
      </c>
    </row>
    <row r="1260" spans="1:38">
      <c r="A1260" t="s">
        <v>127</v>
      </c>
      <c r="B1260" t="s">
        <v>109</v>
      </c>
      <c r="C1260" t="s">
        <v>121</v>
      </c>
      <c r="D1260" t="s">
        <v>123</v>
      </c>
      <c r="E1260" t="s">
        <v>22</v>
      </c>
      <c r="F1260" t="s">
        <v>17</v>
      </c>
      <c r="G1260" t="s">
        <v>10</v>
      </c>
      <c r="H1260" t="s">
        <v>12</v>
      </c>
      <c r="I1260">
        <v>4</v>
      </c>
      <c r="J1260">
        <v>6</v>
      </c>
      <c r="K1260">
        <v>93</v>
      </c>
      <c r="L1260">
        <v>108</v>
      </c>
      <c r="M1260">
        <v>69</v>
      </c>
      <c r="N1260">
        <v>1188</v>
      </c>
      <c r="O1260">
        <v>330</v>
      </c>
      <c r="P1260">
        <v>0.93799999999999994</v>
      </c>
      <c r="Q1260">
        <v>15.24</v>
      </c>
      <c r="S1260">
        <v>6.9999999999999994E-5</v>
      </c>
      <c r="T1260">
        <v>1.2E-4</v>
      </c>
      <c r="U1260">
        <v>1.8500000000000001E-3</v>
      </c>
      <c r="V1260">
        <v>2.2100000000000002E-3</v>
      </c>
      <c r="W1260">
        <v>9.3000000000000005E-4</v>
      </c>
      <c r="X1260">
        <v>1.5630000000000002E-2</v>
      </c>
      <c r="Y1260">
        <v>4.0600000000000002E-3</v>
      </c>
      <c r="Z1260">
        <v>1.0000000000000001E-5</v>
      </c>
      <c r="AA1260">
        <v>1.4999999999999999E-4</v>
      </c>
      <c r="AC1260">
        <v>3347063</v>
      </c>
      <c r="AD1260">
        <v>2299125</v>
      </c>
      <c r="AE1260">
        <v>1901534</v>
      </c>
      <c r="AF1260">
        <v>2675348</v>
      </c>
      <c r="AG1260">
        <v>2418190</v>
      </c>
      <c r="AH1260">
        <v>2714146</v>
      </c>
      <c r="AI1260">
        <v>2622538</v>
      </c>
      <c r="AJ1260">
        <v>1913401</v>
      </c>
      <c r="AK1260">
        <v>1727371</v>
      </c>
      <c r="AL1260">
        <v>324</v>
      </c>
    </row>
    <row r="1261" spans="1:38">
      <c r="A1261" t="s">
        <v>127</v>
      </c>
      <c r="B1261" t="s">
        <v>109</v>
      </c>
      <c r="C1261" t="s">
        <v>121</v>
      </c>
      <c r="D1261" t="s">
        <v>123</v>
      </c>
      <c r="E1261" t="s">
        <v>22</v>
      </c>
      <c r="F1261" t="s">
        <v>17</v>
      </c>
      <c r="G1261" t="s">
        <v>10</v>
      </c>
      <c r="H1261" t="s">
        <v>11</v>
      </c>
      <c r="I1261">
        <v>61.573999999999998</v>
      </c>
      <c r="J1261">
        <v>61.444000000000003</v>
      </c>
      <c r="K1261">
        <v>388.65199999999999</v>
      </c>
      <c r="L1261">
        <v>479.19200000000001</v>
      </c>
      <c r="M1261">
        <v>95.203999999999994</v>
      </c>
      <c r="N1261">
        <v>1314.2819999999999</v>
      </c>
      <c r="O1261">
        <v>1313.847</v>
      </c>
      <c r="P1261">
        <v>30.36</v>
      </c>
      <c r="Q1261">
        <v>127.503</v>
      </c>
      <c r="S1261">
        <v>1.0200000000000001E-3</v>
      </c>
      <c r="T1261">
        <v>1.2600000000000001E-3</v>
      </c>
      <c r="U1261">
        <v>7.7299999999999999E-3</v>
      </c>
      <c r="V1261">
        <v>9.7900000000000001E-3</v>
      </c>
      <c r="W1261">
        <v>1.2800000000000001E-3</v>
      </c>
      <c r="X1261">
        <v>1.729E-2</v>
      </c>
      <c r="Y1261">
        <v>1.618E-2</v>
      </c>
      <c r="Z1261">
        <v>3.4000000000000002E-4</v>
      </c>
      <c r="AA1261">
        <v>1.2999999999999999E-3</v>
      </c>
      <c r="AC1261">
        <v>3347063</v>
      </c>
      <c r="AD1261">
        <v>2299125</v>
      </c>
      <c r="AE1261">
        <v>1901534</v>
      </c>
      <c r="AF1261">
        <v>2675348</v>
      </c>
      <c r="AG1261">
        <v>2418190</v>
      </c>
      <c r="AH1261">
        <v>2714146</v>
      </c>
      <c r="AI1261">
        <v>2622538</v>
      </c>
      <c r="AJ1261">
        <v>1913401</v>
      </c>
      <c r="AK1261">
        <v>1727371</v>
      </c>
      <c r="AL1261">
        <v>324</v>
      </c>
    </row>
    <row r="1262" spans="1:38">
      <c r="A1262" t="s">
        <v>127</v>
      </c>
      <c r="B1262" t="s">
        <v>109</v>
      </c>
      <c r="C1262" t="s">
        <v>121</v>
      </c>
      <c r="D1262" t="s">
        <v>123</v>
      </c>
      <c r="E1262" t="s">
        <v>22</v>
      </c>
      <c r="F1262" t="s">
        <v>18</v>
      </c>
      <c r="G1262" t="s">
        <v>10</v>
      </c>
      <c r="H1262" t="s">
        <v>111</v>
      </c>
      <c r="I1262">
        <v>672.25699999999995</v>
      </c>
      <c r="J1262">
        <v>274.31299999999999</v>
      </c>
      <c r="K1262">
        <v>323.18</v>
      </c>
      <c r="L1262">
        <v>555.13</v>
      </c>
      <c r="M1262">
        <v>1704.5150000000001</v>
      </c>
      <c r="N1262">
        <v>1501.972</v>
      </c>
      <c r="O1262">
        <v>742.36</v>
      </c>
      <c r="P1262">
        <v>371.13499999999999</v>
      </c>
      <c r="Q1262">
        <v>599.05899999999997</v>
      </c>
      <c r="R1262">
        <v>141.52000000000001</v>
      </c>
      <c r="S1262">
        <v>1.1129999999999999E-2</v>
      </c>
      <c r="T1262">
        <v>5.6499999999999996E-3</v>
      </c>
      <c r="U1262">
        <v>6.43E-3</v>
      </c>
      <c r="V1262">
        <v>1.1339999999999999E-2</v>
      </c>
      <c r="W1262">
        <v>2.2950000000000002E-2</v>
      </c>
      <c r="X1262">
        <v>1.976E-2</v>
      </c>
      <c r="Y1262">
        <v>9.1400000000000006E-3</v>
      </c>
      <c r="Z1262">
        <v>4.15E-3</v>
      </c>
      <c r="AA1262">
        <v>6.0899999999999999E-3</v>
      </c>
      <c r="AB1262">
        <v>1.2700000000000001E-3</v>
      </c>
      <c r="AC1262">
        <v>1961970</v>
      </c>
      <c r="AD1262">
        <v>1911744</v>
      </c>
      <c r="AE1262">
        <v>1713917</v>
      </c>
      <c r="AF1262">
        <v>1558413</v>
      </c>
      <c r="AG1262">
        <v>1727617</v>
      </c>
      <c r="AH1262">
        <v>1930459</v>
      </c>
      <c r="AI1262">
        <v>1924156</v>
      </c>
      <c r="AJ1262">
        <v>1089380</v>
      </c>
      <c r="AK1262">
        <v>960559</v>
      </c>
      <c r="AL1262">
        <v>725367</v>
      </c>
    </row>
    <row r="1263" spans="1:38">
      <c r="A1263" t="s">
        <v>127</v>
      </c>
      <c r="B1263" t="s">
        <v>109</v>
      </c>
      <c r="C1263" t="s">
        <v>121</v>
      </c>
      <c r="D1263" t="s">
        <v>123</v>
      </c>
      <c r="E1263" t="s">
        <v>22</v>
      </c>
      <c r="F1263" t="s">
        <v>18</v>
      </c>
      <c r="G1263" t="s">
        <v>10</v>
      </c>
      <c r="H1263" t="s">
        <v>12</v>
      </c>
      <c r="I1263">
        <v>271</v>
      </c>
      <c r="J1263">
        <v>75</v>
      </c>
      <c r="K1263">
        <v>115</v>
      </c>
      <c r="L1263">
        <v>367</v>
      </c>
      <c r="M1263">
        <v>1322</v>
      </c>
      <c r="N1263">
        <v>960</v>
      </c>
      <c r="O1263">
        <v>203</v>
      </c>
      <c r="P1263">
        <v>84</v>
      </c>
      <c r="Q1263">
        <v>177</v>
      </c>
      <c r="R1263">
        <v>18</v>
      </c>
      <c r="S1263">
        <v>4.4900000000000001E-3</v>
      </c>
      <c r="T1263">
        <v>1.5399999999999999E-3</v>
      </c>
      <c r="U1263">
        <v>2.2899999999999999E-3</v>
      </c>
      <c r="V1263">
        <v>7.4999999999999997E-3</v>
      </c>
      <c r="W1263">
        <v>1.78E-2</v>
      </c>
      <c r="X1263">
        <v>1.2630000000000001E-2</v>
      </c>
      <c r="Y1263">
        <v>2.5000000000000001E-3</v>
      </c>
      <c r="Z1263">
        <v>9.3999999999999997E-4</v>
      </c>
      <c r="AA1263">
        <v>1.8E-3</v>
      </c>
      <c r="AB1263">
        <v>1.6000000000000001E-4</v>
      </c>
      <c r="AC1263">
        <v>1961970</v>
      </c>
      <c r="AD1263">
        <v>1911744</v>
      </c>
      <c r="AE1263">
        <v>1713917</v>
      </c>
      <c r="AF1263">
        <v>1558413</v>
      </c>
      <c r="AG1263">
        <v>1727617</v>
      </c>
      <c r="AH1263">
        <v>1930459</v>
      </c>
      <c r="AI1263">
        <v>1924156</v>
      </c>
      <c r="AJ1263">
        <v>1089380</v>
      </c>
      <c r="AK1263">
        <v>960559</v>
      </c>
      <c r="AL1263">
        <v>725367</v>
      </c>
    </row>
    <row r="1264" spans="1:38">
      <c r="A1264" t="s">
        <v>127</v>
      </c>
      <c r="B1264" t="s">
        <v>109</v>
      </c>
      <c r="C1264" t="s">
        <v>121</v>
      </c>
      <c r="D1264" t="s">
        <v>123</v>
      </c>
      <c r="E1264" t="s">
        <v>22</v>
      </c>
      <c r="F1264" t="s">
        <v>18</v>
      </c>
      <c r="G1264" t="s">
        <v>10</v>
      </c>
      <c r="H1264" t="s">
        <v>11</v>
      </c>
      <c r="I1264">
        <v>401.25700000000001</v>
      </c>
      <c r="J1264">
        <v>199.31299999999999</v>
      </c>
      <c r="K1264">
        <v>208.18</v>
      </c>
      <c r="L1264">
        <v>188.13</v>
      </c>
      <c r="M1264">
        <v>382.51499999999999</v>
      </c>
      <c r="N1264">
        <v>541.97199999999998</v>
      </c>
      <c r="O1264">
        <v>539.36</v>
      </c>
      <c r="P1264">
        <v>287.13499999999999</v>
      </c>
      <c r="Q1264">
        <v>422.05900000000003</v>
      </c>
      <c r="R1264">
        <v>123.52</v>
      </c>
      <c r="S1264">
        <v>6.6400000000000001E-3</v>
      </c>
      <c r="T1264">
        <v>4.1000000000000003E-3</v>
      </c>
      <c r="U1264">
        <v>4.1399999999999996E-3</v>
      </c>
      <c r="V1264">
        <v>3.8400000000000001E-3</v>
      </c>
      <c r="W1264">
        <v>5.1500000000000001E-3</v>
      </c>
      <c r="X1264">
        <v>7.1300000000000001E-3</v>
      </c>
      <c r="Y1264">
        <v>6.6400000000000001E-3</v>
      </c>
      <c r="Z1264">
        <v>3.2100000000000002E-3</v>
      </c>
      <c r="AA1264">
        <v>4.2900000000000004E-3</v>
      </c>
      <c r="AB1264">
        <v>1.1100000000000001E-3</v>
      </c>
      <c r="AC1264">
        <v>1961970</v>
      </c>
      <c r="AD1264">
        <v>1911744</v>
      </c>
      <c r="AE1264">
        <v>1713917</v>
      </c>
      <c r="AF1264">
        <v>1558413</v>
      </c>
      <c r="AG1264">
        <v>1727617</v>
      </c>
      <c r="AH1264">
        <v>1930459</v>
      </c>
      <c r="AI1264">
        <v>1924156</v>
      </c>
      <c r="AJ1264">
        <v>1089380</v>
      </c>
      <c r="AK1264">
        <v>960559</v>
      </c>
      <c r="AL1264">
        <v>725367</v>
      </c>
    </row>
    <row r="1265" spans="1:38">
      <c r="A1265" t="s">
        <v>127</v>
      </c>
      <c r="B1265" t="s">
        <v>109</v>
      </c>
      <c r="C1265" t="s">
        <v>121</v>
      </c>
      <c r="D1265" t="s">
        <v>123</v>
      </c>
      <c r="E1265" t="s">
        <v>22</v>
      </c>
      <c r="F1265" t="s">
        <v>19</v>
      </c>
      <c r="G1265" t="s">
        <v>10</v>
      </c>
      <c r="H1265" t="s">
        <v>111</v>
      </c>
      <c r="P1265">
        <v>5.78</v>
      </c>
      <c r="Q1265">
        <v>0.85</v>
      </c>
      <c r="Z1265">
        <v>6.0000000000000002E-5</v>
      </c>
      <c r="AA1265">
        <v>1.0000000000000001E-5</v>
      </c>
      <c r="AD1265">
        <v>1753</v>
      </c>
      <c r="AE1265">
        <v>7121</v>
      </c>
      <c r="AF1265">
        <v>1319</v>
      </c>
      <c r="AH1265">
        <v>2184</v>
      </c>
      <c r="AI1265">
        <v>2184</v>
      </c>
      <c r="AJ1265">
        <v>13827</v>
      </c>
      <c r="AK1265">
        <v>2210</v>
      </c>
      <c r="AL1265">
        <v>1250</v>
      </c>
    </row>
    <row r="1266" spans="1:38">
      <c r="A1266" t="s">
        <v>127</v>
      </c>
      <c r="B1266" t="s">
        <v>109</v>
      </c>
      <c r="C1266" t="s">
        <v>121</v>
      </c>
      <c r="D1266" t="s">
        <v>123</v>
      </c>
      <c r="E1266" t="s">
        <v>22</v>
      </c>
      <c r="F1266" t="s">
        <v>19</v>
      </c>
      <c r="G1266" t="s">
        <v>10</v>
      </c>
      <c r="H1266" t="s">
        <v>12</v>
      </c>
      <c r="P1266">
        <v>0</v>
      </c>
      <c r="Q1266">
        <v>0</v>
      </c>
      <c r="Z1266">
        <v>0</v>
      </c>
      <c r="AA1266">
        <v>0</v>
      </c>
      <c r="AD1266">
        <v>1753</v>
      </c>
      <c r="AE1266">
        <v>7121</v>
      </c>
      <c r="AF1266">
        <v>1319</v>
      </c>
      <c r="AH1266">
        <v>2184</v>
      </c>
      <c r="AI1266">
        <v>2184</v>
      </c>
      <c r="AJ1266">
        <v>13827</v>
      </c>
      <c r="AK1266">
        <v>2210</v>
      </c>
      <c r="AL1266">
        <v>1250</v>
      </c>
    </row>
    <row r="1267" spans="1:38">
      <c r="A1267" t="s">
        <v>127</v>
      </c>
      <c r="B1267" t="s">
        <v>109</v>
      </c>
      <c r="C1267" t="s">
        <v>121</v>
      </c>
      <c r="D1267" t="s">
        <v>123</v>
      </c>
      <c r="E1267" t="s">
        <v>22</v>
      </c>
      <c r="F1267" t="s">
        <v>19</v>
      </c>
      <c r="G1267" t="s">
        <v>10</v>
      </c>
      <c r="H1267" t="s">
        <v>11</v>
      </c>
      <c r="P1267">
        <v>5.78</v>
      </c>
      <c r="Q1267">
        <v>0.85</v>
      </c>
      <c r="Z1267">
        <v>6.0000000000000002E-5</v>
      </c>
      <c r="AA1267">
        <v>1.0000000000000001E-5</v>
      </c>
      <c r="AD1267">
        <v>1753</v>
      </c>
      <c r="AE1267">
        <v>7121</v>
      </c>
      <c r="AF1267">
        <v>1319</v>
      </c>
      <c r="AH1267">
        <v>2184</v>
      </c>
      <c r="AI1267">
        <v>2184</v>
      </c>
      <c r="AJ1267">
        <v>13827</v>
      </c>
      <c r="AK1267">
        <v>2210</v>
      </c>
      <c r="AL1267">
        <v>1250</v>
      </c>
    </row>
    <row r="1268" spans="1:38">
      <c r="A1268" t="s">
        <v>127</v>
      </c>
      <c r="B1268" t="s">
        <v>109</v>
      </c>
      <c r="C1268" t="s">
        <v>121</v>
      </c>
      <c r="D1268" t="s">
        <v>123</v>
      </c>
      <c r="E1268" t="s">
        <v>23</v>
      </c>
      <c r="F1268" t="s">
        <v>17</v>
      </c>
      <c r="G1268" t="s">
        <v>10</v>
      </c>
      <c r="H1268" t="s">
        <v>111</v>
      </c>
      <c r="I1268">
        <v>0.08</v>
      </c>
      <c r="S1268">
        <v>0</v>
      </c>
      <c r="AC1268">
        <v>1847</v>
      </c>
    </row>
    <row r="1269" spans="1:38">
      <c r="A1269" t="s">
        <v>127</v>
      </c>
      <c r="B1269" t="s">
        <v>109</v>
      </c>
      <c r="C1269" t="s">
        <v>121</v>
      </c>
      <c r="D1269" t="s">
        <v>123</v>
      </c>
      <c r="E1269" t="s">
        <v>23</v>
      </c>
      <c r="F1269" t="s">
        <v>17</v>
      </c>
      <c r="G1269" t="s">
        <v>10</v>
      </c>
      <c r="H1269" t="s">
        <v>12</v>
      </c>
      <c r="I1269">
        <v>0</v>
      </c>
      <c r="S1269">
        <v>0</v>
      </c>
      <c r="AC1269">
        <v>1847</v>
      </c>
    </row>
    <row r="1270" spans="1:38">
      <c r="A1270" t="s">
        <v>127</v>
      </c>
      <c r="B1270" t="s">
        <v>109</v>
      </c>
      <c r="C1270" t="s">
        <v>121</v>
      </c>
      <c r="D1270" t="s">
        <v>123</v>
      </c>
      <c r="E1270" t="s">
        <v>23</v>
      </c>
      <c r="F1270" t="s">
        <v>17</v>
      </c>
      <c r="G1270" t="s">
        <v>10</v>
      </c>
      <c r="H1270" t="s">
        <v>11</v>
      </c>
      <c r="I1270">
        <v>0.08</v>
      </c>
      <c r="S1270">
        <v>0</v>
      </c>
      <c r="AC1270">
        <v>1847</v>
      </c>
    </row>
    <row r="1271" spans="1:38">
      <c r="A1271" t="s">
        <v>127</v>
      </c>
      <c r="B1271" t="s">
        <v>109</v>
      </c>
      <c r="C1271" t="s">
        <v>121</v>
      </c>
      <c r="D1271" t="s">
        <v>123</v>
      </c>
      <c r="E1271" t="s">
        <v>23</v>
      </c>
      <c r="F1271" t="s">
        <v>18</v>
      </c>
      <c r="G1271" t="s">
        <v>10</v>
      </c>
      <c r="H1271" t="s">
        <v>111</v>
      </c>
      <c r="J1271">
        <v>0.12</v>
      </c>
      <c r="T1271">
        <v>0</v>
      </c>
      <c r="AC1271">
        <v>54</v>
      </c>
      <c r="AD1271">
        <v>884</v>
      </c>
    </row>
    <row r="1272" spans="1:38">
      <c r="A1272" t="s">
        <v>127</v>
      </c>
      <c r="B1272" t="s">
        <v>109</v>
      </c>
      <c r="C1272" t="s">
        <v>121</v>
      </c>
      <c r="D1272" t="s">
        <v>123</v>
      </c>
      <c r="E1272" t="s">
        <v>23</v>
      </c>
      <c r="F1272" t="s">
        <v>18</v>
      </c>
      <c r="G1272" t="s">
        <v>10</v>
      </c>
      <c r="H1272" t="s">
        <v>12</v>
      </c>
      <c r="J1272">
        <v>0</v>
      </c>
      <c r="T1272">
        <v>0</v>
      </c>
      <c r="AC1272">
        <v>54</v>
      </c>
      <c r="AD1272">
        <v>884</v>
      </c>
    </row>
    <row r="1273" spans="1:38">
      <c r="A1273" t="s">
        <v>127</v>
      </c>
      <c r="B1273" t="s">
        <v>109</v>
      </c>
      <c r="C1273" t="s">
        <v>121</v>
      </c>
      <c r="D1273" t="s">
        <v>123</v>
      </c>
      <c r="E1273" t="s">
        <v>23</v>
      </c>
      <c r="F1273" t="s">
        <v>18</v>
      </c>
      <c r="G1273" t="s">
        <v>10</v>
      </c>
      <c r="H1273" t="s">
        <v>11</v>
      </c>
      <c r="J1273">
        <v>0.12</v>
      </c>
      <c r="T1273">
        <v>0</v>
      </c>
      <c r="AC1273">
        <v>54</v>
      </c>
      <c r="AD1273">
        <v>884</v>
      </c>
    </row>
    <row r="1274" spans="1:38">
      <c r="A1274" t="s">
        <v>127</v>
      </c>
      <c r="B1274" t="s">
        <v>109</v>
      </c>
      <c r="C1274" t="s">
        <v>121</v>
      </c>
      <c r="D1274" t="s">
        <v>123</v>
      </c>
      <c r="E1274" t="s">
        <v>32</v>
      </c>
      <c r="F1274" t="s">
        <v>9</v>
      </c>
      <c r="G1274" t="s">
        <v>10</v>
      </c>
      <c r="H1274" t="s">
        <v>111</v>
      </c>
      <c r="I1274">
        <v>14.356999999999999</v>
      </c>
      <c r="J1274">
        <v>11.089</v>
      </c>
      <c r="K1274">
        <v>1.3120000000000001</v>
      </c>
      <c r="S1274">
        <v>2.4000000000000001E-4</v>
      </c>
      <c r="T1274">
        <v>2.3000000000000001E-4</v>
      </c>
      <c r="U1274">
        <v>3.0000000000000001E-5</v>
      </c>
      <c r="AC1274">
        <v>965239</v>
      </c>
      <c r="AD1274">
        <v>543305</v>
      </c>
      <c r="AE1274">
        <v>36825</v>
      </c>
    </row>
    <row r="1275" spans="1:38">
      <c r="A1275" t="s">
        <v>127</v>
      </c>
      <c r="B1275" t="s">
        <v>109</v>
      </c>
      <c r="C1275" t="s">
        <v>121</v>
      </c>
      <c r="D1275" t="s">
        <v>123</v>
      </c>
      <c r="E1275" t="s">
        <v>32</v>
      </c>
      <c r="F1275" t="s">
        <v>9</v>
      </c>
      <c r="G1275" t="s">
        <v>10</v>
      </c>
      <c r="H1275" t="s">
        <v>12</v>
      </c>
      <c r="I1275">
        <v>0</v>
      </c>
      <c r="J1275">
        <v>0</v>
      </c>
      <c r="K1275">
        <v>0</v>
      </c>
      <c r="S1275">
        <v>0</v>
      </c>
      <c r="T1275">
        <v>0</v>
      </c>
      <c r="U1275">
        <v>0</v>
      </c>
      <c r="AC1275">
        <v>965239</v>
      </c>
      <c r="AD1275">
        <v>543305</v>
      </c>
      <c r="AE1275">
        <v>36825</v>
      </c>
    </row>
    <row r="1276" spans="1:38">
      <c r="A1276" t="s">
        <v>127</v>
      </c>
      <c r="B1276" t="s">
        <v>109</v>
      </c>
      <c r="C1276" t="s">
        <v>121</v>
      </c>
      <c r="D1276" t="s">
        <v>123</v>
      </c>
      <c r="E1276" t="s">
        <v>32</v>
      </c>
      <c r="F1276" t="s">
        <v>9</v>
      </c>
      <c r="G1276" t="s">
        <v>10</v>
      </c>
      <c r="H1276" t="s">
        <v>11</v>
      </c>
      <c r="I1276">
        <v>14.356999999999999</v>
      </c>
      <c r="J1276">
        <v>11.089</v>
      </c>
      <c r="K1276">
        <v>1.3120000000000001</v>
      </c>
      <c r="S1276">
        <v>2.4000000000000001E-4</v>
      </c>
      <c r="T1276">
        <v>2.3000000000000001E-4</v>
      </c>
      <c r="U1276">
        <v>3.0000000000000001E-5</v>
      </c>
      <c r="AC1276">
        <v>965239</v>
      </c>
      <c r="AD1276">
        <v>543305</v>
      </c>
      <c r="AE1276">
        <v>36825</v>
      </c>
    </row>
    <row r="1277" spans="1:38">
      <c r="A1277" t="s">
        <v>127</v>
      </c>
      <c r="B1277" t="s">
        <v>109</v>
      </c>
      <c r="C1277" t="s">
        <v>121</v>
      </c>
      <c r="D1277" t="s">
        <v>123</v>
      </c>
      <c r="E1277" t="s">
        <v>32</v>
      </c>
      <c r="F1277" t="s">
        <v>13</v>
      </c>
      <c r="G1277" t="s">
        <v>10</v>
      </c>
      <c r="H1277" t="s">
        <v>111</v>
      </c>
      <c r="I1277">
        <v>1.694</v>
      </c>
      <c r="J1277">
        <v>2.2759999999999998</v>
      </c>
      <c r="K1277">
        <v>0.53900000000000003</v>
      </c>
      <c r="S1277">
        <v>3.0000000000000001E-5</v>
      </c>
      <c r="T1277">
        <v>5.0000000000000002E-5</v>
      </c>
      <c r="U1277">
        <v>1.0000000000000001E-5</v>
      </c>
      <c r="AC1277">
        <v>20350</v>
      </c>
      <c r="AD1277">
        <v>47517</v>
      </c>
      <c r="AE1277">
        <v>16785</v>
      </c>
    </row>
    <row r="1278" spans="1:38">
      <c r="A1278" t="s">
        <v>127</v>
      </c>
      <c r="B1278" t="s">
        <v>109</v>
      </c>
      <c r="C1278" t="s">
        <v>121</v>
      </c>
      <c r="D1278" t="s">
        <v>123</v>
      </c>
      <c r="E1278" t="s">
        <v>32</v>
      </c>
      <c r="F1278" t="s">
        <v>13</v>
      </c>
      <c r="G1278" t="s">
        <v>10</v>
      </c>
      <c r="H1278" t="s">
        <v>12</v>
      </c>
      <c r="I1278">
        <v>0</v>
      </c>
      <c r="J1278">
        <v>0</v>
      </c>
      <c r="K1278">
        <v>0</v>
      </c>
      <c r="S1278">
        <v>0</v>
      </c>
      <c r="T1278">
        <v>0</v>
      </c>
      <c r="U1278">
        <v>0</v>
      </c>
      <c r="AC1278">
        <v>20350</v>
      </c>
      <c r="AD1278">
        <v>47517</v>
      </c>
      <c r="AE1278">
        <v>16785</v>
      </c>
    </row>
    <row r="1279" spans="1:38">
      <c r="A1279" t="s">
        <v>127</v>
      </c>
      <c r="B1279" t="s">
        <v>109</v>
      </c>
      <c r="C1279" t="s">
        <v>121</v>
      </c>
      <c r="D1279" t="s">
        <v>123</v>
      </c>
      <c r="E1279" t="s">
        <v>32</v>
      </c>
      <c r="F1279" t="s">
        <v>13</v>
      </c>
      <c r="G1279" t="s">
        <v>10</v>
      </c>
      <c r="H1279" t="s">
        <v>11</v>
      </c>
      <c r="I1279">
        <v>1.694</v>
      </c>
      <c r="J1279">
        <v>2.2759999999999998</v>
      </c>
      <c r="K1279">
        <v>0.53900000000000003</v>
      </c>
      <c r="S1279">
        <v>3.0000000000000001E-5</v>
      </c>
      <c r="T1279">
        <v>5.0000000000000002E-5</v>
      </c>
      <c r="U1279">
        <v>1.0000000000000001E-5</v>
      </c>
      <c r="AC1279">
        <v>20350</v>
      </c>
      <c r="AD1279">
        <v>47517</v>
      </c>
      <c r="AE1279">
        <v>16785</v>
      </c>
    </row>
    <row r="1280" spans="1:38">
      <c r="A1280" t="s">
        <v>127</v>
      </c>
      <c r="B1280" t="s">
        <v>109</v>
      </c>
      <c r="C1280" t="s">
        <v>121</v>
      </c>
      <c r="D1280" t="s">
        <v>123</v>
      </c>
      <c r="E1280" t="s">
        <v>32</v>
      </c>
      <c r="F1280" t="s">
        <v>66</v>
      </c>
      <c r="G1280" t="s">
        <v>10</v>
      </c>
      <c r="H1280" t="s">
        <v>111</v>
      </c>
      <c r="K1280">
        <v>0.11</v>
      </c>
      <c r="U1280">
        <v>0</v>
      </c>
      <c r="AE1280">
        <v>259</v>
      </c>
    </row>
    <row r="1281" spans="1:38">
      <c r="A1281" t="s">
        <v>127</v>
      </c>
      <c r="B1281" t="s">
        <v>109</v>
      </c>
      <c r="C1281" t="s">
        <v>121</v>
      </c>
      <c r="D1281" t="s">
        <v>123</v>
      </c>
      <c r="E1281" t="s">
        <v>32</v>
      </c>
      <c r="F1281" t="s">
        <v>66</v>
      </c>
      <c r="G1281" t="s">
        <v>10</v>
      </c>
      <c r="H1281" t="s">
        <v>12</v>
      </c>
      <c r="K1281">
        <v>0</v>
      </c>
      <c r="U1281">
        <v>0</v>
      </c>
      <c r="AE1281">
        <v>259</v>
      </c>
    </row>
    <row r="1282" spans="1:38">
      <c r="A1282" t="s">
        <v>127</v>
      </c>
      <c r="B1282" t="s">
        <v>109</v>
      </c>
      <c r="C1282" t="s">
        <v>121</v>
      </c>
      <c r="D1282" t="s">
        <v>123</v>
      </c>
      <c r="E1282" t="s">
        <v>32</v>
      </c>
      <c r="F1282" t="s">
        <v>66</v>
      </c>
      <c r="G1282" t="s">
        <v>10</v>
      </c>
      <c r="H1282" t="s">
        <v>11</v>
      </c>
      <c r="K1282">
        <v>0.11</v>
      </c>
      <c r="U1282">
        <v>0</v>
      </c>
      <c r="AE1282">
        <v>259</v>
      </c>
    </row>
    <row r="1283" spans="1:38">
      <c r="A1283" t="s">
        <v>127</v>
      </c>
      <c r="B1283" t="s">
        <v>109</v>
      </c>
      <c r="C1283" t="s">
        <v>121</v>
      </c>
      <c r="D1283" t="s">
        <v>123</v>
      </c>
      <c r="E1283" t="s">
        <v>32</v>
      </c>
      <c r="F1283" t="s">
        <v>61</v>
      </c>
      <c r="G1283" t="s">
        <v>10</v>
      </c>
      <c r="H1283" t="s">
        <v>111</v>
      </c>
      <c r="L1283">
        <v>4.0000000000000001E-3</v>
      </c>
      <c r="N1283">
        <v>0.158</v>
      </c>
      <c r="V1283">
        <v>0</v>
      </c>
      <c r="X1283">
        <v>0</v>
      </c>
      <c r="AF1283">
        <v>272</v>
      </c>
      <c r="AG1283">
        <v>6494</v>
      </c>
      <c r="AH1283">
        <v>1472</v>
      </c>
      <c r="AJ1283">
        <v>16000</v>
      </c>
      <c r="AK1283">
        <v>1125</v>
      </c>
      <c r="AL1283">
        <v>1883</v>
      </c>
    </row>
    <row r="1284" spans="1:38">
      <c r="A1284" t="s">
        <v>127</v>
      </c>
      <c r="B1284" t="s">
        <v>109</v>
      </c>
      <c r="C1284" t="s">
        <v>121</v>
      </c>
      <c r="D1284" t="s">
        <v>123</v>
      </c>
      <c r="E1284" t="s">
        <v>32</v>
      </c>
      <c r="F1284" t="s">
        <v>61</v>
      </c>
      <c r="G1284" t="s">
        <v>10</v>
      </c>
      <c r="H1284" t="s">
        <v>12</v>
      </c>
      <c r="L1284">
        <v>0</v>
      </c>
      <c r="N1284">
        <v>0</v>
      </c>
      <c r="V1284">
        <v>0</v>
      </c>
      <c r="X1284">
        <v>0</v>
      </c>
      <c r="AF1284">
        <v>272</v>
      </c>
      <c r="AG1284">
        <v>6494</v>
      </c>
      <c r="AH1284">
        <v>1472</v>
      </c>
      <c r="AJ1284">
        <v>16000</v>
      </c>
      <c r="AK1284">
        <v>1125</v>
      </c>
      <c r="AL1284">
        <v>1883</v>
      </c>
    </row>
    <row r="1285" spans="1:38">
      <c r="A1285" t="s">
        <v>127</v>
      </c>
      <c r="B1285" t="s">
        <v>109</v>
      </c>
      <c r="C1285" t="s">
        <v>121</v>
      </c>
      <c r="D1285" t="s">
        <v>123</v>
      </c>
      <c r="E1285" t="s">
        <v>32</v>
      </c>
      <c r="F1285" t="s">
        <v>61</v>
      </c>
      <c r="G1285" t="s">
        <v>10</v>
      </c>
      <c r="H1285" t="s">
        <v>11</v>
      </c>
      <c r="L1285">
        <v>4.0000000000000001E-3</v>
      </c>
      <c r="N1285">
        <v>0.158</v>
      </c>
      <c r="V1285">
        <v>0</v>
      </c>
      <c r="X1285">
        <v>0</v>
      </c>
      <c r="AF1285">
        <v>272</v>
      </c>
      <c r="AG1285">
        <v>6494</v>
      </c>
      <c r="AH1285">
        <v>1472</v>
      </c>
      <c r="AJ1285">
        <v>16000</v>
      </c>
      <c r="AK1285">
        <v>1125</v>
      </c>
      <c r="AL1285">
        <v>1883</v>
      </c>
    </row>
    <row r="1286" spans="1:38">
      <c r="A1286" t="s">
        <v>127</v>
      </c>
      <c r="B1286" t="s">
        <v>109</v>
      </c>
      <c r="C1286" t="s">
        <v>121</v>
      </c>
      <c r="D1286" t="s">
        <v>123</v>
      </c>
      <c r="E1286" t="s">
        <v>32</v>
      </c>
      <c r="F1286" t="s">
        <v>17</v>
      </c>
      <c r="G1286" t="s">
        <v>147</v>
      </c>
      <c r="H1286" t="s">
        <v>111</v>
      </c>
      <c r="R1286">
        <v>7.0000000000000007E-2</v>
      </c>
      <c r="AB1286">
        <v>0</v>
      </c>
      <c r="AL1286">
        <v>2672</v>
      </c>
    </row>
    <row r="1287" spans="1:38">
      <c r="A1287" t="s">
        <v>127</v>
      </c>
      <c r="B1287" t="s">
        <v>109</v>
      </c>
      <c r="C1287" t="s">
        <v>121</v>
      </c>
      <c r="D1287" t="s">
        <v>123</v>
      </c>
      <c r="E1287" t="s">
        <v>32</v>
      </c>
      <c r="F1287" t="s">
        <v>17</v>
      </c>
      <c r="G1287" t="s">
        <v>147</v>
      </c>
      <c r="H1287" t="s">
        <v>12</v>
      </c>
      <c r="R1287">
        <v>0</v>
      </c>
      <c r="AB1287">
        <v>0</v>
      </c>
      <c r="AL1287">
        <v>2672</v>
      </c>
    </row>
    <row r="1288" spans="1:38">
      <c r="A1288" t="s">
        <v>127</v>
      </c>
      <c r="B1288" t="s">
        <v>109</v>
      </c>
      <c r="C1288" t="s">
        <v>121</v>
      </c>
      <c r="D1288" t="s">
        <v>123</v>
      </c>
      <c r="E1288" t="s">
        <v>32</v>
      </c>
      <c r="F1288" t="s">
        <v>17</v>
      </c>
      <c r="G1288" t="s">
        <v>147</v>
      </c>
      <c r="H1288" t="s">
        <v>11</v>
      </c>
      <c r="R1288">
        <v>7.0000000000000007E-2</v>
      </c>
      <c r="AB1288">
        <v>0</v>
      </c>
      <c r="AL1288">
        <v>2672</v>
      </c>
    </row>
    <row r="1289" spans="1:38">
      <c r="A1289" t="s">
        <v>127</v>
      </c>
      <c r="B1289" t="s">
        <v>109</v>
      </c>
      <c r="C1289" t="s">
        <v>121</v>
      </c>
      <c r="D1289" t="s">
        <v>123</v>
      </c>
      <c r="E1289" t="s">
        <v>32</v>
      </c>
      <c r="F1289" t="s">
        <v>17</v>
      </c>
      <c r="G1289" t="s">
        <v>145</v>
      </c>
      <c r="H1289" t="s">
        <v>111</v>
      </c>
      <c r="O1289">
        <v>5.6390000000000002</v>
      </c>
      <c r="P1289">
        <v>1.32</v>
      </c>
      <c r="Q1289">
        <v>0.26</v>
      </c>
      <c r="R1289">
        <v>4.7E-2</v>
      </c>
      <c r="Y1289">
        <v>6.9999999999999994E-5</v>
      </c>
      <c r="Z1289">
        <v>1.0000000000000001E-5</v>
      </c>
      <c r="AA1289">
        <v>0</v>
      </c>
      <c r="AB1289">
        <v>0</v>
      </c>
      <c r="AI1289">
        <v>41944</v>
      </c>
      <c r="AJ1289">
        <v>23326</v>
      </c>
      <c r="AK1289">
        <v>33246</v>
      </c>
      <c r="AL1289">
        <v>16573</v>
      </c>
    </row>
    <row r="1290" spans="1:38">
      <c r="A1290" t="s">
        <v>127</v>
      </c>
      <c r="B1290" t="s">
        <v>109</v>
      </c>
      <c r="C1290" t="s">
        <v>121</v>
      </c>
      <c r="D1290" t="s">
        <v>123</v>
      </c>
      <c r="E1290" t="s">
        <v>32</v>
      </c>
      <c r="F1290" t="s">
        <v>17</v>
      </c>
      <c r="G1290" t="s">
        <v>145</v>
      </c>
      <c r="H1290" t="s">
        <v>12</v>
      </c>
      <c r="O1290">
        <v>2</v>
      </c>
      <c r="P1290">
        <v>0</v>
      </c>
      <c r="Q1290">
        <v>0</v>
      </c>
      <c r="R1290">
        <v>0</v>
      </c>
      <c r="Y1290">
        <v>2.0000000000000002E-5</v>
      </c>
      <c r="Z1290">
        <v>0</v>
      </c>
      <c r="AA1290">
        <v>0</v>
      </c>
      <c r="AB1290">
        <v>0</v>
      </c>
      <c r="AI1290">
        <v>41944</v>
      </c>
      <c r="AJ1290">
        <v>23326</v>
      </c>
      <c r="AK1290">
        <v>33246</v>
      </c>
      <c r="AL1290">
        <v>16573</v>
      </c>
    </row>
    <row r="1291" spans="1:38">
      <c r="A1291" t="s">
        <v>127</v>
      </c>
      <c r="B1291" t="s">
        <v>109</v>
      </c>
      <c r="C1291" t="s">
        <v>121</v>
      </c>
      <c r="D1291" t="s">
        <v>123</v>
      </c>
      <c r="E1291" t="s">
        <v>32</v>
      </c>
      <c r="F1291" t="s">
        <v>17</v>
      </c>
      <c r="G1291" t="s">
        <v>145</v>
      </c>
      <c r="H1291" t="s">
        <v>11</v>
      </c>
      <c r="O1291">
        <v>3.6389999999999998</v>
      </c>
      <c r="P1291">
        <v>1.32</v>
      </c>
      <c r="Q1291">
        <v>0.26</v>
      </c>
      <c r="R1291">
        <v>4.7E-2</v>
      </c>
      <c r="Y1291">
        <v>4.0000000000000003E-5</v>
      </c>
      <c r="Z1291">
        <v>1.0000000000000001E-5</v>
      </c>
      <c r="AA1291">
        <v>0</v>
      </c>
      <c r="AB1291">
        <v>0</v>
      </c>
      <c r="AI1291">
        <v>41944</v>
      </c>
      <c r="AJ1291">
        <v>23326</v>
      </c>
      <c r="AK1291">
        <v>33246</v>
      </c>
      <c r="AL1291">
        <v>16573</v>
      </c>
    </row>
    <row r="1292" spans="1:38">
      <c r="A1292" t="s">
        <v>127</v>
      </c>
      <c r="B1292" t="s">
        <v>109</v>
      </c>
      <c r="C1292" t="s">
        <v>121</v>
      </c>
      <c r="D1292" t="s">
        <v>123</v>
      </c>
      <c r="E1292" t="s">
        <v>32</v>
      </c>
      <c r="F1292" t="s">
        <v>17</v>
      </c>
      <c r="G1292" t="s">
        <v>146</v>
      </c>
      <c r="H1292" t="s">
        <v>111</v>
      </c>
      <c r="O1292">
        <v>0.49099999999999999</v>
      </c>
      <c r="P1292">
        <v>0.34499999999999997</v>
      </c>
      <c r="Y1292">
        <v>1.0000000000000001E-5</v>
      </c>
      <c r="Z1292">
        <v>0</v>
      </c>
      <c r="AI1292">
        <v>14196</v>
      </c>
      <c r="AJ1292">
        <v>6034</v>
      </c>
      <c r="AL1292">
        <v>2781</v>
      </c>
    </row>
    <row r="1293" spans="1:38">
      <c r="A1293" t="s">
        <v>127</v>
      </c>
      <c r="B1293" t="s">
        <v>109</v>
      </c>
      <c r="C1293" t="s">
        <v>121</v>
      </c>
      <c r="D1293" t="s">
        <v>123</v>
      </c>
      <c r="E1293" t="s">
        <v>32</v>
      </c>
      <c r="F1293" t="s">
        <v>17</v>
      </c>
      <c r="G1293" t="s">
        <v>146</v>
      </c>
      <c r="H1293" t="s">
        <v>12</v>
      </c>
      <c r="O1293">
        <v>0</v>
      </c>
      <c r="P1293">
        <v>0</v>
      </c>
      <c r="Y1293">
        <v>0</v>
      </c>
      <c r="Z1293">
        <v>0</v>
      </c>
      <c r="AI1293">
        <v>14196</v>
      </c>
      <c r="AJ1293">
        <v>6034</v>
      </c>
      <c r="AL1293">
        <v>2781</v>
      </c>
    </row>
    <row r="1294" spans="1:38">
      <c r="A1294" t="s">
        <v>127</v>
      </c>
      <c r="B1294" t="s">
        <v>109</v>
      </c>
      <c r="C1294" t="s">
        <v>121</v>
      </c>
      <c r="D1294" t="s">
        <v>123</v>
      </c>
      <c r="E1294" t="s">
        <v>32</v>
      </c>
      <c r="F1294" t="s">
        <v>17</v>
      </c>
      <c r="G1294" t="s">
        <v>146</v>
      </c>
      <c r="H1294" t="s">
        <v>11</v>
      </c>
      <c r="O1294">
        <v>0.49099999999999999</v>
      </c>
      <c r="P1294">
        <v>0.34499999999999997</v>
      </c>
      <c r="Y1294">
        <v>1.0000000000000001E-5</v>
      </c>
      <c r="Z1294">
        <v>0</v>
      </c>
      <c r="AI1294">
        <v>14196</v>
      </c>
      <c r="AJ1294">
        <v>6034</v>
      </c>
      <c r="AL1294">
        <v>2781</v>
      </c>
    </row>
    <row r="1295" spans="1:38">
      <c r="A1295" t="s">
        <v>127</v>
      </c>
      <c r="B1295" t="s">
        <v>109</v>
      </c>
      <c r="C1295" t="s">
        <v>121</v>
      </c>
      <c r="D1295" t="s">
        <v>123</v>
      </c>
      <c r="E1295" t="s">
        <v>32</v>
      </c>
      <c r="F1295" t="s">
        <v>17</v>
      </c>
      <c r="G1295" t="s">
        <v>10</v>
      </c>
      <c r="H1295" t="s">
        <v>111</v>
      </c>
      <c r="J1295">
        <v>1.274</v>
      </c>
      <c r="K1295">
        <v>8.0180000000000007</v>
      </c>
      <c r="L1295">
        <v>1.77</v>
      </c>
      <c r="M1295">
        <v>8.3249999999999993</v>
      </c>
      <c r="N1295">
        <v>15.763999999999999</v>
      </c>
      <c r="T1295">
        <v>3.0000000000000001E-5</v>
      </c>
      <c r="U1295">
        <v>1.6000000000000001E-4</v>
      </c>
      <c r="V1295">
        <v>4.0000000000000003E-5</v>
      </c>
      <c r="W1295">
        <v>1.1E-4</v>
      </c>
      <c r="X1295">
        <v>2.1000000000000001E-4</v>
      </c>
      <c r="AD1295">
        <v>16948</v>
      </c>
      <c r="AE1295">
        <v>70710</v>
      </c>
      <c r="AF1295">
        <v>51951</v>
      </c>
      <c r="AG1295">
        <v>61460</v>
      </c>
      <c r="AH1295">
        <v>49104</v>
      </c>
    </row>
    <row r="1296" spans="1:38">
      <c r="A1296" t="s">
        <v>127</v>
      </c>
      <c r="B1296" t="s">
        <v>109</v>
      </c>
      <c r="C1296" t="s">
        <v>121</v>
      </c>
      <c r="D1296" t="s">
        <v>123</v>
      </c>
      <c r="E1296" t="s">
        <v>32</v>
      </c>
      <c r="F1296" t="s">
        <v>17</v>
      </c>
      <c r="G1296" t="s">
        <v>10</v>
      </c>
      <c r="H1296" t="s">
        <v>12</v>
      </c>
      <c r="J1296">
        <v>0</v>
      </c>
      <c r="K1296">
        <v>1</v>
      </c>
      <c r="L1296">
        <v>0</v>
      </c>
      <c r="M1296">
        <v>1</v>
      </c>
      <c r="N1296">
        <v>8</v>
      </c>
      <c r="T1296">
        <v>0</v>
      </c>
      <c r="U1296">
        <v>2.0000000000000002E-5</v>
      </c>
      <c r="V1296">
        <v>0</v>
      </c>
      <c r="W1296">
        <v>1.0000000000000001E-5</v>
      </c>
      <c r="X1296">
        <v>1.1E-4</v>
      </c>
      <c r="AD1296">
        <v>16948</v>
      </c>
      <c r="AE1296">
        <v>70710</v>
      </c>
      <c r="AF1296">
        <v>51951</v>
      </c>
      <c r="AG1296">
        <v>61460</v>
      </c>
      <c r="AH1296">
        <v>49104</v>
      </c>
    </row>
    <row r="1297" spans="1:38">
      <c r="A1297" t="s">
        <v>127</v>
      </c>
      <c r="B1297" t="s">
        <v>109</v>
      </c>
      <c r="C1297" t="s">
        <v>121</v>
      </c>
      <c r="D1297" t="s">
        <v>123</v>
      </c>
      <c r="E1297" t="s">
        <v>32</v>
      </c>
      <c r="F1297" t="s">
        <v>17</v>
      </c>
      <c r="G1297" t="s">
        <v>10</v>
      </c>
      <c r="H1297" t="s">
        <v>11</v>
      </c>
      <c r="J1297">
        <v>1.274</v>
      </c>
      <c r="K1297">
        <v>7.0179999999999998</v>
      </c>
      <c r="L1297">
        <v>1.77</v>
      </c>
      <c r="M1297">
        <v>7.3250000000000002</v>
      </c>
      <c r="N1297">
        <v>7.7640000000000002</v>
      </c>
      <c r="T1297">
        <v>3.0000000000000001E-5</v>
      </c>
      <c r="U1297">
        <v>1.3999999999999999E-4</v>
      </c>
      <c r="V1297">
        <v>4.0000000000000003E-5</v>
      </c>
      <c r="W1297">
        <v>1E-4</v>
      </c>
      <c r="X1297">
        <v>1E-4</v>
      </c>
      <c r="AD1297">
        <v>16948</v>
      </c>
      <c r="AE1297">
        <v>70710</v>
      </c>
      <c r="AF1297">
        <v>51951</v>
      </c>
      <c r="AG1297">
        <v>61460</v>
      </c>
      <c r="AH1297">
        <v>49104</v>
      </c>
    </row>
    <row r="1298" spans="1:38">
      <c r="A1298" t="s">
        <v>127</v>
      </c>
      <c r="B1298" t="s">
        <v>109</v>
      </c>
      <c r="C1298" t="s">
        <v>121</v>
      </c>
      <c r="D1298" t="s">
        <v>123</v>
      </c>
      <c r="E1298" t="s">
        <v>32</v>
      </c>
      <c r="F1298" t="s">
        <v>18</v>
      </c>
      <c r="G1298" t="s">
        <v>147</v>
      </c>
      <c r="H1298" t="s">
        <v>111</v>
      </c>
      <c r="R1298">
        <v>1E-3</v>
      </c>
      <c r="AB1298">
        <v>0</v>
      </c>
      <c r="AL1298">
        <v>90338</v>
      </c>
    </row>
    <row r="1299" spans="1:38">
      <c r="A1299" t="s">
        <v>127</v>
      </c>
      <c r="B1299" t="s">
        <v>109</v>
      </c>
      <c r="C1299" t="s">
        <v>121</v>
      </c>
      <c r="D1299" t="s">
        <v>123</v>
      </c>
      <c r="E1299" t="s">
        <v>32</v>
      </c>
      <c r="F1299" t="s">
        <v>18</v>
      </c>
      <c r="G1299" t="s">
        <v>147</v>
      </c>
      <c r="H1299" t="s">
        <v>12</v>
      </c>
      <c r="R1299">
        <v>0</v>
      </c>
      <c r="AB1299">
        <v>0</v>
      </c>
      <c r="AL1299">
        <v>90338</v>
      </c>
    </row>
    <row r="1300" spans="1:38">
      <c r="A1300" t="s">
        <v>127</v>
      </c>
      <c r="B1300" t="s">
        <v>109</v>
      </c>
      <c r="C1300" t="s">
        <v>121</v>
      </c>
      <c r="D1300" t="s">
        <v>123</v>
      </c>
      <c r="E1300" t="s">
        <v>32</v>
      </c>
      <c r="F1300" t="s">
        <v>18</v>
      </c>
      <c r="G1300" t="s">
        <v>147</v>
      </c>
      <c r="H1300" t="s">
        <v>11</v>
      </c>
      <c r="R1300">
        <v>1E-3</v>
      </c>
      <c r="AB1300">
        <v>0</v>
      </c>
      <c r="AL1300">
        <v>90338</v>
      </c>
    </row>
    <row r="1301" spans="1:38">
      <c r="A1301" t="s">
        <v>127</v>
      </c>
      <c r="B1301" t="s">
        <v>109</v>
      </c>
      <c r="C1301" t="s">
        <v>121</v>
      </c>
      <c r="D1301" t="s">
        <v>123</v>
      </c>
      <c r="E1301" t="s">
        <v>32</v>
      </c>
      <c r="F1301" t="s">
        <v>18</v>
      </c>
      <c r="G1301" t="s">
        <v>145</v>
      </c>
      <c r="H1301" t="s">
        <v>111</v>
      </c>
      <c r="O1301">
        <v>8.6760000000000002</v>
      </c>
      <c r="P1301">
        <v>4.7E-2</v>
      </c>
      <c r="Q1301">
        <v>1.3260000000000001</v>
      </c>
      <c r="R1301">
        <v>2.1999999999999999E-2</v>
      </c>
      <c r="Y1301">
        <v>1.1E-4</v>
      </c>
      <c r="Z1301">
        <v>0</v>
      </c>
      <c r="AA1301">
        <v>1.0000000000000001E-5</v>
      </c>
      <c r="AB1301">
        <v>0</v>
      </c>
      <c r="AI1301">
        <v>65544</v>
      </c>
      <c r="AJ1301">
        <v>161981</v>
      </c>
      <c r="AK1301">
        <v>207697</v>
      </c>
      <c r="AL1301">
        <v>109647</v>
      </c>
    </row>
    <row r="1302" spans="1:38">
      <c r="A1302" t="s">
        <v>127</v>
      </c>
      <c r="B1302" t="s">
        <v>109</v>
      </c>
      <c r="C1302" t="s">
        <v>121</v>
      </c>
      <c r="D1302" t="s">
        <v>123</v>
      </c>
      <c r="E1302" t="s">
        <v>32</v>
      </c>
      <c r="F1302" t="s">
        <v>18</v>
      </c>
      <c r="G1302" t="s">
        <v>145</v>
      </c>
      <c r="H1302" t="s">
        <v>12</v>
      </c>
      <c r="O1302">
        <v>6</v>
      </c>
      <c r="P1302">
        <v>0</v>
      </c>
      <c r="Q1302">
        <v>1</v>
      </c>
      <c r="R1302">
        <v>0</v>
      </c>
      <c r="Y1302">
        <v>6.9999999999999994E-5</v>
      </c>
      <c r="Z1302">
        <v>0</v>
      </c>
      <c r="AA1302">
        <v>1.0000000000000001E-5</v>
      </c>
      <c r="AB1302">
        <v>0</v>
      </c>
      <c r="AI1302">
        <v>65544</v>
      </c>
      <c r="AJ1302">
        <v>161981</v>
      </c>
      <c r="AK1302">
        <v>207697</v>
      </c>
      <c r="AL1302">
        <v>109647</v>
      </c>
    </row>
    <row r="1303" spans="1:38">
      <c r="A1303" t="s">
        <v>127</v>
      </c>
      <c r="B1303" t="s">
        <v>109</v>
      </c>
      <c r="C1303" t="s">
        <v>121</v>
      </c>
      <c r="D1303" t="s">
        <v>123</v>
      </c>
      <c r="E1303" t="s">
        <v>32</v>
      </c>
      <c r="F1303" t="s">
        <v>18</v>
      </c>
      <c r="G1303" t="s">
        <v>145</v>
      </c>
      <c r="H1303" t="s">
        <v>11</v>
      </c>
      <c r="O1303">
        <v>2.6760000000000002</v>
      </c>
      <c r="P1303">
        <v>4.7E-2</v>
      </c>
      <c r="Q1303">
        <v>0.32600000000000001</v>
      </c>
      <c r="R1303">
        <v>2.1999999999999999E-2</v>
      </c>
      <c r="Y1303">
        <v>3.0000000000000001E-5</v>
      </c>
      <c r="Z1303">
        <v>0</v>
      </c>
      <c r="AA1303">
        <v>0</v>
      </c>
      <c r="AB1303">
        <v>0</v>
      </c>
      <c r="AI1303">
        <v>65544</v>
      </c>
      <c r="AJ1303">
        <v>161981</v>
      </c>
      <c r="AK1303">
        <v>207697</v>
      </c>
      <c r="AL1303">
        <v>109647</v>
      </c>
    </row>
    <row r="1304" spans="1:38">
      <c r="A1304" t="s">
        <v>127</v>
      </c>
      <c r="B1304" t="s">
        <v>109</v>
      </c>
      <c r="C1304" t="s">
        <v>121</v>
      </c>
      <c r="D1304" t="s">
        <v>123</v>
      </c>
      <c r="E1304" t="s">
        <v>32</v>
      </c>
      <c r="F1304" t="s">
        <v>18</v>
      </c>
      <c r="G1304" t="s">
        <v>146</v>
      </c>
      <c r="H1304" t="s">
        <v>111</v>
      </c>
      <c r="O1304">
        <v>104.727</v>
      </c>
      <c r="P1304">
        <v>28.498999999999999</v>
      </c>
      <c r="Q1304">
        <v>10.673999999999999</v>
      </c>
      <c r="Y1304">
        <v>1.2899999999999999E-3</v>
      </c>
      <c r="Z1304">
        <v>3.2000000000000003E-4</v>
      </c>
      <c r="AA1304">
        <v>1.1E-4</v>
      </c>
      <c r="AI1304">
        <v>320087</v>
      </c>
      <c r="AJ1304">
        <v>236516</v>
      </c>
      <c r="AK1304">
        <v>70443</v>
      </c>
      <c r="AL1304">
        <v>25672</v>
      </c>
    </row>
    <row r="1305" spans="1:38">
      <c r="A1305" t="s">
        <v>127</v>
      </c>
      <c r="B1305" t="s">
        <v>109</v>
      </c>
      <c r="C1305" t="s">
        <v>121</v>
      </c>
      <c r="D1305" t="s">
        <v>123</v>
      </c>
      <c r="E1305" t="s">
        <v>32</v>
      </c>
      <c r="F1305" t="s">
        <v>18</v>
      </c>
      <c r="G1305" t="s">
        <v>146</v>
      </c>
      <c r="H1305" t="s">
        <v>12</v>
      </c>
      <c r="O1305">
        <v>73</v>
      </c>
      <c r="P1305">
        <v>9</v>
      </c>
      <c r="Q1305">
        <v>8</v>
      </c>
      <c r="Y1305">
        <v>8.9999999999999998E-4</v>
      </c>
      <c r="Z1305">
        <v>1E-4</v>
      </c>
      <c r="AA1305">
        <v>8.0000000000000007E-5</v>
      </c>
      <c r="AI1305">
        <v>320087</v>
      </c>
      <c r="AJ1305">
        <v>236516</v>
      </c>
      <c r="AK1305">
        <v>70443</v>
      </c>
      <c r="AL1305">
        <v>25672</v>
      </c>
    </row>
    <row r="1306" spans="1:38">
      <c r="A1306" t="s">
        <v>127</v>
      </c>
      <c r="B1306" t="s">
        <v>109</v>
      </c>
      <c r="C1306" t="s">
        <v>121</v>
      </c>
      <c r="D1306" t="s">
        <v>123</v>
      </c>
      <c r="E1306" t="s">
        <v>32</v>
      </c>
      <c r="F1306" t="s">
        <v>18</v>
      </c>
      <c r="G1306" t="s">
        <v>146</v>
      </c>
      <c r="H1306" t="s">
        <v>11</v>
      </c>
      <c r="O1306">
        <v>31.727</v>
      </c>
      <c r="P1306">
        <v>19.498999999999999</v>
      </c>
      <c r="Q1306">
        <v>2.6739999999999999</v>
      </c>
      <c r="Y1306">
        <v>3.8999999999999999E-4</v>
      </c>
      <c r="Z1306">
        <v>2.2000000000000001E-4</v>
      </c>
      <c r="AA1306">
        <v>3.0000000000000001E-5</v>
      </c>
      <c r="AI1306">
        <v>320087</v>
      </c>
      <c r="AJ1306">
        <v>236516</v>
      </c>
      <c r="AK1306">
        <v>70443</v>
      </c>
      <c r="AL1306">
        <v>25672</v>
      </c>
    </row>
    <row r="1307" spans="1:38">
      <c r="A1307" t="s">
        <v>127</v>
      </c>
      <c r="B1307" t="s">
        <v>109</v>
      </c>
      <c r="C1307" t="s">
        <v>121</v>
      </c>
      <c r="D1307" t="s">
        <v>123</v>
      </c>
      <c r="E1307" t="s">
        <v>32</v>
      </c>
      <c r="F1307" t="s">
        <v>18</v>
      </c>
      <c r="G1307" t="s">
        <v>10</v>
      </c>
      <c r="H1307" t="s">
        <v>111</v>
      </c>
      <c r="I1307">
        <v>1.6819999999999999</v>
      </c>
      <c r="J1307">
        <v>1.3129999999999999</v>
      </c>
      <c r="K1307">
        <v>37.610999999999997</v>
      </c>
      <c r="L1307">
        <v>82.69</v>
      </c>
      <c r="M1307">
        <v>187.946</v>
      </c>
      <c r="N1307">
        <v>69.638000000000005</v>
      </c>
      <c r="S1307">
        <v>3.0000000000000001E-5</v>
      </c>
      <c r="T1307">
        <v>3.0000000000000001E-5</v>
      </c>
      <c r="U1307">
        <v>7.5000000000000002E-4</v>
      </c>
      <c r="V1307">
        <v>1.6900000000000001E-3</v>
      </c>
      <c r="W1307">
        <v>2.5300000000000001E-3</v>
      </c>
      <c r="X1307">
        <v>9.2000000000000003E-4</v>
      </c>
      <c r="AC1307">
        <v>6784</v>
      </c>
      <c r="AD1307">
        <v>12440</v>
      </c>
      <c r="AE1307">
        <v>221904</v>
      </c>
      <c r="AF1307">
        <v>532885</v>
      </c>
      <c r="AG1307">
        <v>758972</v>
      </c>
      <c r="AH1307">
        <v>409182</v>
      </c>
    </row>
    <row r="1308" spans="1:38">
      <c r="A1308" t="s">
        <v>127</v>
      </c>
      <c r="B1308" t="s">
        <v>109</v>
      </c>
      <c r="C1308" t="s">
        <v>121</v>
      </c>
      <c r="D1308" t="s">
        <v>123</v>
      </c>
      <c r="E1308" t="s">
        <v>32</v>
      </c>
      <c r="F1308" t="s">
        <v>18</v>
      </c>
      <c r="G1308" t="s">
        <v>10</v>
      </c>
      <c r="H1308" t="s">
        <v>12</v>
      </c>
      <c r="I1308">
        <v>1</v>
      </c>
      <c r="J1308">
        <v>0</v>
      </c>
      <c r="K1308">
        <v>12</v>
      </c>
      <c r="L1308">
        <v>52</v>
      </c>
      <c r="M1308">
        <v>152</v>
      </c>
      <c r="N1308">
        <v>49</v>
      </c>
      <c r="S1308">
        <v>2.0000000000000002E-5</v>
      </c>
      <c r="T1308">
        <v>0</v>
      </c>
      <c r="U1308">
        <v>2.4000000000000001E-4</v>
      </c>
      <c r="V1308">
        <v>1.06E-3</v>
      </c>
      <c r="W1308">
        <v>2.0500000000000002E-3</v>
      </c>
      <c r="X1308">
        <v>6.4000000000000005E-4</v>
      </c>
      <c r="AC1308">
        <v>6784</v>
      </c>
      <c r="AD1308">
        <v>12440</v>
      </c>
      <c r="AE1308">
        <v>221904</v>
      </c>
      <c r="AF1308">
        <v>532885</v>
      </c>
      <c r="AG1308">
        <v>758972</v>
      </c>
      <c r="AH1308">
        <v>409182</v>
      </c>
    </row>
    <row r="1309" spans="1:38">
      <c r="A1309" t="s">
        <v>127</v>
      </c>
      <c r="B1309" t="s">
        <v>109</v>
      </c>
      <c r="C1309" t="s">
        <v>121</v>
      </c>
      <c r="D1309" t="s">
        <v>123</v>
      </c>
      <c r="E1309" t="s">
        <v>32</v>
      </c>
      <c r="F1309" t="s">
        <v>18</v>
      </c>
      <c r="G1309" t="s">
        <v>10</v>
      </c>
      <c r="H1309" t="s">
        <v>11</v>
      </c>
      <c r="I1309">
        <v>0.68200000000000005</v>
      </c>
      <c r="J1309">
        <v>1.3129999999999999</v>
      </c>
      <c r="K1309">
        <v>25.611000000000001</v>
      </c>
      <c r="L1309">
        <v>30.69</v>
      </c>
      <c r="M1309">
        <v>35.945999999999998</v>
      </c>
      <c r="N1309">
        <v>20.638000000000002</v>
      </c>
      <c r="S1309">
        <v>1.0000000000000001E-5</v>
      </c>
      <c r="T1309">
        <v>3.0000000000000001E-5</v>
      </c>
      <c r="U1309">
        <v>5.1000000000000004E-4</v>
      </c>
      <c r="V1309">
        <v>6.3000000000000003E-4</v>
      </c>
      <c r="W1309">
        <v>4.8000000000000001E-4</v>
      </c>
      <c r="X1309">
        <v>2.7E-4</v>
      </c>
      <c r="AC1309">
        <v>6784</v>
      </c>
      <c r="AD1309">
        <v>12440</v>
      </c>
      <c r="AE1309">
        <v>221904</v>
      </c>
      <c r="AF1309">
        <v>532885</v>
      </c>
      <c r="AG1309">
        <v>758972</v>
      </c>
      <c r="AH1309">
        <v>409182</v>
      </c>
    </row>
    <row r="1310" spans="1:38">
      <c r="A1310" t="s">
        <v>127</v>
      </c>
      <c r="B1310" t="s">
        <v>109</v>
      </c>
      <c r="C1310" t="s">
        <v>121</v>
      </c>
      <c r="D1310" t="s">
        <v>123</v>
      </c>
      <c r="E1310" t="s">
        <v>24</v>
      </c>
      <c r="F1310" t="s">
        <v>59</v>
      </c>
      <c r="G1310" t="s">
        <v>10</v>
      </c>
      <c r="H1310" t="s">
        <v>111</v>
      </c>
      <c r="O1310">
        <v>56.988999999999997</v>
      </c>
      <c r="P1310">
        <v>25</v>
      </c>
      <c r="Q1310">
        <v>6</v>
      </c>
      <c r="R1310">
        <v>36</v>
      </c>
      <c r="Y1310">
        <v>6.9999999999999999E-4</v>
      </c>
      <c r="Z1310">
        <v>2.7999999999999998E-4</v>
      </c>
      <c r="AA1310">
        <v>6.0000000000000002E-5</v>
      </c>
      <c r="AB1310">
        <v>3.2000000000000003E-4</v>
      </c>
      <c r="AC1310">
        <v>5384651</v>
      </c>
      <c r="AD1310">
        <v>5389879</v>
      </c>
      <c r="AE1310">
        <v>5234436</v>
      </c>
      <c r="AF1310">
        <v>5227769</v>
      </c>
      <c r="AG1310">
        <v>5424683</v>
      </c>
      <c r="AH1310">
        <v>5215828</v>
      </c>
      <c r="AI1310">
        <v>5898235</v>
      </c>
      <c r="AJ1310">
        <v>5213264</v>
      </c>
      <c r="AK1310">
        <v>4126270</v>
      </c>
      <c r="AL1310">
        <v>5638000</v>
      </c>
    </row>
    <row r="1311" spans="1:38">
      <c r="A1311" t="s">
        <v>127</v>
      </c>
      <c r="B1311" t="s">
        <v>109</v>
      </c>
      <c r="C1311" t="s">
        <v>121</v>
      </c>
      <c r="D1311" t="s">
        <v>123</v>
      </c>
      <c r="E1311" t="s">
        <v>24</v>
      </c>
      <c r="F1311" t="s">
        <v>59</v>
      </c>
      <c r="G1311" t="s">
        <v>10</v>
      </c>
      <c r="H1311" t="s">
        <v>12</v>
      </c>
      <c r="O1311">
        <v>0</v>
      </c>
      <c r="P1311">
        <v>0</v>
      </c>
      <c r="Q1311">
        <v>0</v>
      </c>
      <c r="R1311">
        <v>0</v>
      </c>
      <c r="Y1311">
        <v>0</v>
      </c>
      <c r="Z1311">
        <v>0</v>
      </c>
      <c r="AA1311">
        <v>0</v>
      </c>
      <c r="AB1311">
        <v>0</v>
      </c>
      <c r="AC1311">
        <v>5384651</v>
      </c>
      <c r="AD1311">
        <v>5389879</v>
      </c>
      <c r="AE1311">
        <v>5234436</v>
      </c>
      <c r="AF1311">
        <v>5227769</v>
      </c>
      <c r="AG1311">
        <v>5424683</v>
      </c>
      <c r="AH1311">
        <v>5215828</v>
      </c>
      <c r="AI1311">
        <v>5898235</v>
      </c>
      <c r="AJ1311">
        <v>5213264</v>
      </c>
      <c r="AK1311">
        <v>4126270</v>
      </c>
      <c r="AL1311">
        <v>5638000</v>
      </c>
    </row>
    <row r="1312" spans="1:38">
      <c r="A1312" t="s">
        <v>127</v>
      </c>
      <c r="B1312" t="s">
        <v>109</v>
      </c>
      <c r="C1312" t="s">
        <v>121</v>
      </c>
      <c r="D1312" t="s">
        <v>123</v>
      </c>
      <c r="E1312" t="s">
        <v>24</v>
      </c>
      <c r="F1312" t="s">
        <v>59</v>
      </c>
      <c r="G1312" t="s">
        <v>10</v>
      </c>
      <c r="H1312" t="s">
        <v>11</v>
      </c>
      <c r="O1312">
        <v>56.988999999999997</v>
      </c>
      <c r="P1312">
        <v>25</v>
      </c>
      <c r="Q1312">
        <v>6</v>
      </c>
      <c r="R1312">
        <v>36</v>
      </c>
      <c r="Y1312">
        <v>6.9999999999999999E-4</v>
      </c>
      <c r="Z1312">
        <v>2.7999999999999998E-4</v>
      </c>
      <c r="AA1312">
        <v>6.0000000000000002E-5</v>
      </c>
      <c r="AB1312">
        <v>3.2000000000000003E-4</v>
      </c>
      <c r="AC1312">
        <v>5384651</v>
      </c>
      <c r="AD1312">
        <v>5389879</v>
      </c>
      <c r="AE1312">
        <v>5234436</v>
      </c>
      <c r="AF1312">
        <v>5227769</v>
      </c>
      <c r="AG1312">
        <v>5424683</v>
      </c>
      <c r="AH1312">
        <v>5215828</v>
      </c>
      <c r="AI1312">
        <v>5898235</v>
      </c>
      <c r="AJ1312">
        <v>5213264</v>
      </c>
      <c r="AK1312">
        <v>4126270</v>
      </c>
      <c r="AL1312">
        <v>5638000</v>
      </c>
    </row>
    <row r="1313" spans="1:38">
      <c r="A1313" t="s">
        <v>127</v>
      </c>
      <c r="B1313" t="s">
        <v>109</v>
      </c>
      <c r="C1313" t="s">
        <v>121</v>
      </c>
      <c r="D1313" t="s">
        <v>123</v>
      </c>
      <c r="E1313" t="s">
        <v>24</v>
      </c>
      <c r="F1313" t="s">
        <v>9</v>
      </c>
      <c r="G1313" t="s">
        <v>10</v>
      </c>
      <c r="H1313" t="s">
        <v>111</v>
      </c>
      <c r="O1313">
        <v>20.501999999999999</v>
      </c>
      <c r="P1313">
        <v>18</v>
      </c>
      <c r="Q1313">
        <v>18</v>
      </c>
      <c r="R1313">
        <v>17</v>
      </c>
      <c r="Y1313">
        <v>2.5000000000000001E-4</v>
      </c>
      <c r="Z1313">
        <v>2.0000000000000001E-4</v>
      </c>
      <c r="AA1313">
        <v>1.8000000000000001E-4</v>
      </c>
      <c r="AB1313">
        <v>1.4999999999999999E-4</v>
      </c>
      <c r="AC1313">
        <v>575801</v>
      </c>
      <c r="AD1313">
        <v>700747</v>
      </c>
      <c r="AE1313">
        <v>719292</v>
      </c>
      <c r="AF1313">
        <v>1528652</v>
      </c>
      <c r="AG1313">
        <v>720068</v>
      </c>
      <c r="AH1313">
        <v>370417</v>
      </c>
      <c r="AI1313">
        <v>412420</v>
      </c>
      <c r="AJ1313">
        <v>378796</v>
      </c>
      <c r="AK1313">
        <v>308516</v>
      </c>
      <c r="AL1313">
        <v>1090258</v>
      </c>
    </row>
    <row r="1314" spans="1:38">
      <c r="A1314" t="s">
        <v>127</v>
      </c>
      <c r="B1314" t="s">
        <v>109</v>
      </c>
      <c r="C1314" t="s">
        <v>121</v>
      </c>
      <c r="D1314" t="s">
        <v>123</v>
      </c>
      <c r="E1314" t="s">
        <v>24</v>
      </c>
      <c r="F1314" t="s">
        <v>9</v>
      </c>
      <c r="G1314" t="s">
        <v>10</v>
      </c>
      <c r="H1314" t="s">
        <v>12</v>
      </c>
      <c r="O1314">
        <v>0</v>
      </c>
      <c r="P1314">
        <v>0</v>
      </c>
      <c r="Q1314">
        <v>0</v>
      </c>
      <c r="R1314">
        <v>0</v>
      </c>
      <c r="Y1314">
        <v>0</v>
      </c>
      <c r="Z1314">
        <v>0</v>
      </c>
      <c r="AA1314">
        <v>0</v>
      </c>
      <c r="AB1314">
        <v>0</v>
      </c>
      <c r="AC1314">
        <v>575801</v>
      </c>
      <c r="AD1314">
        <v>700747</v>
      </c>
      <c r="AE1314">
        <v>719292</v>
      </c>
      <c r="AF1314">
        <v>1528652</v>
      </c>
      <c r="AG1314">
        <v>720068</v>
      </c>
      <c r="AH1314">
        <v>370417</v>
      </c>
      <c r="AI1314">
        <v>412420</v>
      </c>
      <c r="AJ1314">
        <v>378796</v>
      </c>
      <c r="AK1314">
        <v>308516</v>
      </c>
      <c r="AL1314">
        <v>1090258</v>
      </c>
    </row>
    <row r="1315" spans="1:38">
      <c r="A1315" t="s">
        <v>127</v>
      </c>
      <c r="B1315" t="s">
        <v>109</v>
      </c>
      <c r="C1315" t="s">
        <v>121</v>
      </c>
      <c r="D1315" t="s">
        <v>123</v>
      </c>
      <c r="E1315" t="s">
        <v>24</v>
      </c>
      <c r="F1315" t="s">
        <v>9</v>
      </c>
      <c r="G1315" t="s">
        <v>10</v>
      </c>
      <c r="H1315" t="s">
        <v>11</v>
      </c>
      <c r="O1315">
        <v>20.501999999999999</v>
      </c>
      <c r="P1315">
        <v>18</v>
      </c>
      <c r="Q1315">
        <v>18</v>
      </c>
      <c r="R1315">
        <v>17</v>
      </c>
      <c r="Y1315">
        <v>2.5000000000000001E-4</v>
      </c>
      <c r="Z1315">
        <v>2.0000000000000001E-4</v>
      </c>
      <c r="AA1315">
        <v>1.8000000000000001E-4</v>
      </c>
      <c r="AB1315">
        <v>1.4999999999999999E-4</v>
      </c>
      <c r="AC1315">
        <v>575801</v>
      </c>
      <c r="AD1315">
        <v>700747</v>
      </c>
      <c r="AE1315">
        <v>719292</v>
      </c>
      <c r="AF1315">
        <v>1528652</v>
      </c>
      <c r="AG1315">
        <v>720068</v>
      </c>
      <c r="AH1315">
        <v>370417</v>
      </c>
      <c r="AI1315">
        <v>412420</v>
      </c>
      <c r="AJ1315">
        <v>378796</v>
      </c>
      <c r="AK1315">
        <v>308516</v>
      </c>
      <c r="AL1315">
        <v>1090258</v>
      </c>
    </row>
    <row r="1316" spans="1:38">
      <c r="A1316" t="s">
        <v>127</v>
      </c>
      <c r="B1316" t="s">
        <v>109</v>
      </c>
      <c r="C1316" t="s">
        <v>121</v>
      </c>
      <c r="D1316" t="s">
        <v>123</v>
      </c>
      <c r="E1316" t="s">
        <v>24</v>
      </c>
      <c r="F1316" t="s">
        <v>13</v>
      </c>
      <c r="G1316" t="s">
        <v>10</v>
      </c>
      <c r="H1316" t="s">
        <v>111</v>
      </c>
      <c r="I1316">
        <v>2463</v>
      </c>
      <c r="J1316">
        <v>2674</v>
      </c>
      <c r="K1316">
        <v>2068</v>
      </c>
      <c r="L1316">
        <v>1860</v>
      </c>
      <c r="M1316">
        <v>1653</v>
      </c>
      <c r="N1316">
        <v>2496</v>
      </c>
      <c r="O1316">
        <v>1893.6559999999999</v>
      </c>
      <c r="P1316">
        <v>1553</v>
      </c>
      <c r="Q1316">
        <v>1126</v>
      </c>
      <c r="R1316">
        <v>931</v>
      </c>
      <c r="S1316">
        <v>4.0770000000000001E-2</v>
      </c>
      <c r="T1316">
        <v>5.5030000000000003E-2</v>
      </c>
      <c r="U1316">
        <v>4.1149999999999999E-2</v>
      </c>
      <c r="V1316">
        <v>3.7999999999999999E-2</v>
      </c>
      <c r="W1316">
        <v>2.2259999999999999E-2</v>
      </c>
      <c r="X1316">
        <v>3.2840000000000001E-2</v>
      </c>
      <c r="Y1316">
        <v>2.332E-2</v>
      </c>
      <c r="Z1316">
        <v>1.738E-2</v>
      </c>
      <c r="AA1316">
        <v>1.1440000000000001E-2</v>
      </c>
      <c r="AB1316">
        <v>8.3499999999999998E-3</v>
      </c>
      <c r="AC1316">
        <v>47724234</v>
      </c>
      <c r="AD1316">
        <v>44669317</v>
      </c>
      <c r="AE1316">
        <v>44478122</v>
      </c>
      <c r="AF1316">
        <v>38823660</v>
      </c>
      <c r="AG1316">
        <v>37931313</v>
      </c>
      <c r="AH1316">
        <v>27646215</v>
      </c>
      <c r="AI1316">
        <v>28696410</v>
      </c>
      <c r="AJ1316">
        <v>28510104</v>
      </c>
      <c r="AK1316">
        <v>25776297</v>
      </c>
      <c r="AL1316">
        <v>22428296</v>
      </c>
    </row>
    <row r="1317" spans="1:38">
      <c r="A1317" t="s">
        <v>127</v>
      </c>
      <c r="B1317" t="s">
        <v>109</v>
      </c>
      <c r="C1317" t="s">
        <v>121</v>
      </c>
      <c r="D1317" t="s">
        <v>123</v>
      </c>
      <c r="E1317" t="s">
        <v>24</v>
      </c>
      <c r="F1317" t="s">
        <v>13</v>
      </c>
      <c r="G1317" t="s">
        <v>10</v>
      </c>
      <c r="H1317" t="s">
        <v>12</v>
      </c>
      <c r="I1317">
        <v>132</v>
      </c>
      <c r="J1317">
        <v>955</v>
      </c>
      <c r="K1317">
        <v>577</v>
      </c>
      <c r="L1317">
        <v>260</v>
      </c>
      <c r="M1317">
        <v>89</v>
      </c>
      <c r="N1317">
        <v>583</v>
      </c>
      <c r="O1317">
        <v>311</v>
      </c>
      <c r="P1317">
        <v>182</v>
      </c>
      <c r="Q1317">
        <v>85</v>
      </c>
      <c r="R1317">
        <v>118</v>
      </c>
      <c r="S1317">
        <v>2.1800000000000001E-3</v>
      </c>
      <c r="T1317">
        <v>1.9650000000000001E-2</v>
      </c>
      <c r="U1317">
        <v>1.1480000000000001E-2</v>
      </c>
      <c r="V1317">
        <v>5.3099999999999996E-3</v>
      </c>
      <c r="W1317">
        <v>1.1999999999999999E-3</v>
      </c>
      <c r="X1317">
        <v>7.6699999999999997E-3</v>
      </c>
      <c r="Y1317">
        <v>3.8300000000000001E-3</v>
      </c>
      <c r="Z1317">
        <v>2.0400000000000001E-3</v>
      </c>
      <c r="AA1317">
        <v>8.5999999999999998E-4</v>
      </c>
      <c r="AB1317">
        <v>1.06E-3</v>
      </c>
      <c r="AC1317">
        <v>47724234</v>
      </c>
      <c r="AD1317">
        <v>44669317</v>
      </c>
      <c r="AE1317">
        <v>44478122</v>
      </c>
      <c r="AF1317">
        <v>38823660</v>
      </c>
      <c r="AG1317">
        <v>37931313</v>
      </c>
      <c r="AH1317">
        <v>27646215</v>
      </c>
      <c r="AI1317">
        <v>28696410</v>
      </c>
      <c r="AJ1317">
        <v>28510104</v>
      </c>
      <c r="AK1317">
        <v>25776297</v>
      </c>
      <c r="AL1317">
        <v>22428296</v>
      </c>
    </row>
    <row r="1318" spans="1:38">
      <c r="A1318" t="s">
        <v>127</v>
      </c>
      <c r="B1318" t="s">
        <v>109</v>
      </c>
      <c r="C1318" t="s">
        <v>121</v>
      </c>
      <c r="D1318" t="s">
        <v>123</v>
      </c>
      <c r="E1318" t="s">
        <v>24</v>
      </c>
      <c r="F1318" t="s">
        <v>13</v>
      </c>
      <c r="G1318" t="s">
        <v>10</v>
      </c>
      <c r="H1318" t="s">
        <v>11</v>
      </c>
      <c r="I1318">
        <v>2331</v>
      </c>
      <c r="J1318">
        <v>1719</v>
      </c>
      <c r="K1318">
        <v>1491</v>
      </c>
      <c r="L1318">
        <v>1600</v>
      </c>
      <c r="M1318">
        <v>1564</v>
      </c>
      <c r="N1318">
        <v>1913</v>
      </c>
      <c r="O1318">
        <v>1582.6559999999999</v>
      </c>
      <c r="P1318">
        <v>1371</v>
      </c>
      <c r="Q1318">
        <v>1041</v>
      </c>
      <c r="R1318">
        <v>813</v>
      </c>
      <c r="S1318">
        <v>3.8580000000000003E-2</v>
      </c>
      <c r="T1318">
        <v>3.5380000000000002E-2</v>
      </c>
      <c r="U1318">
        <v>2.9669999999999998E-2</v>
      </c>
      <c r="V1318">
        <v>3.2689999999999997E-2</v>
      </c>
      <c r="W1318">
        <v>2.1059999999999999E-2</v>
      </c>
      <c r="X1318">
        <v>2.5170000000000001E-2</v>
      </c>
      <c r="Y1318">
        <v>1.949E-2</v>
      </c>
      <c r="Z1318">
        <v>1.5339999999999999E-2</v>
      </c>
      <c r="AA1318">
        <v>1.0580000000000001E-2</v>
      </c>
      <c r="AB1318">
        <v>7.2899999999999996E-3</v>
      </c>
      <c r="AC1318">
        <v>47724234</v>
      </c>
      <c r="AD1318">
        <v>44669317</v>
      </c>
      <c r="AE1318">
        <v>44478122</v>
      </c>
      <c r="AF1318">
        <v>38823660</v>
      </c>
      <c r="AG1318">
        <v>37931313</v>
      </c>
      <c r="AH1318">
        <v>27646215</v>
      </c>
      <c r="AI1318">
        <v>28696410</v>
      </c>
      <c r="AJ1318">
        <v>28510104</v>
      </c>
      <c r="AK1318">
        <v>25776297</v>
      </c>
      <c r="AL1318">
        <v>22428296</v>
      </c>
    </row>
    <row r="1319" spans="1:38">
      <c r="A1319" t="s">
        <v>127</v>
      </c>
      <c r="B1319" t="s">
        <v>109</v>
      </c>
      <c r="C1319" t="s">
        <v>121</v>
      </c>
      <c r="D1319" t="s">
        <v>123</v>
      </c>
      <c r="E1319" t="s">
        <v>24</v>
      </c>
      <c r="F1319" t="s">
        <v>65</v>
      </c>
      <c r="G1319" t="s">
        <v>10</v>
      </c>
      <c r="H1319" t="s">
        <v>111</v>
      </c>
      <c r="O1319">
        <v>1.7390000000000001</v>
      </c>
      <c r="P1319">
        <v>9</v>
      </c>
      <c r="R1319">
        <v>4</v>
      </c>
      <c r="Y1319">
        <v>2.0000000000000002E-5</v>
      </c>
      <c r="Z1319">
        <v>1E-4</v>
      </c>
      <c r="AB1319">
        <v>4.0000000000000003E-5</v>
      </c>
      <c r="AG1319">
        <v>1835</v>
      </c>
      <c r="AH1319">
        <v>2708</v>
      </c>
      <c r="AI1319">
        <v>13382</v>
      </c>
      <c r="AJ1319">
        <v>16966</v>
      </c>
      <c r="AL1319">
        <v>9500</v>
      </c>
    </row>
    <row r="1320" spans="1:38">
      <c r="A1320" t="s">
        <v>127</v>
      </c>
      <c r="B1320" t="s">
        <v>109</v>
      </c>
      <c r="C1320" t="s">
        <v>121</v>
      </c>
      <c r="D1320" t="s">
        <v>123</v>
      </c>
      <c r="E1320" t="s">
        <v>24</v>
      </c>
      <c r="F1320" t="s">
        <v>65</v>
      </c>
      <c r="G1320" t="s">
        <v>10</v>
      </c>
      <c r="H1320" t="s">
        <v>12</v>
      </c>
      <c r="O1320">
        <v>0</v>
      </c>
      <c r="P1320">
        <v>0</v>
      </c>
      <c r="R1320">
        <v>0</v>
      </c>
      <c r="Y1320">
        <v>0</v>
      </c>
      <c r="Z1320">
        <v>0</v>
      </c>
      <c r="AB1320">
        <v>0</v>
      </c>
      <c r="AG1320">
        <v>1835</v>
      </c>
      <c r="AH1320">
        <v>2708</v>
      </c>
      <c r="AI1320">
        <v>13382</v>
      </c>
      <c r="AJ1320">
        <v>16966</v>
      </c>
      <c r="AL1320">
        <v>9500</v>
      </c>
    </row>
    <row r="1321" spans="1:38">
      <c r="A1321" t="s">
        <v>127</v>
      </c>
      <c r="B1321" t="s">
        <v>109</v>
      </c>
      <c r="C1321" t="s">
        <v>121</v>
      </c>
      <c r="D1321" t="s">
        <v>123</v>
      </c>
      <c r="E1321" t="s">
        <v>24</v>
      </c>
      <c r="F1321" t="s">
        <v>65</v>
      </c>
      <c r="G1321" t="s">
        <v>10</v>
      </c>
      <c r="H1321" t="s">
        <v>11</v>
      </c>
      <c r="O1321">
        <v>1.7390000000000001</v>
      </c>
      <c r="P1321">
        <v>9</v>
      </c>
      <c r="R1321">
        <v>4</v>
      </c>
      <c r="Y1321">
        <v>2.0000000000000002E-5</v>
      </c>
      <c r="Z1321">
        <v>1E-4</v>
      </c>
      <c r="AB1321">
        <v>4.0000000000000003E-5</v>
      </c>
      <c r="AG1321">
        <v>1835</v>
      </c>
      <c r="AH1321">
        <v>2708</v>
      </c>
      <c r="AI1321">
        <v>13382</v>
      </c>
      <c r="AJ1321">
        <v>16966</v>
      </c>
      <c r="AL1321">
        <v>9500</v>
      </c>
    </row>
    <row r="1322" spans="1:38">
      <c r="A1322" t="s">
        <v>127</v>
      </c>
      <c r="B1322" t="s">
        <v>109</v>
      </c>
      <c r="C1322" t="s">
        <v>121</v>
      </c>
      <c r="D1322" t="s">
        <v>123</v>
      </c>
      <c r="E1322" t="s">
        <v>24</v>
      </c>
      <c r="F1322" t="s">
        <v>14</v>
      </c>
      <c r="G1322" t="s">
        <v>10</v>
      </c>
      <c r="H1322" t="s">
        <v>111</v>
      </c>
      <c r="O1322">
        <v>56.915999999999997</v>
      </c>
      <c r="P1322">
        <v>42</v>
      </c>
      <c r="Q1322">
        <v>27</v>
      </c>
      <c r="R1322">
        <v>23</v>
      </c>
      <c r="Y1322">
        <v>6.9999999999999999E-4</v>
      </c>
      <c r="Z1322">
        <v>4.6999999999999999E-4</v>
      </c>
      <c r="AA1322">
        <v>2.7E-4</v>
      </c>
      <c r="AB1322">
        <v>2.1000000000000001E-4</v>
      </c>
      <c r="AC1322">
        <v>460895</v>
      </c>
      <c r="AD1322">
        <v>416025</v>
      </c>
      <c r="AE1322">
        <v>387945</v>
      </c>
      <c r="AF1322">
        <v>511580</v>
      </c>
      <c r="AG1322">
        <v>521697</v>
      </c>
      <c r="AH1322">
        <v>507733</v>
      </c>
      <c r="AI1322">
        <v>419797</v>
      </c>
      <c r="AJ1322">
        <v>357091</v>
      </c>
      <c r="AK1322">
        <v>316070</v>
      </c>
      <c r="AL1322">
        <v>295035</v>
      </c>
    </row>
    <row r="1323" spans="1:38">
      <c r="A1323" t="s">
        <v>127</v>
      </c>
      <c r="B1323" t="s">
        <v>109</v>
      </c>
      <c r="C1323" t="s">
        <v>121</v>
      </c>
      <c r="D1323" t="s">
        <v>123</v>
      </c>
      <c r="E1323" t="s">
        <v>24</v>
      </c>
      <c r="F1323" t="s">
        <v>14</v>
      </c>
      <c r="G1323" t="s">
        <v>10</v>
      </c>
      <c r="H1323" t="s">
        <v>12</v>
      </c>
      <c r="O1323">
        <v>0</v>
      </c>
      <c r="P1323">
        <v>0</v>
      </c>
      <c r="Q1323">
        <v>0</v>
      </c>
      <c r="R1323">
        <v>0</v>
      </c>
      <c r="Y1323">
        <v>0</v>
      </c>
      <c r="Z1323">
        <v>0</v>
      </c>
      <c r="AA1323">
        <v>0</v>
      </c>
      <c r="AB1323">
        <v>0</v>
      </c>
      <c r="AC1323">
        <v>460895</v>
      </c>
      <c r="AD1323">
        <v>416025</v>
      </c>
      <c r="AE1323">
        <v>387945</v>
      </c>
      <c r="AF1323">
        <v>511580</v>
      </c>
      <c r="AG1323">
        <v>521697</v>
      </c>
      <c r="AH1323">
        <v>507733</v>
      </c>
      <c r="AI1323">
        <v>419797</v>
      </c>
      <c r="AJ1323">
        <v>357091</v>
      </c>
      <c r="AK1323">
        <v>316070</v>
      </c>
      <c r="AL1323">
        <v>295035</v>
      </c>
    </row>
    <row r="1324" spans="1:38">
      <c r="A1324" t="s">
        <v>127</v>
      </c>
      <c r="B1324" t="s">
        <v>109</v>
      </c>
      <c r="C1324" t="s">
        <v>121</v>
      </c>
      <c r="D1324" t="s">
        <v>123</v>
      </c>
      <c r="E1324" t="s">
        <v>24</v>
      </c>
      <c r="F1324" t="s">
        <v>14</v>
      </c>
      <c r="G1324" t="s">
        <v>10</v>
      </c>
      <c r="H1324" t="s">
        <v>11</v>
      </c>
      <c r="O1324">
        <v>56.915999999999997</v>
      </c>
      <c r="P1324">
        <v>42</v>
      </c>
      <c r="Q1324">
        <v>27</v>
      </c>
      <c r="R1324">
        <v>23</v>
      </c>
      <c r="Y1324">
        <v>6.9999999999999999E-4</v>
      </c>
      <c r="Z1324">
        <v>4.6999999999999999E-4</v>
      </c>
      <c r="AA1324">
        <v>2.7E-4</v>
      </c>
      <c r="AB1324">
        <v>2.1000000000000001E-4</v>
      </c>
      <c r="AC1324">
        <v>460895</v>
      </c>
      <c r="AD1324">
        <v>416025</v>
      </c>
      <c r="AE1324">
        <v>387945</v>
      </c>
      <c r="AF1324">
        <v>511580</v>
      </c>
      <c r="AG1324">
        <v>521697</v>
      </c>
      <c r="AH1324">
        <v>507733</v>
      </c>
      <c r="AI1324">
        <v>419797</v>
      </c>
      <c r="AJ1324">
        <v>357091</v>
      </c>
      <c r="AK1324">
        <v>316070</v>
      </c>
      <c r="AL1324">
        <v>295035</v>
      </c>
    </row>
    <row r="1325" spans="1:38">
      <c r="A1325" t="s">
        <v>127</v>
      </c>
      <c r="B1325" t="s">
        <v>109</v>
      </c>
      <c r="C1325" t="s">
        <v>121</v>
      </c>
      <c r="D1325" t="s">
        <v>123</v>
      </c>
      <c r="E1325" t="s">
        <v>24</v>
      </c>
      <c r="F1325" t="s">
        <v>15</v>
      </c>
      <c r="G1325" t="s">
        <v>10</v>
      </c>
      <c r="H1325" t="s">
        <v>111</v>
      </c>
      <c r="O1325">
        <v>54.058999999999997</v>
      </c>
      <c r="P1325">
        <v>33</v>
      </c>
      <c r="Q1325">
        <v>10</v>
      </c>
      <c r="R1325">
        <v>8</v>
      </c>
      <c r="Y1325">
        <v>6.7000000000000002E-4</v>
      </c>
      <c r="Z1325">
        <v>3.6999999999999999E-4</v>
      </c>
      <c r="AA1325">
        <v>1E-4</v>
      </c>
      <c r="AB1325">
        <v>6.9999999999999994E-5</v>
      </c>
      <c r="AH1325">
        <v>740</v>
      </c>
      <c r="AI1325">
        <v>26917</v>
      </c>
      <c r="AJ1325">
        <v>37399</v>
      </c>
      <c r="AK1325">
        <v>21431</v>
      </c>
      <c r="AL1325">
        <v>29054</v>
      </c>
    </row>
    <row r="1326" spans="1:38">
      <c r="A1326" t="s">
        <v>127</v>
      </c>
      <c r="B1326" t="s">
        <v>109</v>
      </c>
      <c r="C1326" t="s">
        <v>121</v>
      </c>
      <c r="D1326" t="s">
        <v>123</v>
      </c>
      <c r="E1326" t="s">
        <v>24</v>
      </c>
      <c r="F1326" t="s">
        <v>15</v>
      </c>
      <c r="G1326" t="s">
        <v>10</v>
      </c>
      <c r="H1326" t="s">
        <v>12</v>
      </c>
      <c r="O1326">
        <v>0</v>
      </c>
      <c r="P1326">
        <v>0</v>
      </c>
      <c r="Q1326">
        <v>0</v>
      </c>
      <c r="R1326">
        <v>0</v>
      </c>
      <c r="Y1326">
        <v>0</v>
      </c>
      <c r="Z1326">
        <v>0</v>
      </c>
      <c r="AA1326">
        <v>0</v>
      </c>
      <c r="AB1326">
        <v>0</v>
      </c>
      <c r="AH1326">
        <v>740</v>
      </c>
      <c r="AI1326">
        <v>26917</v>
      </c>
      <c r="AJ1326">
        <v>37399</v>
      </c>
      <c r="AK1326">
        <v>21431</v>
      </c>
      <c r="AL1326">
        <v>29054</v>
      </c>
    </row>
    <row r="1327" spans="1:38">
      <c r="A1327" t="s">
        <v>127</v>
      </c>
      <c r="B1327" t="s">
        <v>109</v>
      </c>
      <c r="C1327" t="s">
        <v>121</v>
      </c>
      <c r="D1327" t="s">
        <v>123</v>
      </c>
      <c r="E1327" t="s">
        <v>24</v>
      </c>
      <c r="F1327" t="s">
        <v>15</v>
      </c>
      <c r="G1327" t="s">
        <v>10</v>
      </c>
      <c r="H1327" t="s">
        <v>11</v>
      </c>
      <c r="O1327">
        <v>54.058999999999997</v>
      </c>
      <c r="P1327">
        <v>33</v>
      </c>
      <c r="Q1327">
        <v>10</v>
      </c>
      <c r="R1327">
        <v>8</v>
      </c>
      <c r="Y1327">
        <v>6.7000000000000002E-4</v>
      </c>
      <c r="Z1327">
        <v>3.6999999999999999E-4</v>
      </c>
      <c r="AA1327">
        <v>1E-4</v>
      </c>
      <c r="AB1327">
        <v>6.9999999999999994E-5</v>
      </c>
      <c r="AH1327">
        <v>740</v>
      </c>
      <c r="AI1327">
        <v>26917</v>
      </c>
      <c r="AJ1327">
        <v>37399</v>
      </c>
      <c r="AK1327">
        <v>21431</v>
      </c>
      <c r="AL1327">
        <v>29054</v>
      </c>
    </row>
    <row r="1328" spans="1:38">
      <c r="A1328" t="s">
        <v>127</v>
      </c>
      <c r="B1328" t="s">
        <v>109</v>
      </c>
      <c r="C1328" t="s">
        <v>121</v>
      </c>
      <c r="D1328" t="s">
        <v>123</v>
      </c>
      <c r="E1328" t="s">
        <v>24</v>
      </c>
      <c r="F1328" t="s">
        <v>61</v>
      </c>
      <c r="G1328" t="s">
        <v>10</v>
      </c>
      <c r="H1328" t="s">
        <v>111</v>
      </c>
      <c r="P1328">
        <v>10</v>
      </c>
      <c r="Q1328">
        <v>1</v>
      </c>
      <c r="R1328">
        <v>1</v>
      </c>
      <c r="Z1328">
        <v>1.1E-4</v>
      </c>
      <c r="AA1328">
        <v>1.0000000000000001E-5</v>
      </c>
      <c r="AB1328">
        <v>1.0000000000000001E-5</v>
      </c>
      <c r="AC1328">
        <v>99543</v>
      </c>
      <c r="AD1328">
        <v>17329</v>
      </c>
      <c r="AE1328">
        <v>8749</v>
      </c>
      <c r="AF1328">
        <v>221</v>
      </c>
      <c r="AG1328">
        <v>11187</v>
      </c>
      <c r="AI1328">
        <v>55608</v>
      </c>
      <c r="AJ1328">
        <v>72378</v>
      </c>
      <c r="AK1328">
        <v>4111</v>
      </c>
      <c r="AL1328">
        <v>53293</v>
      </c>
    </row>
    <row r="1329" spans="1:38">
      <c r="A1329" t="s">
        <v>127</v>
      </c>
      <c r="B1329" t="s">
        <v>109</v>
      </c>
      <c r="C1329" t="s">
        <v>121</v>
      </c>
      <c r="D1329" t="s">
        <v>123</v>
      </c>
      <c r="E1329" t="s">
        <v>24</v>
      </c>
      <c r="F1329" t="s">
        <v>61</v>
      </c>
      <c r="G1329" t="s">
        <v>10</v>
      </c>
      <c r="H1329" t="s">
        <v>12</v>
      </c>
      <c r="P1329">
        <v>0</v>
      </c>
      <c r="Q1329">
        <v>0</v>
      </c>
      <c r="R1329">
        <v>0</v>
      </c>
      <c r="Z1329">
        <v>0</v>
      </c>
      <c r="AA1329">
        <v>0</v>
      </c>
      <c r="AB1329">
        <v>0</v>
      </c>
      <c r="AC1329">
        <v>99543</v>
      </c>
      <c r="AD1329">
        <v>17329</v>
      </c>
      <c r="AE1329">
        <v>8749</v>
      </c>
      <c r="AF1329">
        <v>221</v>
      </c>
      <c r="AG1329">
        <v>11187</v>
      </c>
      <c r="AI1329">
        <v>55608</v>
      </c>
      <c r="AJ1329">
        <v>72378</v>
      </c>
      <c r="AK1329">
        <v>4111</v>
      </c>
      <c r="AL1329">
        <v>53293</v>
      </c>
    </row>
    <row r="1330" spans="1:38">
      <c r="A1330" t="s">
        <v>127</v>
      </c>
      <c r="B1330" t="s">
        <v>109</v>
      </c>
      <c r="C1330" t="s">
        <v>121</v>
      </c>
      <c r="D1330" t="s">
        <v>123</v>
      </c>
      <c r="E1330" t="s">
        <v>24</v>
      </c>
      <c r="F1330" t="s">
        <v>61</v>
      </c>
      <c r="G1330" t="s">
        <v>10</v>
      </c>
      <c r="H1330" t="s">
        <v>11</v>
      </c>
      <c r="P1330">
        <v>10</v>
      </c>
      <c r="Q1330">
        <v>1</v>
      </c>
      <c r="R1330">
        <v>1</v>
      </c>
      <c r="Z1330">
        <v>1.1E-4</v>
      </c>
      <c r="AA1330">
        <v>1.0000000000000001E-5</v>
      </c>
      <c r="AB1330">
        <v>1.0000000000000001E-5</v>
      </c>
      <c r="AC1330">
        <v>99543</v>
      </c>
      <c r="AD1330">
        <v>17329</v>
      </c>
      <c r="AE1330">
        <v>8749</v>
      </c>
      <c r="AF1330">
        <v>221</v>
      </c>
      <c r="AG1330">
        <v>11187</v>
      </c>
      <c r="AI1330">
        <v>55608</v>
      </c>
      <c r="AJ1330">
        <v>72378</v>
      </c>
      <c r="AK1330">
        <v>4111</v>
      </c>
      <c r="AL1330">
        <v>53293</v>
      </c>
    </row>
    <row r="1331" spans="1:38">
      <c r="A1331" t="s">
        <v>127</v>
      </c>
      <c r="B1331" t="s">
        <v>109</v>
      </c>
      <c r="C1331" t="s">
        <v>121</v>
      </c>
      <c r="D1331" t="s">
        <v>123</v>
      </c>
      <c r="E1331" t="s">
        <v>24</v>
      </c>
      <c r="F1331" t="s">
        <v>62</v>
      </c>
      <c r="G1331" t="s">
        <v>10</v>
      </c>
      <c r="H1331" t="s">
        <v>111</v>
      </c>
      <c r="O1331">
        <v>34</v>
      </c>
      <c r="P1331">
        <v>23</v>
      </c>
      <c r="Q1331">
        <v>10</v>
      </c>
      <c r="R1331">
        <v>2</v>
      </c>
      <c r="Y1331">
        <v>4.2000000000000002E-4</v>
      </c>
      <c r="Z1331">
        <v>2.5999999999999998E-4</v>
      </c>
      <c r="AA1331">
        <v>1E-4</v>
      </c>
      <c r="AB1331">
        <v>2.0000000000000002E-5</v>
      </c>
      <c r="AC1331">
        <v>4805054</v>
      </c>
      <c r="AD1331">
        <v>5316157</v>
      </c>
      <c r="AE1331">
        <v>4217963</v>
      </c>
      <c r="AF1331">
        <v>3765172</v>
      </c>
      <c r="AG1331">
        <v>3352048</v>
      </c>
      <c r="AH1331">
        <v>1365878</v>
      </c>
      <c r="AI1331">
        <v>1336849</v>
      </c>
      <c r="AJ1331">
        <v>1070221</v>
      </c>
      <c r="AK1331">
        <v>1560328</v>
      </c>
      <c r="AL1331">
        <v>2839985</v>
      </c>
    </row>
    <row r="1332" spans="1:38">
      <c r="A1332" t="s">
        <v>127</v>
      </c>
      <c r="B1332" t="s">
        <v>109</v>
      </c>
      <c r="C1332" t="s">
        <v>121</v>
      </c>
      <c r="D1332" t="s">
        <v>123</v>
      </c>
      <c r="E1332" t="s">
        <v>24</v>
      </c>
      <c r="F1332" t="s">
        <v>62</v>
      </c>
      <c r="G1332" t="s">
        <v>10</v>
      </c>
      <c r="H1332" t="s">
        <v>12</v>
      </c>
      <c r="O1332">
        <v>0</v>
      </c>
      <c r="P1332">
        <v>0</v>
      </c>
      <c r="Q1332">
        <v>0</v>
      </c>
      <c r="R1332">
        <v>0</v>
      </c>
      <c r="Y1332">
        <v>0</v>
      </c>
      <c r="Z1332">
        <v>0</v>
      </c>
      <c r="AA1332">
        <v>0</v>
      </c>
      <c r="AB1332">
        <v>0</v>
      </c>
      <c r="AC1332">
        <v>4805054</v>
      </c>
      <c r="AD1332">
        <v>5316157</v>
      </c>
      <c r="AE1332">
        <v>4217963</v>
      </c>
      <c r="AF1332">
        <v>3765172</v>
      </c>
      <c r="AG1332">
        <v>3352048</v>
      </c>
      <c r="AH1332">
        <v>1365878</v>
      </c>
      <c r="AI1332">
        <v>1336849</v>
      </c>
      <c r="AJ1332">
        <v>1070221</v>
      </c>
      <c r="AK1332">
        <v>1560328</v>
      </c>
      <c r="AL1332">
        <v>2839985</v>
      </c>
    </row>
    <row r="1333" spans="1:38">
      <c r="A1333" t="s">
        <v>127</v>
      </c>
      <c r="B1333" t="s">
        <v>109</v>
      </c>
      <c r="C1333" t="s">
        <v>121</v>
      </c>
      <c r="D1333" t="s">
        <v>123</v>
      </c>
      <c r="E1333" t="s">
        <v>24</v>
      </c>
      <c r="F1333" t="s">
        <v>62</v>
      </c>
      <c r="G1333" t="s">
        <v>10</v>
      </c>
      <c r="H1333" t="s">
        <v>11</v>
      </c>
      <c r="O1333">
        <v>34</v>
      </c>
      <c r="P1333">
        <v>23</v>
      </c>
      <c r="Q1333">
        <v>10</v>
      </c>
      <c r="R1333">
        <v>2</v>
      </c>
      <c r="Y1333">
        <v>4.2000000000000002E-4</v>
      </c>
      <c r="Z1333">
        <v>2.5999999999999998E-4</v>
      </c>
      <c r="AA1333">
        <v>1E-4</v>
      </c>
      <c r="AB1333">
        <v>2.0000000000000002E-5</v>
      </c>
      <c r="AC1333">
        <v>4805054</v>
      </c>
      <c r="AD1333">
        <v>5316157</v>
      </c>
      <c r="AE1333">
        <v>4217963</v>
      </c>
      <c r="AF1333">
        <v>3765172</v>
      </c>
      <c r="AG1333">
        <v>3352048</v>
      </c>
      <c r="AH1333">
        <v>1365878</v>
      </c>
      <c r="AI1333">
        <v>1336849</v>
      </c>
      <c r="AJ1333">
        <v>1070221</v>
      </c>
      <c r="AK1333">
        <v>1560328</v>
      </c>
      <c r="AL1333">
        <v>2839985</v>
      </c>
    </row>
    <row r="1334" spans="1:38">
      <c r="A1334" t="s">
        <v>127</v>
      </c>
      <c r="B1334" t="s">
        <v>109</v>
      </c>
      <c r="C1334" t="s">
        <v>121</v>
      </c>
      <c r="D1334" t="s">
        <v>123</v>
      </c>
      <c r="E1334" t="s">
        <v>24</v>
      </c>
      <c r="F1334" t="s">
        <v>17</v>
      </c>
      <c r="G1334" t="s">
        <v>10</v>
      </c>
      <c r="H1334" t="s">
        <v>111</v>
      </c>
      <c r="O1334">
        <v>928.76400000000001</v>
      </c>
      <c r="P1334">
        <v>884</v>
      </c>
      <c r="Q1334">
        <v>643</v>
      </c>
      <c r="R1334">
        <v>875</v>
      </c>
      <c r="Y1334">
        <v>1.1440000000000001E-2</v>
      </c>
      <c r="Z1334">
        <v>9.8899999999999995E-3</v>
      </c>
      <c r="AA1334">
        <v>6.5300000000000002E-3</v>
      </c>
      <c r="AB1334">
        <v>7.8499999999999993E-3</v>
      </c>
      <c r="AC1334">
        <v>684700</v>
      </c>
      <c r="AD1334">
        <v>589170</v>
      </c>
      <c r="AE1334">
        <v>547564</v>
      </c>
      <c r="AF1334">
        <v>532260</v>
      </c>
      <c r="AG1334">
        <v>631492</v>
      </c>
      <c r="AH1334">
        <v>1400068</v>
      </c>
      <c r="AI1334">
        <v>1316055</v>
      </c>
      <c r="AJ1334">
        <v>1290080</v>
      </c>
      <c r="AK1334">
        <v>1173220</v>
      </c>
      <c r="AL1334">
        <v>1329299</v>
      </c>
    </row>
    <row r="1335" spans="1:38">
      <c r="A1335" t="s">
        <v>127</v>
      </c>
      <c r="B1335" t="s">
        <v>109</v>
      </c>
      <c r="C1335" t="s">
        <v>121</v>
      </c>
      <c r="D1335" t="s">
        <v>123</v>
      </c>
      <c r="E1335" t="s">
        <v>24</v>
      </c>
      <c r="F1335" t="s">
        <v>17</v>
      </c>
      <c r="G1335" t="s">
        <v>10</v>
      </c>
      <c r="H1335" t="s">
        <v>12</v>
      </c>
      <c r="O1335">
        <v>147</v>
      </c>
      <c r="P1335">
        <v>77</v>
      </c>
      <c r="Q1335">
        <v>21</v>
      </c>
      <c r="R1335">
        <v>62</v>
      </c>
      <c r="Y1335">
        <v>1.81E-3</v>
      </c>
      <c r="Z1335">
        <v>8.5999999999999998E-4</v>
      </c>
      <c r="AA1335">
        <v>2.1000000000000001E-4</v>
      </c>
      <c r="AB1335">
        <v>5.5999999999999995E-4</v>
      </c>
      <c r="AC1335">
        <v>684700</v>
      </c>
      <c r="AD1335">
        <v>589170</v>
      </c>
      <c r="AE1335">
        <v>547564</v>
      </c>
      <c r="AF1335">
        <v>532260</v>
      </c>
      <c r="AG1335">
        <v>631492</v>
      </c>
      <c r="AH1335">
        <v>1400068</v>
      </c>
      <c r="AI1335">
        <v>1316055</v>
      </c>
      <c r="AJ1335">
        <v>1290080</v>
      </c>
      <c r="AK1335">
        <v>1173220</v>
      </c>
      <c r="AL1335">
        <v>1329299</v>
      </c>
    </row>
    <row r="1336" spans="1:38">
      <c r="A1336" t="s">
        <v>127</v>
      </c>
      <c r="B1336" t="s">
        <v>109</v>
      </c>
      <c r="C1336" t="s">
        <v>121</v>
      </c>
      <c r="D1336" t="s">
        <v>123</v>
      </c>
      <c r="E1336" t="s">
        <v>24</v>
      </c>
      <c r="F1336" t="s">
        <v>17</v>
      </c>
      <c r="G1336" t="s">
        <v>10</v>
      </c>
      <c r="H1336" t="s">
        <v>11</v>
      </c>
      <c r="O1336">
        <v>781.76400000000001</v>
      </c>
      <c r="P1336">
        <v>807</v>
      </c>
      <c r="Q1336">
        <v>622</v>
      </c>
      <c r="R1336">
        <v>813</v>
      </c>
      <c r="Y1336">
        <v>9.6299999999999997E-3</v>
      </c>
      <c r="Z1336">
        <v>9.0299999999999998E-3</v>
      </c>
      <c r="AA1336">
        <v>6.3200000000000001E-3</v>
      </c>
      <c r="AB1336">
        <v>7.2899999999999996E-3</v>
      </c>
      <c r="AC1336">
        <v>684700</v>
      </c>
      <c r="AD1336">
        <v>589170</v>
      </c>
      <c r="AE1336">
        <v>547564</v>
      </c>
      <c r="AF1336">
        <v>532260</v>
      </c>
      <c r="AG1336">
        <v>631492</v>
      </c>
      <c r="AH1336">
        <v>1400068</v>
      </c>
      <c r="AI1336">
        <v>1316055</v>
      </c>
      <c r="AJ1336">
        <v>1290080</v>
      </c>
      <c r="AK1336">
        <v>1173220</v>
      </c>
      <c r="AL1336">
        <v>1329299</v>
      </c>
    </row>
    <row r="1337" spans="1:38">
      <c r="A1337" t="s">
        <v>127</v>
      </c>
      <c r="B1337" t="s">
        <v>109</v>
      </c>
      <c r="C1337" t="s">
        <v>121</v>
      </c>
      <c r="D1337" t="s">
        <v>123</v>
      </c>
      <c r="E1337" t="s">
        <v>24</v>
      </c>
      <c r="F1337" t="s">
        <v>18</v>
      </c>
      <c r="G1337" t="s">
        <v>10</v>
      </c>
      <c r="H1337" t="s">
        <v>111</v>
      </c>
      <c r="O1337">
        <v>328.99900000000002</v>
      </c>
      <c r="P1337">
        <v>251</v>
      </c>
      <c r="Q1337">
        <v>265</v>
      </c>
      <c r="R1337">
        <v>184</v>
      </c>
      <c r="Y1337">
        <v>4.0499999999999998E-3</v>
      </c>
      <c r="Z1337">
        <v>2.81E-3</v>
      </c>
      <c r="AA1337">
        <v>2.6900000000000001E-3</v>
      </c>
      <c r="AB1337">
        <v>1.65E-3</v>
      </c>
      <c r="AC1337">
        <v>1932081</v>
      </c>
      <c r="AD1337">
        <v>1496720</v>
      </c>
      <c r="AE1337">
        <v>1298918</v>
      </c>
      <c r="AF1337">
        <v>1224916</v>
      </c>
      <c r="AG1337">
        <v>1384658</v>
      </c>
      <c r="AH1337">
        <v>1853682</v>
      </c>
      <c r="AI1337">
        <v>1334665</v>
      </c>
      <c r="AJ1337">
        <v>1231860</v>
      </c>
      <c r="AK1337">
        <v>1313554</v>
      </c>
      <c r="AL1337">
        <v>1277297</v>
      </c>
    </row>
    <row r="1338" spans="1:38">
      <c r="A1338" t="s">
        <v>127</v>
      </c>
      <c r="B1338" t="s">
        <v>109</v>
      </c>
      <c r="C1338" t="s">
        <v>121</v>
      </c>
      <c r="D1338" t="s">
        <v>123</v>
      </c>
      <c r="E1338" t="s">
        <v>24</v>
      </c>
      <c r="F1338" t="s">
        <v>18</v>
      </c>
      <c r="G1338" t="s">
        <v>10</v>
      </c>
      <c r="H1338" t="s">
        <v>12</v>
      </c>
      <c r="O1338">
        <v>73</v>
      </c>
      <c r="P1338">
        <v>53</v>
      </c>
      <c r="Q1338">
        <v>91</v>
      </c>
      <c r="R1338">
        <v>46</v>
      </c>
      <c r="Y1338">
        <v>8.9999999999999998E-4</v>
      </c>
      <c r="Z1338">
        <v>5.9000000000000003E-4</v>
      </c>
      <c r="AA1338">
        <v>9.2000000000000003E-4</v>
      </c>
      <c r="AB1338">
        <v>4.0999999999999999E-4</v>
      </c>
      <c r="AC1338">
        <v>1932081</v>
      </c>
      <c r="AD1338">
        <v>1496720</v>
      </c>
      <c r="AE1338">
        <v>1298918</v>
      </c>
      <c r="AF1338">
        <v>1224916</v>
      </c>
      <c r="AG1338">
        <v>1384658</v>
      </c>
      <c r="AH1338">
        <v>1853682</v>
      </c>
      <c r="AI1338">
        <v>1334665</v>
      </c>
      <c r="AJ1338">
        <v>1231860</v>
      </c>
      <c r="AK1338">
        <v>1313554</v>
      </c>
      <c r="AL1338">
        <v>1277297</v>
      </c>
    </row>
    <row r="1339" spans="1:38">
      <c r="A1339" t="s">
        <v>127</v>
      </c>
      <c r="B1339" t="s">
        <v>109</v>
      </c>
      <c r="C1339" t="s">
        <v>121</v>
      </c>
      <c r="D1339" t="s">
        <v>123</v>
      </c>
      <c r="E1339" t="s">
        <v>24</v>
      </c>
      <c r="F1339" t="s">
        <v>18</v>
      </c>
      <c r="G1339" t="s">
        <v>10</v>
      </c>
      <c r="H1339" t="s">
        <v>11</v>
      </c>
      <c r="O1339">
        <v>255.999</v>
      </c>
      <c r="P1339">
        <v>198</v>
      </c>
      <c r="Q1339">
        <v>174</v>
      </c>
      <c r="R1339">
        <v>138</v>
      </c>
      <c r="Y1339">
        <v>3.15E-3</v>
      </c>
      <c r="Z1339">
        <v>2.2200000000000002E-3</v>
      </c>
      <c r="AA1339">
        <v>1.7700000000000001E-3</v>
      </c>
      <c r="AB1339">
        <v>1.24E-3</v>
      </c>
      <c r="AC1339">
        <v>1932081</v>
      </c>
      <c r="AD1339">
        <v>1496720</v>
      </c>
      <c r="AE1339">
        <v>1298918</v>
      </c>
      <c r="AF1339">
        <v>1224916</v>
      </c>
      <c r="AG1339">
        <v>1384658</v>
      </c>
      <c r="AH1339">
        <v>1853682</v>
      </c>
      <c r="AI1339">
        <v>1334665</v>
      </c>
      <c r="AJ1339">
        <v>1231860</v>
      </c>
      <c r="AK1339">
        <v>1313554</v>
      </c>
      <c r="AL1339">
        <v>1277297</v>
      </c>
    </row>
    <row r="1340" spans="1:38">
      <c r="A1340" t="s">
        <v>127</v>
      </c>
      <c r="B1340" t="s">
        <v>109</v>
      </c>
      <c r="C1340" t="s">
        <v>121</v>
      </c>
      <c r="D1340" t="s">
        <v>123</v>
      </c>
      <c r="E1340" t="s">
        <v>24</v>
      </c>
      <c r="F1340" t="s">
        <v>19</v>
      </c>
      <c r="G1340" t="s">
        <v>10</v>
      </c>
      <c r="H1340" t="s">
        <v>111</v>
      </c>
      <c r="P1340">
        <v>5</v>
      </c>
      <c r="Q1340">
        <v>1</v>
      </c>
      <c r="Z1340">
        <v>6.0000000000000002E-5</v>
      </c>
      <c r="AA1340">
        <v>1.0000000000000001E-5</v>
      </c>
      <c r="AC1340">
        <v>59360</v>
      </c>
      <c r="AD1340">
        <v>42894</v>
      </c>
      <c r="AE1340">
        <v>43261</v>
      </c>
      <c r="AF1340">
        <v>20649</v>
      </c>
      <c r="AG1340">
        <v>20589</v>
      </c>
      <c r="AH1340">
        <v>4038</v>
      </c>
      <c r="AI1340">
        <v>274</v>
      </c>
      <c r="AJ1340">
        <v>31973</v>
      </c>
      <c r="AK1340">
        <v>23268</v>
      </c>
      <c r="AL1340">
        <v>25897</v>
      </c>
    </row>
    <row r="1341" spans="1:38">
      <c r="A1341" t="s">
        <v>127</v>
      </c>
      <c r="B1341" t="s">
        <v>109</v>
      </c>
      <c r="C1341" t="s">
        <v>121</v>
      </c>
      <c r="D1341" t="s">
        <v>123</v>
      </c>
      <c r="E1341" t="s">
        <v>24</v>
      </c>
      <c r="F1341" t="s">
        <v>19</v>
      </c>
      <c r="G1341" t="s">
        <v>10</v>
      </c>
      <c r="H1341" t="s">
        <v>12</v>
      </c>
      <c r="P1341">
        <v>0</v>
      </c>
      <c r="Q1341">
        <v>0</v>
      </c>
      <c r="Z1341">
        <v>0</v>
      </c>
      <c r="AA1341">
        <v>0</v>
      </c>
      <c r="AC1341">
        <v>59360</v>
      </c>
      <c r="AD1341">
        <v>42894</v>
      </c>
      <c r="AE1341">
        <v>43261</v>
      </c>
      <c r="AF1341">
        <v>20649</v>
      </c>
      <c r="AG1341">
        <v>20589</v>
      </c>
      <c r="AH1341">
        <v>4038</v>
      </c>
      <c r="AI1341">
        <v>274</v>
      </c>
      <c r="AJ1341">
        <v>31973</v>
      </c>
      <c r="AK1341">
        <v>23268</v>
      </c>
      <c r="AL1341">
        <v>25897</v>
      </c>
    </row>
    <row r="1342" spans="1:38">
      <c r="A1342" t="s">
        <v>127</v>
      </c>
      <c r="B1342" t="s">
        <v>109</v>
      </c>
      <c r="C1342" t="s">
        <v>121</v>
      </c>
      <c r="D1342" t="s">
        <v>123</v>
      </c>
      <c r="E1342" t="s">
        <v>24</v>
      </c>
      <c r="F1342" t="s">
        <v>19</v>
      </c>
      <c r="G1342" t="s">
        <v>10</v>
      </c>
      <c r="H1342" t="s">
        <v>11</v>
      </c>
      <c r="P1342">
        <v>5</v>
      </c>
      <c r="Q1342">
        <v>1</v>
      </c>
      <c r="Z1342">
        <v>6.0000000000000002E-5</v>
      </c>
      <c r="AA1342">
        <v>1.0000000000000001E-5</v>
      </c>
      <c r="AC1342">
        <v>59360</v>
      </c>
      <c r="AD1342">
        <v>42894</v>
      </c>
      <c r="AE1342">
        <v>43261</v>
      </c>
      <c r="AF1342">
        <v>20649</v>
      </c>
      <c r="AG1342">
        <v>20589</v>
      </c>
      <c r="AH1342">
        <v>4038</v>
      </c>
      <c r="AI1342">
        <v>274</v>
      </c>
      <c r="AJ1342">
        <v>31973</v>
      </c>
      <c r="AK1342">
        <v>23268</v>
      </c>
      <c r="AL1342">
        <v>25897</v>
      </c>
    </row>
    <row r="1343" spans="1:38">
      <c r="A1343" t="s">
        <v>127</v>
      </c>
      <c r="B1343" t="s">
        <v>109</v>
      </c>
      <c r="C1343" t="s">
        <v>121</v>
      </c>
      <c r="D1343" t="s">
        <v>123</v>
      </c>
      <c r="E1343" t="s">
        <v>25</v>
      </c>
      <c r="F1343" t="s">
        <v>59</v>
      </c>
      <c r="G1343" t="s">
        <v>10</v>
      </c>
      <c r="H1343" t="s">
        <v>111</v>
      </c>
      <c r="J1343">
        <v>1.0049999999999999</v>
      </c>
      <c r="K1343">
        <v>1.7999999999999999E-2</v>
      </c>
      <c r="L1343">
        <v>0.112</v>
      </c>
      <c r="T1343">
        <v>2.0000000000000002E-5</v>
      </c>
      <c r="U1343">
        <v>0</v>
      </c>
      <c r="V1343">
        <v>0</v>
      </c>
      <c r="AC1343">
        <v>1200</v>
      </c>
      <c r="AD1343">
        <v>31950</v>
      </c>
      <c r="AE1343">
        <v>8952</v>
      </c>
      <c r="AF1343">
        <v>8987</v>
      </c>
      <c r="AG1343">
        <v>6110</v>
      </c>
      <c r="AH1343">
        <v>884</v>
      </c>
    </row>
    <row r="1344" spans="1:38">
      <c r="A1344" t="s">
        <v>127</v>
      </c>
      <c r="B1344" t="s">
        <v>109</v>
      </c>
      <c r="C1344" t="s">
        <v>121</v>
      </c>
      <c r="D1344" t="s">
        <v>123</v>
      </c>
      <c r="E1344" t="s">
        <v>25</v>
      </c>
      <c r="F1344" t="s">
        <v>59</v>
      </c>
      <c r="G1344" t="s">
        <v>10</v>
      </c>
      <c r="H1344" t="s">
        <v>12</v>
      </c>
      <c r="J1344">
        <v>0</v>
      </c>
      <c r="K1344">
        <v>0</v>
      </c>
      <c r="L1344">
        <v>0</v>
      </c>
      <c r="T1344">
        <v>0</v>
      </c>
      <c r="U1344">
        <v>0</v>
      </c>
      <c r="V1344">
        <v>0</v>
      </c>
      <c r="AC1344">
        <v>1200</v>
      </c>
      <c r="AD1344">
        <v>31950</v>
      </c>
      <c r="AE1344">
        <v>8952</v>
      </c>
      <c r="AF1344">
        <v>8987</v>
      </c>
      <c r="AG1344">
        <v>6110</v>
      </c>
      <c r="AH1344">
        <v>884</v>
      </c>
    </row>
    <row r="1345" spans="1:38">
      <c r="A1345" t="s">
        <v>127</v>
      </c>
      <c r="B1345" t="s">
        <v>109</v>
      </c>
      <c r="C1345" t="s">
        <v>121</v>
      </c>
      <c r="D1345" t="s">
        <v>123</v>
      </c>
      <c r="E1345" t="s">
        <v>25</v>
      </c>
      <c r="F1345" t="s">
        <v>59</v>
      </c>
      <c r="G1345" t="s">
        <v>10</v>
      </c>
      <c r="H1345" t="s">
        <v>11</v>
      </c>
      <c r="J1345">
        <v>1.0049999999999999</v>
      </c>
      <c r="K1345">
        <v>1.7999999999999999E-2</v>
      </c>
      <c r="L1345">
        <v>0.112</v>
      </c>
      <c r="T1345">
        <v>2.0000000000000002E-5</v>
      </c>
      <c r="U1345">
        <v>0</v>
      </c>
      <c r="V1345">
        <v>0</v>
      </c>
      <c r="AC1345">
        <v>1200</v>
      </c>
      <c r="AD1345">
        <v>31950</v>
      </c>
      <c r="AE1345">
        <v>8952</v>
      </c>
      <c r="AF1345">
        <v>8987</v>
      </c>
      <c r="AG1345">
        <v>6110</v>
      </c>
      <c r="AH1345">
        <v>884</v>
      </c>
    </row>
    <row r="1346" spans="1:38">
      <c r="A1346" t="s">
        <v>127</v>
      </c>
      <c r="B1346" t="s">
        <v>109</v>
      </c>
      <c r="C1346" t="s">
        <v>121</v>
      </c>
      <c r="D1346" t="s">
        <v>123</v>
      </c>
      <c r="E1346" t="s">
        <v>25</v>
      </c>
      <c r="F1346" t="s">
        <v>9</v>
      </c>
      <c r="G1346" t="s">
        <v>10</v>
      </c>
      <c r="H1346" t="s">
        <v>111</v>
      </c>
      <c r="I1346">
        <v>41.363</v>
      </c>
      <c r="J1346">
        <v>51.731000000000002</v>
      </c>
      <c r="K1346">
        <v>34.880000000000003</v>
      </c>
      <c r="L1346">
        <v>51.667999999999999</v>
      </c>
      <c r="M1346">
        <v>30.824000000000002</v>
      </c>
      <c r="N1346">
        <v>0.38700000000000001</v>
      </c>
      <c r="O1346">
        <v>0.33100000000000002</v>
      </c>
      <c r="S1346">
        <v>6.8000000000000005E-4</v>
      </c>
      <c r="T1346">
        <v>1.06E-3</v>
      </c>
      <c r="U1346">
        <v>6.8999999999999997E-4</v>
      </c>
      <c r="V1346">
        <v>1.06E-3</v>
      </c>
      <c r="W1346">
        <v>4.2000000000000002E-4</v>
      </c>
      <c r="X1346">
        <v>1.0000000000000001E-5</v>
      </c>
      <c r="Y1346">
        <v>0</v>
      </c>
      <c r="AC1346">
        <v>866665</v>
      </c>
      <c r="AD1346">
        <v>694716</v>
      </c>
      <c r="AE1346">
        <v>730810</v>
      </c>
      <c r="AF1346">
        <v>598616</v>
      </c>
      <c r="AG1346">
        <v>349914</v>
      </c>
      <c r="AH1346">
        <v>68568</v>
      </c>
      <c r="AI1346">
        <v>53082</v>
      </c>
    </row>
    <row r="1347" spans="1:38">
      <c r="A1347" t="s">
        <v>127</v>
      </c>
      <c r="B1347" t="s">
        <v>109</v>
      </c>
      <c r="C1347" t="s">
        <v>121</v>
      </c>
      <c r="D1347" t="s">
        <v>123</v>
      </c>
      <c r="E1347" t="s">
        <v>25</v>
      </c>
      <c r="F1347" t="s">
        <v>9</v>
      </c>
      <c r="G1347" t="s">
        <v>10</v>
      </c>
      <c r="H1347" t="s">
        <v>12</v>
      </c>
      <c r="I1347">
        <v>3</v>
      </c>
      <c r="J1347">
        <v>0</v>
      </c>
      <c r="K1347">
        <v>0</v>
      </c>
      <c r="L1347">
        <v>13</v>
      </c>
      <c r="M1347">
        <v>0</v>
      </c>
      <c r="N1347">
        <v>0</v>
      </c>
      <c r="O1347">
        <v>0</v>
      </c>
      <c r="S1347">
        <v>5.0000000000000002E-5</v>
      </c>
      <c r="T1347">
        <v>0</v>
      </c>
      <c r="U1347">
        <v>0</v>
      </c>
      <c r="V1347">
        <v>2.7E-4</v>
      </c>
      <c r="W1347">
        <v>0</v>
      </c>
      <c r="X1347">
        <v>0</v>
      </c>
      <c r="Y1347">
        <v>0</v>
      </c>
      <c r="AC1347">
        <v>866665</v>
      </c>
      <c r="AD1347">
        <v>694716</v>
      </c>
      <c r="AE1347">
        <v>730810</v>
      </c>
      <c r="AF1347">
        <v>598616</v>
      </c>
      <c r="AG1347">
        <v>349914</v>
      </c>
      <c r="AH1347">
        <v>68568</v>
      </c>
      <c r="AI1347">
        <v>53082</v>
      </c>
    </row>
    <row r="1348" spans="1:38">
      <c r="A1348" t="s">
        <v>127</v>
      </c>
      <c r="B1348" t="s">
        <v>109</v>
      </c>
      <c r="C1348" t="s">
        <v>121</v>
      </c>
      <c r="D1348" t="s">
        <v>123</v>
      </c>
      <c r="E1348" t="s">
        <v>25</v>
      </c>
      <c r="F1348" t="s">
        <v>9</v>
      </c>
      <c r="G1348" t="s">
        <v>10</v>
      </c>
      <c r="H1348" t="s">
        <v>11</v>
      </c>
      <c r="I1348">
        <v>38.363</v>
      </c>
      <c r="J1348">
        <v>51.731000000000002</v>
      </c>
      <c r="K1348">
        <v>34.880000000000003</v>
      </c>
      <c r="L1348">
        <v>38.667999999999999</v>
      </c>
      <c r="M1348">
        <v>30.824000000000002</v>
      </c>
      <c r="N1348">
        <v>0.38700000000000001</v>
      </c>
      <c r="O1348">
        <v>0.33100000000000002</v>
      </c>
      <c r="S1348">
        <v>6.3000000000000003E-4</v>
      </c>
      <c r="T1348">
        <v>1.06E-3</v>
      </c>
      <c r="U1348">
        <v>6.8999999999999997E-4</v>
      </c>
      <c r="V1348">
        <v>7.9000000000000001E-4</v>
      </c>
      <c r="W1348">
        <v>4.2000000000000002E-4</v>
      </c>
      <c r="X1348">
        <v>1.0000000000000001E-5</v>
      </c>
      <c r="Y1348">
        <v>0</v>
      </c>
      <c r="AC1348">
        <v>866665</v>
      </c>
      <c r="AD1348">
        <v>694716</v>
      </c>
      <c r="AE1348">
        <v>730810</v>
      </c>
      <c r="AF1348">
        <v>598616</v>
      </c>
      <c r="AG1348">
        <v>349914</v>
      </c>
      <c r="AH1348">
        <v>68568</v>
      </c>
      <c r="AI1348">
        <v>53082</v>
      </c>
    </row>
    <row r="1349" spans="1:38">
      <c r="A1349" t="s">
        <v>127</v>
      </c>
      <c r="B1349" t="s">
        <v>109</v>
      </c>
      <c r="C1349" t="s">
        <v>121</v>
      </c>
      <c r="D1349" t="s">
        <v>123</v>
      </c>
      <c r="E1349" t="s">
        <v>25</v>
      </c>
      <c r="F1349" t="s">
        <v>13</v>
      </c>
      <c r="G1349" t="s">
        <v>10</v>
      </c>
      <c r="H1349" t="s">
        <v>111</v>
      </c>
      <c r="I1349">
        <v>175.83500000000001</v>
      </c>
      <c r="J1349">
        <v>192.53899999999999</v>
      </c>
      <c r="K1349">
        <v>123.952</v>
      </c>
      <c r="L1349">
        <v>100.319</v>
      </c>
      <c r="M1349">
        <v>55.612000000000002</v>
      </c>
      <c r="N1349">
        <v>51.930999999999997</v>
      </c>
      <c r="O1349">
        <v>29.306000000000001</v>
      </c>
      <c r="P1349">
        <v>9.0050000000000008</v>
      </c>
      <c r="R1349">
        <v>1.004</v>
      </c>
      <c r="S1349">
        <v>2.9099999999999998E-3</v>
      </c>
      <c r="T1349">
        <v>3.96E-3</v>
      </c>
      <c r="U1349">
        <v>2.47E-3</v>
      </c>
      <c r="V1349">
        <v>2.0500000000000002E-3</v>
      </c>
      <c r="W1349">
        <v>7.5000000000000002E-4</v>
      </c>
      <c r="X1349">
        <v>6.8000000000000005E-4</v>
      </c>
      <c r="Y1349">
        <v>3.6000000000000002E-4</v>
      </c>
      <c r="Z1349">
        <v>1E-4</v>
      </c>
      <c r="AB1349">
        <v>1.0000000000000001E-5</v>
      </c>
      <c r="AC1349">
        <v>3765518</v>
      </c>
      <c r="AD1349">
        <v>4608817</v>
      </c>
      <c r="AE1349">
        <v>4185262</v>
      </c>
      <c r="AF1349">
        <v>3108933</v>
      </c>
      <c r="AG1349">
        <v>2790115</v>
      </c>
      <c r="AH1349">
        <v>1351720</v>
      </c>
      <c r="AI1349">
        <v>554376</v>
      </c>
      <c r="AJ1349">
        <v>144306</v>
      </c>
      <c r="AL1349">
        <v>68262</v>
      </c>
    </row>
    <row r="1350" spans="1:38">
      <c r="A1350" t="s">
        <v>127</v>
      </c>
      <c r="B1350" t="s">
        <v>109</v>
      </c>
      <c r="C1350" t="s">
        <v>121</v>
      </c>
      <c r="D1350" t="s">
        <v>123</v>
      </c>
      <c r="E1350" t="s">
        <v>25</v>
      </c>
      <c r="F1350" t="s">
        <v>13</v>
      </c>
      <c r="G1350" t="s">
        <v>10</v>
      </c>
      <c r="H1350" t="s">
        <v>12</v>
      </c>
      <c r="I1350">
        <v>7</v>
      </c>
      <c r="J1350">
        <v>70</v>
      </c>
      <c r="K1350">
        <v>35</v>
      </c>
      <c r="L1350">
        <v>14</v>
      </c>
      <c r="M1350">
        <v>3</v>
      </c>
      <c r="N1350">
        <v>13</v>
      </c>
      <c r="O1350">
        <v>4</v>
      </c>
      <c r="P1350">
        <v>0</v>
      </c>
      <c r="R1350">
        <v>0</v>
      </c>
      <c r="S1350">
        <v>1.2E-4</v>
      </c>
      <c r="T1350">
        <v>1.4400000000000001E-3</v>
      </c>
      <c r="U1350">
        <v>6.9999999999999999E-4</v>
      </c>
      <c r="V1350">
        <v>2.9E-4</v>
      </c>
      <c r="W1350">
        <v>4.0000000000000003E-5</v>
      </c>
      <c r="X1350">
        <v>1.7000000000000001E-4</v>
      </c>
      <c r="Y1350">
        <v>5.0000000000000002E-5</v>
      </c>
      <c r="Z1350">
        <v>0</v>
      </c>
      <c r="AB1350">
        <v>0</v>
      </c>
      <c r="AC1350">
        <v>3765518</v>
      </c>
      <c r="AD1350">
        <v>4608817</v>
      </c>
      <c r="AE1350">
        <v>4185262</v>
      </c>
      <c r="AF1350">
        <v>3108933</v>
      </c>
      <c r="AG1350">
        <v>2790115</v>
      </c>
      <c r="AH1350">
        <v>1351720</v>
      </c>
      <c r="AI1350">
        <v>554376</v>
      </c>
      <c r="AJ1350">
        <v>144306</v>
      </c>
      <c r="AL1350">
        <v>68262</v>
      </c>
    </row>
    <row r="1351" spans="1:38">
      <c r="A1351" t="s">
        <v>127</v>
      </c>
      <c r="B1351" t="s">
        <v>109</v>
      </c>
      <c r="C1351" t="s">
        <v>121</v>
      </c>
      <c r="D1351" t="s">
        <v>123</v>
      </c>
      <c r="E1351" t="s">
        <v>25</v>
      </c>
      <c r="F1351" t="s">
        <v>13</v>
      </c>
      <c r="G1351" t="s">
        <v>10</v>
      </c>
      <c r="H1351" t="s">
        <v>11</v>
      </c>
      <c r="I1351">
        <v>168.83500000000001</v>
      </c>
      <c r="J1351">
        <v>122.539</v>
      </c>
      <c r="K1351">
        <v>88.951999999999998</v>
      </c>
      <c r="L1351">
        <v>86.319000000000003</v>
      </c>
      <c r="M1351">
        <v>52.612000000000002</v>
      </c>
      <c r="N1351">
        <v>38.930999999999997</v>
      </c>
      <c r="O1351">
        <v>25.306000000000001</v>
      </c>
      <c r="P1351">
        <v>9.0050000000000008</v>
      </c>
      <c r="R1351">
        <v>1.004</v>
      </c>
      <c r="S1351">
        <v>2.7899999999999999E-3</v>
      </c>
      <c r="T1351">
        <v>2.5200000000000001E-3</v>
      </c>
      <c r="U1351">
        <v>1.7700000000000001E-3</v>
      </c>
      <c r="V1351">
        <v>1.7600000000000001E-3</v>
      </c>
      <c r="W1351">
        <v>7.1000000000000002E-4</v>
      </c>
      <c r="X1351">
        <v>5.1000000000000004E-4</v>
      </c>
      <c r="Y1351">
        <v>3.1E-4</v>
      </c>
      <c r="Z1351">
        <v>1E-4</v>
      </c>
      <c r="AB1351">
        <v>1.0000000000000001E-5</v>
      </c>
      <c r="AC1351">
        <v>3765518</v>
      </c>
      <c r="AD1351">
        <v>4608817</v>
      </c>
      <c r="AE1351">
        <v>4185262</v>
      </c>
      <c r="AF1351">
        <v>3108933</v>
      </c>
      <c r="AG1351">
        <v>2790115</v>
      </c>
      <c r="AH1351">
        <v>1351720</v>
      </c>
      <c r="AI1351">
        <v>554376</v>
      </c>
      <c r="AJ1351">
        <v>144306</v>
      </c>
      <c r="AL1351">
        <v>68262</v>
      </c>
    </row>
    <row r="1352" spans="1:38">
      <c r="A1352" t="s">
        <v>127</v>
      </c>
      <c r="B1352" t="s">
        <v>109</v>
      </c>
      <c r="C1352" t="s">
        <v>121</v>
      </c>
      <c r="D1352" t="s">
        <v>123</v>
      </c>
      <c r="E1352" t="s">
        <v>25</v>
      </c>
      <c r="F1352" t="s">
        <v>65</v>
      </c>
      <c r="G1352" t="s">
        <v>10</v>
      </c>
      <c r="H1352" t="s">
        <v>111</v>
      </c>
      <c r="I1352">
        <v>0</v>
      </c>
      <c r="J1352">
        <v>1.7999999999999999E-2</v>
      </c>
      <c r="K1352">
        <v>2.9790000000000001</v>
      </c>
      <c r="M1352">
        <v>0.79500000000000004</v>
      </c>
      <c r="P1352">
        <v>2.9000000000000001E-2</v>
      </c>
      <c r="R1352">
        <v>15.324</v>
      </c>
      <c r="S1352">
        <v>0</v>
      </c>
      <c r="T1352">
        <v>0</v>
      </c>
      <c r="U1352">
        <v>6.0000000000000002E-5</v>
      </c>
      <c r="W1352">
        <v>1.0000000000000001E-5</v>
      </c>
      <c r="Z1352">
        <v>0</v>
      </c>
      <c r="AB1352">
        <v>1.3999999999999999E-4</v>
      </c>
      <c r="AC1352">
        <v>17167</v>
      </c>
      <c r="AD1352">
        <v>9270</v>
      </c>
      <c r="AE1352">
        <v>22780</v>
      </c>
      <c r="AF1352">
        <v>1710</v>
      </c>
      <c r="AG1352">
        <v>11182</v>
      </c>
      <c r="AH1352">
        <v>2138</v>
      </c>
      <c r="AI1352">
        <v>746</v>
      </c>
      <c r="AJ1352">
        <v>905</v>
      </c>
      <c r="AL1352">
        <v>16454</v>
      </c>
    </row>
    <row r="1353" spans="1:38">
      <c r="A1353" t="s">
        <v>127</v>
      </c>
      <c r="B1353" t="s">
        <v>109</v>
      </c>
      <c r="C1353" t="s">
        <v>121</v>
      </c>
      <c r="D1353" t="s">
        <v>123</v>
      </c>
      <c r="E1353" t="s">
        <v>25</v>
      </c>
      <c r="F1353" t="s">
        <v>65</v>
      </c>
      <c r="G1353" t="s">
        <v>10</v>
      </c>
      <c r="H1353" t="s">
        <v>12</v>
      </c>
      <c r="I1353">
        <v>0</v>
      </c>
      <c r="J1353">
        <v>7.0000000000000001E-3</v>
      </c>
      <c r="K1353">
        <v>1.0309999999999999</v>
      </c>
      <c r="M1353">
        <v>0.222</v>
      </c>
      <c r="P1353">
        <v>0</v>
      </c>
      <c r="R1353">
        <v>0</v>
      </c>
      <c r="S1353">
        <v>0</v>
      </c>
      <c r="T1353">
        <v>0</v>
      </c>
      <c r="U1353">
        <v>2.0000000000000002E-5</v>
      </c>
      <c r="W1353">
        <v>0</v>
      </c>
      <c r="Z1353">
        <v>0</v>
      </c>
      <c r="AB1353">
        <v>0</v>
      </c>
      <c r="AC1353">
        <v>17167</v>
      </c>
      <c r="AD1353">
        <v>9270</v>
      </c>
      <c r="AE1353">
        <v>22780</v>
      </c>
      <c r="AF1353">
        <v>1710</v>
      </c>
      <c r="AG1353">
        <v>11182</v>
      </c>
      <c r="AH1353">
        <v>2138</v>
      </c>
      <c r="AI1353">
        <v>746</v>
      </c>
      <c r="AJ1353">
        <v>905</v>
      </c>
      <c r="AL1353">
        <v>16454</v>
      </c>
    </row>
    <row r="1354" spans="1:38">
      <c r="A1354" t="s">
        <v>127</v>
      </c>
      <c r="B1354" t="s">
        <v>109</v>
      </c>
      <c r="C1354" t="s">
        <v>121</v>
      </c>
      <c r="D1354" t="s">
        <v>123</v>
      </c>
      <c r="E1354" t="s">
        <v>25</v>
      </c>
      <c r="F1354" t="s">
        <v>65</v>
      </c>
      <c r="G1354" t="s">
        <v>10</v>
      </c>
      <c r="H1354" t="s">
        <v>11</v>
      </c>
      <c r="I1354">
        <v>0</v>
      </c>
      <c r="J1354">
        <v>1.2E-2</v>
      </c>
      <c r="K1354">
        <v>1.948</v>
      </c>
      <c r="M1354">
        <v>0.57199999999999995</v>
      </c>
      <c r="P1354">
        <v>2.9000000000000001E-2</v>
      </c>
      <c r="R1354">
        <v>15.324</v>
      </c>
      <c r="S1354">
        <v>0</v>
      </c>
      <c r="T1354">
        <v>0</v>
      </c>
      <c r="U1354">
        <v>4.0000000000000003E-5</v>
      </c>
      <c r="W1354">
        <v>1.0000000000000001E-5</v>
      </c>
      <c r="Z1354">
        <v>0</v>
      </c>
      <c r="AB1354">
        <v>1.3999999999999999E-4</v>
      </c>
      <c r="AC1354">
        <v>17167</v>
      </c>
      <c r="AD1354">
        <v>9270</v>
      </c>
      <c r="AE1354">
        <v>22780</v>
      </c>
      <c r="AF1354">
        <v>1710</v>
      </c>
      <c r="AG1354">
        <v>11182</v>
      </c>
      <c r="AH1354">
        <v>2138</v>
      </c>
      <c r="AI1354">
        <v>746</v>
      </c>
      <c r="AJ1354">
        <v>905</v>
      </c>
      <c r="AL1354">
        <v>16454</v>
      </c>
    </row>
    <row r="1355" spans="1:38">
      <c r="A1355" t="s">
        <v>127</v>
      </c>
      <c r="B1355" t="s">
        <v>109</v>
      </c>
      <c r="C1355" t="s">
        <v>121</v>
      </c>
      <c r="D1355" t="s">
        <v>123</v>
      </c>
      <c r="E1355" t="s">
        <v>25</v>
      </c>
      <c r="F1355" t="s">
        <v>66</v>
      </c>
      <c r="G1355" t="s">
        <v>10</v>
      </c>
      <c r="H1355" t="s">
        <v>111</v>
      </c>
      <c r="I1355">
        <v>2.9000000000000001E-2</v>
      </c>
      <c r="L1355">
        <v>0.98399999999999999</v>
      </c>
      <c r="M1355">
        <v>1.272</v>
      </c>
      <c r="P1355">
        <v>1.651</v>
      </c>
      <c r="Q1355">
        <v>1.4219999999999999</v>
      </c>
      <c r="R1355">
        <v>1.722</v>
      </c>
      <c r="S1355">
        <v>0</v>
      </c>
      <c r="V1355">
        <v>2.0000000000000002E-5</v>
      </c>
      <c r="W1355">
        <v>2.0000000000000002E-5</v>
      </c>
      <c r="Z1355">
        <v>2.0000000000000002E-5</v>
      </c>
      <c r="AA1355">
        <v>1.0000000000000001E-5</v>
      </c>
      <c r="AB1355">
        <v>2.0000000000000002E-5</v>
      </c>
      <c r="AC1355">
        <v>1393879</v>
      </c>
      <c r="AD1355">
        <v>2039359</v>
      </c>
      <c r="AE1355">
        <v>1526845</v>
      </c>
      <c r="AF1355">
        <v>1415324</v>
      </c>
      <c r="AG1355">
        <v>1517079</v>
      </c>
      <c r="AH1355">
        <v>1246852</v>
      </c>
      <c r="AI1355">
        <v>1442688</v>
      </c>
      <c r="AJ1355">
        <v>1167296</v>
      </c>
      <c r="AK1355">
        <v>976454</v>
      </c>
      <c r="AL1355">
        <v>1150312</v>
      </c>
    </row>
    <row r="1356" spans="1:38">
      <c r="A1356" t="s">
        <v>127</v>
      </c>
      <c r="B1356" t="s">
        <v>109</v>
      </c>
      <c r="C1356" t="s">
        <v>121</v>
      </c>
      <c r="D1356" t="s">
        <v>123</v>
      </c>
      <c r="E1356" t="s">
        <v>25</v>
      </c>
      <c r="F1356" t="s">
        <v>66</v>
      </c>
      <c r="G1356" t="s">
        <v>10</v>
      </c>
      <c r="H1356" t="s">
        <v>12</v>
      </c>
      <c r="I1356">
        <v>0</v>
      </c>
      <c r="L1356">
        <v>0</v>
      </c>
      <c r="M1356">
        <v>0</v>
      </c>
      <c r="P1356">
        <v>0</v>
      </c>
      <c r="Q1356">
        <v>0</v>
      </c>
      <c r="R1356">
        <v>0</v>
      </c>
      <c r="S1356">
        <v>0</v>
      </c>
      <c r="V1356">
        <v>0</v>
      </c>
      <c r="W1356">
        <v>0</v>
      </c>
      <c r="Z1356">
        <v>0</v>
      </c>
      <c r="AA1356">
        <v>0</v>
      </c>
      <c r="AB1356">
        <v>0</v>
      </c>
      <c r="AC1356">
        <v>1393879</v>
      </c>
      <c r="AD1356">
        <v>2039359</v>
      </c>
      <c r="AE1356">
        <v>1526845</v>
      </c>
      <c r="AF1356">
        <v>1415324</v>
      </c>
      <c r="AG1356">
        <v>1517079</v>
      </c>
      <c r="AH1356">
        <v>1246852</v>
      </c>
      <c r="AI1356">
        <v>1442688</v>
      </c>
      <c r="AJ1356">
        <v>1167296</v>
      </c>
      <c r="AK1356">
        <v>976454</v>
      </c>
      <c r="AL1356">
        <v>1150312</v>
      </c>
    </row>
    <row r="1357" spans="1:38">
      <c r="A1357" t="s">
        <v>127</v>
      </c>
      <c r="B1357" t="s">
        <v>109</v>
      </c>
      <c r="C1357" t="s">
        <v>121</v>
      </c>
      <c r="D1357" t="s">
        <v>123</v>
      </c>
      <c r="E1357" t="s">
        <v>25</v>
      </c>
      <c r="F1357" t="s">
        <v>66</v>
      </c>
      <c r="G1357" t="s">
        <v>10</v>
      </c>
      <c r="H1357" t="s">
        <v>11</v>
      </c>
      <c r="I1357">
        <v>2.9000000000000001E-2</v>
      </c>
      <c r="L1357">
        <v>0.98399999999999999</v>
      </c>
      <c r="M1357">
        <v>1.272</v>
      </c>
      <c r="P1357">
        <v>1.651</v>
      </c>
      <c r="Q1357">
        <v>1.4219999999999999</v>
      </c>
      <c r="R1357">
        <v>1.722</v>
      </c>
      <c r="S1357">
        <v>0</v>
      </c>
      <c r="V1357">
        <v>2.0000000000000002E-5</v>
      </c>
      <c r="W1357">
        <v>2.0000000000000002E-5</v>
      </c>
      <c r="Z1357">
        <v>2.0000000000000002E-5</v>
      </c>
      <c r="AA1357">
        <v>1.0000000000000001E-5</v>
      </c>
      <c r="AB1357">
        <v>2.0000000000000002E-5</v>
      </c>
      <c r="AC1357">
        <v>1393879</v>
      </c>
      <c r="AD1357">
        <v>2039359</v>
      </c>
      <c r="AE1357">
        <v>1526845</v>
      </c>
      <c r="AF1357">
        <v>1415324</v>
      </c>
      <c r="AG1357">
        <v>1517079</v>
      </c>
      <c r="AH1357">
        <v>1246852</v>
      </c>
      <c r="AI1357">
        <v>1442688</v>
      </c>
      <c r="AJ1357">
        <v>1167296</v>
      </c>
      <c r="AK1357">
        <v>976454</v>
      </c>
      <c r="AL1357">
        <v>1150312</v>
      </c>
    </row>
    <row r="1358" spans="1:38">
      <c r="A1358" t="s">
        <v>127</v>
      </c>
      <c r="B1358" t="s">
        <v>109</v>
      </c>
      <c r="C1358" t="s">
        <v>121</v>
      </c>
      <c r="D1358" t="s">
        <v>123</v>
      </c>
      <c r="E1358" t="s">
        <v>25</v>
      </c>
      <c r="F1358" t="s">
        <v>14</v>
      </c>
      <c r="G1358" t="s">
        <v>10</v>
      </c>
      <c r="H1358" t="s">
        <v>111</v>
      </c>
      <c r="I1358">
        <v>12.523</v>
      </c>
      <c r="J1358">
        <v>12.962999999999999</v>
      </c>
      <c r="K1358">
        <v>5.5890000000000004</v>
      </c>
      <c r="L1358">
        <v>4.2130000000000001</v>
      </c>
      <c r="M1358">
        <v>2.254</v>
      </c>
      <c r="N1358">
        <v>2.847</v>
      </c>
      <c r="O1358">
        <v>0.33100000000000002</v>
      </c>
      <c r="P1358">
        <v>0.80100000000000005</v>
      </c>
      <c r="Q1358">
        <v>1.2270000000000001</v>
      </c>
      <c r="R1358">
        <v>0.65600000000000003</v>
      </c>
      <c r="S1358">
        <v>2.1000000000000001E-4</v>
      </c>
      <c r="T1358">
        <v>2.7E-4</v>
      </c>
      <c r="U1358">
        <v>1.1E-4</v>
      </c>
      <c r="V1358">
        <v>9.0000000000000006E-5</v>
      </c>
      <c r="W1358">
        <v>3.0000000000000001E-5</v>
      </c>
      <c r="X1358">
        <v>4.0000000000000003E-5</v>
      </c>
      <c r="Y1358">
        <v>0</v>
      </c>
      <c r="Z1358">
        <v>1.0000000000000001E-5</v>
      </c>
      <c r="AA1358">
        <v>1.0000000000000001E-5</v>
      </c>
      <c r="AB1358">
        <v>1.0000000000000001E-5</v>
      </c>
      <c r="AC1358">
        <v>196852</v>
      </c>
      <c r="AD1358">
        <v>197407</v>
      </c>
      <c r="AE1358">
        <v>165644</v>
      </c>
      <c r="AF1358">
        <v>293823</v>
      </c>
      <c r="AG1358">
        <v>320785</v>
      </c>
      <c r="AH1358">
        <v>417076</v>
      </c>
      <c r="AI1358">
        <v>376332</v>
      </c>
      <c r="AJ1358">
        <v>440579</v>
      </c>
      <c r="AK1358">
        <v>607650</v>
      </c>
      <c r="AL1358">
        <v>569749</v>
      </c>
    </row>
    <row r="1359" spans="1:38">
      <c r="A1359" t="s">
        <v>127</v>
      </c>
      <c r="B1359" t="s">
        <v>109</v>
      </c>
      <c r="C1359" t="s">
        <v>121</v>
      </c>
      <c r="D1359" t="s">
        <v>123</v>
      </c>
      <c r="E1359" t="s">
        <v>25</v>
      </c>
      <c r="F1359" t="s">
        <v>14</v>
      </c>
      <c r="G1359" t="s">
        <v>10</v>
      </c>
      <c r="H1359" t="s">
        <v>12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196852</v>
      </c>
      <c r="AD1359">
        <v>197407</v>
      </c>
      <c r="AE1359">
        <v>165644</v>
      </c>
      <c r="AF1359">
        <v>293823</v>
      </c>
      <c r="AG1359">
        <v>320785</v>
      </c>
      <c r="AH1359">
        <v>417076</v>
      </c>
      <c r="AI1359">
        <v>376332</v>
      </c>
      <c r="AJ1359">
        <v>440579</v>
      </c>
      <c r="AK1359">
        <v>607650</v>
      </c>
      <c r="AL1359">
        <v>569749</v>
      </c>
    </row>
    <row r="1360" spans="1:38">
      <c r="A1360" t="s">
        <v>127</v>
      </c>
      <c r="B1360" t="s">
        <v>109</v>
      </c>
      <c r="C1360" t="s">
        <v>121</v>
      </c>
      <c r="D1360" t="s">
        <v>123</v>
      </c>
      <c r="E1360" t="s">
        <v>25</v>
      </c>
      <c r="F1360" t="s">
        <v>14</v>
      </c>
      <c r="G1360" t="s">
        <v>10</v>
      </c>
      <c r="H1360" t="s">
        <v>11</v>
      </c>
      <c r="I1360">
        <v>12.523</v>
      </c>
      <c r="J1360">
        <v>12.962999999999999</v>
      </c>
      <c r="K1360">
        <v>5.5890000000000004</v>
      </c>
      <c r="L1360">
        <v>4.2130000000000001</v>
      </c>
      <c r="M1360">
        <v>2.254</v>
      </c>
      <c r="N1360">
        <v>2.847</v>
      </c>
      <c r="O1360">
        <v>0.33100000000000002</v>
      </c>
      <c r="P1360">
        <v>0.80100000000000005</v>
      </c>
      <c r="Q1360">
        <v>1.2270000000000001</v>
      </c>
      <c r="R1360">
        <v>0.65600000000000003</v>
      </c>
      <c r="S1360">
        <v>2.1000000000000001E-4</v>
      </c>
      <c r="T1360">
        <v>2.7E-4</v>
      </c>
      <c r="U1360">
        <v>1.1E-4</v>
      </c>
      <c r="V1360">
        <v>9.0000000000000006E-5</v>
      </c>
      <c r="W1360">
        <v>3.0000000000000001E-5</v>
      </c>
      <c r="X1360">
        <v>4.0000000000000003E-5</v>
      </c>
      <c r="Y1360">
        <v>0</v>
      </c>
      <c r="Z1360">
        <v>1.0000000000000001E-5</v>
      </c>
      <c r="AA1360">
        <v>1.0000000000000001E-5</v>
      </c>
      <c r="AB1360">
        <v>1.0000000000000001E-5</v>
      </c>
      <c r="AC1360">
        <v>196852</v>
      </c>
      <c r="AD1360">
        <v>197407</v>
      </c>
      <c r="AE1360">
        <v>165644</v>
      </c>
      <c r="AF1360">
        <v>293823</v>
      </c>
      <c r="AG1360">
        <v>320785</v>
      </c>
      <c r="AH1360">
        <v>417076</v>
      </c>
      <c r="AI1360">
        <v>376332</v>
      </c>
      <c r="AJ1360">
        <v>440579</v>
      </c>
      <c r="AK1360">
        <v>607650</v>
      </c>
      <c r="AL1360">
        <v>569749</v>
      </c>
    </row>
    <row r="1361" spans="1:38">
      <c r="A1361" t="s">
        <v>127</v>
      </c>
      <c r="B1361" t="s">
        <v>109</v>
      </c>
      <c r="C1361" t="s">
        <v>121</v>
      </c>
      <c r="D1361" t="s">
        <v>123</v>
      </c>
      <c r="E1361" t="s">
        <v>25</v>
      </c>
      <c r="F1361" t="s">
        <v>16</v>
      </c>
      <c r="G1361" t="s">
        <v>10</v>
      </c>
      <c r="H1361" t="s">
        <v>111</v>
      </c>
      <c r="I1361">
        <v>18.466000000000001</v>
      </c>
      <c r="J1361">
        <v>0.66300000000000003</v>
      </c>
      <c r="L1361">
        <v>0.50900000000000001</v>
      </c>
      <c r="N1361">
        <v>3.863</v>
      </c>
      <c r="O1361">
        <v>1.2150000000000001</v>
      </c>
      <c r="P1361">
        <v>2.0569999999999999</v>
      </c>
      <c r="Q1361">
        <v>2.5000000000000001E-2</v>
      </c>
      <c r="S1361">
        <v>3.1E-4</v>
      </c>
      <c r="T1361">
        <v>1.0000000000000001E-5</v>
      </c>
      <c r="V1361">
        <v>1.0000000000000001E-5</v>
      </c>
      <c r="X1361">
        <v>5.0000000000000002E-5</v>
      </c>
      <c r="Y1361">
        <v>1.0000000000000001E-5</v>
      </c>
      <c r="Z1361">
        <v>2.0000000000000002E-5</v>
      </c>
      <c r="AA1361">
        <v>0</v>
      </c>
      <c r="AC1361">
        <v>57163</v>
      </c>
      <c r="AD1361">
        <v>4350</v>
      </c>
      <c r="AF1361">
        <v>7542</v>
      </c>
      <c r="AG1361">
        <v>1487</v>
      </c>
      <c r="AH1361">
        <v>276898</v>
      </c>
      <c r="AI1361">
        <v>621114</v>
      </c>
      <c r="AJ1361">
        <v>301689</v>
      </c>
      <c r="AK1361">
        <v>183352</v>
      </c>
      <c r="AL1361">
        <v>68192</v>
      </c>
    </row>
    <row r="1362" spans="1:38">
      <c r="A1362" t="s">
        <v>127</v>
      </c>
      <c r="B1362" t="s">
        <v>109</v>
      </c>
      <c r="C1362" t="s">
        <v>121</v>
      </c>
      <c r="D1362" t="s">
        <v>123</v>
      </c>
      <c r="E1362" t="s">
        <v>25</v>
      </c>
      <c r="F1362" t="s">
        <v>16</v>
      </c>
      <c r="G1362" t="s">
        <v>10</v>
      </c>
      <c r="H1362" t="s">
        <v>12</v>
      </c>
      <c r="I1362">
        <v>0</v>
      </c>
      <c r="J1362">
        <v>0</v>
      </c>
      <c r="L1362">
        <v>0</v>
      </c>
      <c r="N1362">
        <v>0</v>
      </c>
      <c r="O1362">
        <v>0</v>
      </c>
      <c r="P1362">
        <v>0</v>
      </c>
      <c r="Q1362">
        <v>0</v>
      </c>
      <c r="S1362">
        <v>0</v>
      </c>
      <c r="T1362">
        <v>0</v>
      </c>
      <c r="V1362">
        <v>0</v>
      </c>
      <c r="X1362">
        <v>0</v>
      </c>
      <c r="Y1362">
        <v>0</v>
      </c>
      <c r="Z1362">
        <v>0</v>
      </c>
      <c r="AA1362">
        <v>0</v>
      </c>
      <c r="AC1362">
        <v>57163</v>
      </c>
      <c r="AD1362">
        <v>4350</v>
      </c>
      <c r="AF1362">
        <v>7542</v>
      </c>
      <c r="AG1362">
        <v>1487</v>
      </c>
      <c r="AH1362">
        <v>276898</v>
      </c>
      <c r="AI1362">
        <v>621114</v>
      </c>
      <c r="AJ1362">
        <v>301689</v>
      </c>
      <c r="AK1362">
        <v>183352</v>
      </c>
      <c r="AL1362">
        <v>68192</v>
      </c>
    </row>
    <row r="1363" spans="1:38">
      <c r="A1363" t="s">
        <v>127</v>
      </c>
      <c r="B1363" t="s">
        <v>109</v>
      </c>
      <c r="C1363" t="s">
        <v>121</v>
      </c>
      <c r="D1363" t="s">
        <v>123</v>
      </c>
      <c r="E1363" t="s">
        <v>25</v>
      </c>
      <c r="F1363" t="s">
        <v>16</v>
      </c>
      <c r="G1363" t="s">
        <v>10</v>
      </c>
      <c r="H1363" t="s">
        <v>11</v>
      </c>
      <c r="I1363">
        <v>18.466000000000001</v>
      </c>
      <c r="J1363">
        <v>0.66300000000000003</v>
      </c>
      <c r="L1363">
        <v>0.50900000000000001</v>
      </c>
      <c r="N1363">
        <v>3.863</v>
      </c>
      <c r="O1363">
        <v>1.2150000000000001</v>
      </c>
      <c r="P1363">
        <v>2.0569999999999999</v>
      </c>
      <c r="Q1363">
        <v>2.5000000000000001E-2</v>
      </c>
      <c r="S1363">
        <v>3.1E-4</v>
      </c>
      <c r="T1363">
        <v>1.0000000000000001E-5</v>
      </c>
      <c r="V1363">
        <v>1.0000000000000001E-5</v>
      </c>
      <c r="X1363">
        <v>5.0000000000000002E-5</v>
      </c>
      <c r="Y1363">
        <v>1.0000000000000001E-5</v>
      </c>
      <c r="Z1363">
        <v>2.0000000000000002E-5</v>
      </c>
      <c r="AA1363">
        <v>0</v>
      </c>
      <c r="AC1363">
        <v>57163</v>
      </c>
      <c r="AD1363">
        <v>4350</v>
      </c>
      <c r="AF1363">
        <v>7542</v>
      </c>
      <c r="AG1363">
        <v>1487</v>
      </c>
      <c r="AH1363">
        <v>276898</v>
      </c>
      <c r="AI1363">
        <v>621114</v>
      </c>
      <c r="AJ1363">
        <v>301689</v>
      </c>
      <c r="AK1363">
        <v>183352</v>
      </c>
      <c r="AL1363">
        <v>68192</v>
      </c>
    </row>
    <row r="1364" spans="1:38">
      <c r="A1364" t="s">
        <v>127</v>
      </c>
      <c r="B1364" t="s">
        <v>109</v>
      </c>
      <c r="C1364" t="s">
        <v>121</v>
      </c>
      <c r="D1364" t="s">
        <v>123</v>
      </c>
      <c r="E1364" t="s">
        <v>25</v>
      </c>
      <c r="F1364" t="s">
        <v>10</v>
      </c>
      <c r="G1364" t="s">
        <v>10</v>
      </c>
      <c r="H1364" t="s">
        <v>111</v>
      </c>
      <c r="N1364">
        <v>5.4820000000000002</v>
      </c>
      <c r="X1364">
        <v>6.9999999999999994E-5</v>
      </c>
      <c r="AC1364">
        <v>14027</v>
      </c>
      <c r="AD1364">
        <v>23169</v>
      </c>
      <c r="AE1364">
        <v>30090</v>
      </c>
      <c r="AF1364">
        <v>28508</v>
      </c>
      <c r="AG1364">
        <v>37604</v>
      </c>
      <c r="AH1364">
        <v>44498</v>
      </c>
      <c r="AI1364">
        <v>35022</v>
      </c>
      <c r="AJ1364">
        <v>45171</v>
      </c>
      <c r="AK1364">
        <v>59440</v>
      </c>
      <c r="AL1364">
        <v>70360</v>
      </c>
    </row>
    <row r="1365" spans="1:38">
      <c r="A1365" t="s">
        <v>127</v>
      </c>
      <c r="B1365" t="s">
        <v>109</v>
      </c>
      <c r="C1365" t="s">
        <v>121</v>
      </c>
      <c r="D1365" t="s">
        <v>123</v>
      </c>
      <c r="E1365" t="s">
        <v>25</v>
      </c>
      <c r="F1365" t="s">
        <v>10</v>
      </c>
      <c r="G1365" t="s">
        <v>10</v>
      </c>
      <c r="H1365" t="s">
        <v>12</v>
      </c>
      <c r="N1365">
        <v>0</v>
      </c>
      <c r="X1365">
        <v>0</v>
      </c>
      <c r="AC1365">
        <v>14027</v>
      </c>
      <c r="AD1365">
        <v>23169</v>
      </c>
      <c r="AE1365">
        <v>30090</v>
      </c>
      <c r="AF1365">
        <v>28508</v>
      </c>
      <c r="AG1365">
        <v>37604</v>
      </c>
      <c r="AH1365">
        <v>44498</v>
      </c>
      <c r="AI1365">
        <v>35022</v>
      </c>
      <c r="AJ1365">
        <v>45171</v>
      </c>
      <c r="AK1365">
        <v>59440</v>
      </c>
      <c r="AL1365">
        <v>70360</v>
      </c>
    </row>
    <row r="1366" spans="1:38">
      <c r="A1366" t="s">
        <v>127</v>
      </c>
      <c r="B1366" t="s">
        <v>109</v>
      </c>
      <c r="C1366" t="s">
        <v>121</v>
      </c>
      <c r="D1366" t="s">
        <v>123</v>
      </c>
      <c r="E1366" t="s">
        <v>25</v>
      </c>
      <c r="F1366" t="s">
        <v>10</v>
      </c>
      <c r="G1366" t="s">
        <v>10</v>
      </c>
      <c r="H1366" t="s">
        <v>11</v>
      </c>
      <c r="N1366">
        <v>5.4820000000000002</v>
      </c>
      <c r="X1366">
        <v>6.9999999999999994E-5</v>
      </c>
      <c r="AC1366">
        <v>14027</v>
      </c>
      <c r="AD1366">
        <v>23169</v>
      </c>
      <c r="AE1366">
        <v>30090</v>
      </c>
      <c r="AF1366">
        <v>28508</v>
      </c>
      <c r="AG1366">
        <v>37604</v>
      </c>
      <c r="AH1366">
        <v>44498</v>
      </c>
      <c r="AI1366">
        <v>35022</v>
      </c>
      <c r="AJ1366">
        <v>45171</v>
      </c>
      <c r="AK1366">
        <v>59440</v>
      </c>
      <c r="AL1366">
        <v>70360</v>
      </c>
    </row>
    <row r="1367" spans="1:38">
      <c r="A1367" t="s">
        <v>127</v>
      </c>
      <c r="B1367" t="s">
        <v>109</v>
      </c>
      <c r="C1367" t="s">
        <v>121</v>
      </c>
      <c r="D1367" t="s">
        <v>123</v>
      </c>
      <c r="E1367" t="s">
        <v>25</v>
      </c>
      <c r="F1367" t="s">
        <v>61</v>
      </c>
      <c r="G1367" t="s">
        <v>10</v>
      </c>
      <c r="H1367" t="s">
        <v>111</v>
      </c>
      <c r="I1367">
        <v>0.92400000000000004</v>
      </c>
      <c r="J1367">
        <v>2.2850000000000001</v>
      </c>
      <c r="K1367">
        <v>0.77600000000000002</v>
      </c>
      <c r="L1367">
        <v>0.46</v>
      </c>
      <c r="M1367">
        <v>4.8810000000000002</v>
      </c>
      <c r="N1367">
        <v>7.7359999999999998</v>
      </c>
      <c r="O1367">
        <v>1.4450000000000001</v>
      </c>
      <c r="P1367">
        <v>0.72499999999999998</v>
      </c>
      <c r="Q1367">
        <v>12.73</v>
      </c>
      <c r="R1367">
        <v>47.008000000000003</v>
      </c>
      <c r="S1367">
        <v>2.0000000000000002E-5</v>
      </c>
      <c r="T1367">
        <v>5.0000000000000002E-5</v>
      </c>
      <c r="U1367">
        <v>2.0000000000000002E-5</v>
      </c>
      <c r="V1367">
        <v>1.0000000000000001E-5</v>
      </c>
      <c r="W1367">
        <v>6.9999999999999994E-5</v>
      </c>
      <c r="X1367">
        <v>1E-4</v>
      </c>
      <c r="Y1367">
        <v>2.0000000000000002E-5</v>
      </c>
      <c r="Z1367">
        <v>1.0000000000000001E-5</v>
      </c>
      <c r="AA1367">
        <v>1.2999999999999999E-4</v>
      </c>
      <c r="AB1367">
        <v>4.2000000000000002E-4</v>
      </c>
      <c r="AC1367">
        <v>545511</v>
      </c>
      <c r="AD1367">
        <v>765990</v>
      </c>
      <c r="AE1367">
        <v>570700</v>
      </c>
      <c r="AF1367">
        <v>284732</v>
      </c>
      <c r="AG1367">
        <v>317094</v>
      </c>
      <c r="AH1367">
        <v>377965</v>
      </c>
      <c r="AI1367">
        <v>465452</v>
      </c>
      <c r="AJ1367">
        <v>857080</v>
      </c>
      <c r="AK1367">
        <v>668510</v>
      </c>
      <c r="AL1367">
        <v>441398</v>
      </c>
    </row>
    <row r="1368" spans="1:38">
      <c r="A1368" t="s">
        <v>127</v>
      </c>
      <c r="B1368" t="s">
        <v>109</v>
      </c>
      <c r="C1368" t="s">
        <v>121</v>
      </c>
      <c r="D1368" t="s">
        <v>123</v>
      </c>
      <c r="E1368" t="s">
        <v>25</v>
      </c>
      <c r="F1368" t="s">
        <v>61</v>
      </c>
      <c r="G1368" t="s">
        <v>10</v>
      </c>
      <c r="H1368" t="s">
        <v>12</v>
      </c>
      <c r="I1368">
        <v>4.7E-2</v>
      </c>
      <c r="J1368">
        <v>6.6000000000000003E-2</v>
      </c>
      <c r="K1368">
        <v>2.5999999999999999E-2</v>
      </c>
      <c r="L1368">
        <v>1.7000000000000001E-2</v>
      </c>
      <c r="M1368">
        <v>3.0219999999999998</v>
      </c>
      <c r="N1368">
        <v>5.391</v>
      </c>
      <c r="O1368">
        <v>0</v>
      </c>
      <c r="P1368">
        <v>0</v>
      </c>
      <c r="Q1368">
        <v>0</v>
      </c>
      <c r="R1368">
        <v>1</v>
      </c>
      <c r="S1368">
        <v>0</v>
      </c>
      <c r="T1368">
        <v>0</v>
      </c>
      <c r="U1368">
        <v>0</v>
      </c>
      <c r="V1368">
        <v>0</v>
      </c>
      <c r="W1368">
        <v>4.0000000000000003E-5</v>
      </c>
      <c r="X1368">
        <v>6.9999999999999994E-5</v>
      </c>
      <c r="Y1368">
        <v>0</v>
      </c>
      <c r="Z1368">
        <v>0</v>
      </c>
      <c r="AA1368">
        <v>0</v>
      </c>
      <c r="AB1368">
        <v>1.0000000000000001E-5</v>
      </c>
      <c r="AC1368">
        <v>545511</v>
      </c>
      <c r="AD1368">
        <v>765990</v>
      </c>
      <c r="AE1368">
        <v>570700</v>
      </c>
      <c r="AF1368">
        <v>284732</v>
      </c>
      <c r="AG1368">
        <v>317094</v>
      </c>
      <c r="AH1368">
        <v>377965</v>
      </c>
      <c r="AI1368">
        <v>465452</v>
      </c>
      <c r="AJ1368">
        <v>857080</v>
      </c>
      <c r="AK1368">
        <v>668510</v>
      </c>
      <c r="AL1368">
        <v>441398</v>
      </c>
    </row>
    <row r="1369" spans="1:38">
      <c r="A1369" t="s">
        <v>127</v>
      </c>
      <c r="B1369" t="s">
        <v>109</v>
      </c>
      <c r="C1369" t="s">
        <v>121</v>
      </c>
      <c r="D1369" t="s">
        <v>123</v>
      </c>
      <c r="E1369" t="s">
        <v>25</v>
      </c>
      <c r="F1369" t="s">
        <v>61</v>
      </c>
      <c r="G1369" t="s">
        <v>10</v>
      </c>
      <c r="H1369" t="s">
        <v>11</v>
      </c>
      <c r="I1369">
        <v>0.876</v>
      </c>
      <c r="J1369">
        <v>2.218</v>
      </c>
      <c r="K1369">
        <v>0.749</v>
      </c>
      <c r="L1369">
        <v>0.443</v>
      </c>
      <c r="M1369">
        <v>1.859</v>
      </c>
      <c r="N1369">
        <v>2.3450000000000002</v>
      </c>
      <c r="O1369">
        <v>1.4450000000000001</v>
      </c>
      <c r="P1369">
        <v>0.72499999999999998</v>
      </c>
      <c r="Q1369">
        <v>12.73</v>
      </c>
      <c r="R1369">
        <v>46.008000000000003</v>
      </c>
      <c r="S1369">
        <v>1.0000000000000001E-5</v>
      </c>
      <c r="T1369">
        <v>5.0000000000000002E-5</v>
      </c>
      <c r="U1369">
        <v>1.0000000000000001E-5</v>
      </c>
      <c r="V1369">
        <v>1.0000000000000001E-5</v>
      </c>
      <c r="W1369">
        <v>3.0000000000000001E-5</v>
      </c>
      <c r="X1369">
        <v>3.0000000000000001E-5</v>
      </c>
      <c r="Y1369">
        <v>2.0000000000000002E-5</v>
      </c>
      <c r="Z1369">
        <v>1.0000000000000001E-5</v>
      </c>
      <c r="AA1369">
        <v>1.2999999999999999E-4</v>
      </c>
      <c r="AB1369">
        <v>4.0999999999999999E-4</v>
      </c>
      <c r="AC1369">
        <v>545511</v>
      </c>
      <c r="AD1369">
        <v>765990</v>
      </c>
      <c r="AE1369">
        <v>570700</v>
      </c>
      <c r="AF1369">
        <v>284732</v>
      </c>
      <c r="AG1369">
        <v>317094</v>
      </c>
      <c r="AH1369">
        <v>377965</v>
      </c>
      <c r="AI1369">
        <v>465452</v>
      </c>
      <c r="AJ1369">
        <v>857080</v>
      </c>
      <c r="AK1369">
        <v>668510</v>
      </c>
      <c r="AL1369">
        <v>441398</v>
      </c>
    </row>
    <row r="1370" spans="1:38">
      <c r="A1370" t="s">
        <v>127</v>
      </c>
      <c r="B1370" t="s">
        <v>109</v>
      </c>
      <c r="C1370" t="s">
        <v>121</v>
      </c>
      <c r="D1370" t="s">
        <v>123</v>
      </c>
      <c r="E1370" t="s">
        <v>25</v>
      </c>
      <c r="F1370" t="s">
        <v>71</v>
      </c>
      <c r="G1370" t="s">
        <v>10</v>
      </c>
      <c r="H1370" t="s">
        <v>111</v>
      </c>
      <c r="J1370">
        <v>0.19400000000000001</v>
      </c>
      <c r="K1370">
        <v>12.17</v>
      </c>
      <c r="L1370">
        <v>0.96699999999999997</v>
      </c>
      <c r="P1370">
        <v>2.0350000000000001</v>
      </c>
      <c r="R1370">
        <v>0.61</v>
      </c>
      <c r="T1370">
        <v>0</v>
      </c>
      <c r="U1370">
        <v>2.4000000000000001E-4</v>
      </c>
      <c r="V1370">
        <v>2.0000000000000002E-5</v>
      </c>
      <c r="Z1370">
        <v>2.0000000000000002E-5</v>
      </c>
      <c r="AB1370">
        <v>1.0000000000000001E-5</v>
      </c>
      <c r="AC1370">
        <v>922</v>
      </c>
      <c r="AD1370">
        <v>3620</v>
      </c>
      <c r="AE1370">
        <v>8532</v>
      </c>
      <c r="AF1370">
        <v>5556</v>
      </c>
      <c r="AJ1370">
        <v>1006</v>
      </c>
      <c r="AK1370">
        <v>61300</v>
      </c>
      <c r="AL1370">
        <v>21286</v>
      </c>
    </row>
    <row r="1371" spans="1:38">
      <c r="A1371" t="s">
        <v>127</v>
      </c>
      <c r="B1371" t="s">
        <v>109</v>
      </c>
      <c r="C1371" t="s">
        <v>121</v>
      </c>
      <c r="D1371" t="s">
        <v>123</v>
      </c>
      <c r="E1371" t="s">
        <v>25</v>
      </c>
      <c r="F1371" t="s">
        <v>71</v>
      </c>
      <c r="G1371" t="s">
        <v>10</v>
      </c>
      <c r="H1371" t="s">
        <v>12</v>
      </c>
      <c r="J1371">
        <v>7.6999999999999999E-2</v>
      </c>
      <c r="K1371">
        <v>3.6909999999999998</v>
      </c>
      <c r="L1371">
        <v>0.27</v>
      </c>
      <c r="P1371">
        <v>0.51200000000000001</v>
      </c>
      <c r="R1371">
        <v>0.16500000000000001</v>
      </c>
      <c r="T1371">
        <v>0</v>
      </c>
      <c r="U1371">
        <v>6.9999999999999994E-5</v>
      </c>
      <c r="V1371">
        <v>1.0000000000000001E-5</v>
      </c>
      <c r="Z1371">
        <v>1.0000000000000001E-5</v>
      </c>
      <c r="AB1371">
        <v>0</v>
      </c>
      <c r="AC1371">
        <v>922</v>
      </c>
      <c r="AD1371">
        <v>3620</v>
      </c>
      <c r="AE1371">
        <v>8532</v>
      </c>
      <c r="AF1371">
        <v>5556</v>
      </c>
      <c r="AJ1371">
        <v>1006</v>
      </c>
      <c r="AK1371">
        <v>61300</v>
      </c>
      <c r="AL1371">
        <v>21286</v>
      </c>
    </row>
    <row r="1372" spans="1:38">
      <c r="A1372" t="s">
        <v>127</v>
      </c>
      <c r="B1372" t="s">
        <v>109</v>
      </c>
      <c r="C1372" t="s">
        <v>121</v>
      </c>
      <c r="D1372" t="s">
        <v>123</v>
      </c>
      <c r="E1372" t="s">
        <v>25</v>
      </c>
      <c r="F1372" t="s">
        <v>71</v>
      </c>
      <c r="G1372" t="s">
        <v>10</v>
      </c>
      <c r="H1372" t="s">
        <v>11</v>
      </c>
      <c r="J1372">
        <v>0.11700000000000001</v>
      </c>
      <c r="K1372">
        <v>8.4789999999999992</v>
      </c>
      <c r="L1372">
        <v>0.69599999999999995</v>
      </c>
      <c r="P1372">
        <v>1.5229999999999999</v>
      </c>
      <c r="R1372">
        <v>0.44500000000000001</v>
      </c>
      <c r="T1372">
        <v>0</v>
      </c>
      <c r="U1372">
        <v>1.7000000000000001E-4</v>
      </c>
      <c r="V1372">
        <v>1.0000000000000001E-5</v>
      </c>
      <c r="Z1372">
        <v>2.0000000000000002E-5</v>
      </c>
      <c r="AB1372">
        <v>0</v>
      </c>
      <c r="AC1372">
        <v>922</v>
      </c>
      <c r="AD1372">
        <v>3620</v>
      </c>
      <c r="AE1372">
        <v>8532</v>
      </c>
      <c r="AF1372">
        <v>5556</v>
      </c>
      <c r="AJ1372">
        <v>1006</v>
      </c>
      <c r="AK1372">
        <v>61300</v>
      </c>
      <c r="AL1372">
        <v>21286</v>
      </c>
    </row>
    <row r="1373" spans="1:38">
      <c r="A1373" t="s">
        <v>127</v>
      </c>
      <c r="B1373" t="s">
        <v>109</v>
      </c>
      <c r="C1373" t="s">
        <v>121</v>
      </c>
      <c r="D1373" t="s">
        <v>123</v>
      </c>
      <c r="E1373" t="s">
        <v>25</v>
      </c>
      <c r="F1373" t="s">
        <v>63</v>
      </c>
      <c r="G1373" t="s">
        <v>10</v>
      </c>
      <c r="H1373" t="s">
        <v>111</v>
      </c>
      <c r="I1373">
        <v>2.2149999999999999</v>
      </c>
      <c r="J1373">
        <v>4.1070000000000002</v>
      </c>
      <c r="K1373">
        <v>3.2570000000000001</v>
      </c>
      <c r="L1373">
        <v>2.673</v>
      </c>
      <c r="M1373">
        <v>0.1</v>
      </c>
      <c r="O1373">
        <v>0.05</v>
      </c>
      <c r="Q1373">
        <v>0.69699999999999995</v>
      </c>
      <c r="S1373">
        <v>4.0000000000000003E-5</v>
      </c>
      <c r="T1373">
        <v>8.0000000000000007E-5</v>
      </c>
      <c r="U1373">
        <v>6.0000000000000002E-5</v>
      </c>
      <c r="V1373">
        <v>5.0000000000000002E-5</v>
      </c>
      <c r="W1373">
        <v>0</v>
      </c>
      <c r="Y1373">
        <v>0</v>
      </c>
      <c r="AA1373">
        <v>1.0000000000000001E-5</v>
      </c>
      <c r="AC1373">
        <v>948919</v>
      </c>
      <c r="AD1373">
        <v>967366</v>
      </c>
      <c r="AE1373">
        <v>885668</v>
      </c>
      <c r="AF1373">
        <v>856992</v>
      </c>
      <c r="AG1373">
        <v>846759</v>
      </c>
      <c r="AH1373">
        <v>999774</v>
      </c>
      <c r="AI1373">
        <v>1133562</v>
      </c>
      <c r="AJ1373">
        <v>1054331</v>
      </c>
      <c r="AK1373">
        <v>1060237</v>
      </c>
      <c r="AL1373">
        <v>1022054</v>
      </c>
    </row>
    <row r="1374" spans="1:38">
      <c r="A1374" t="s">
        <v>127</v>
      </c>
      <c r="B1374" t="s">
        <v>109</v>
      </c>
      <c r="C1374" t="s">
        <v>121</v>
      </c>
      <c r="D1374" t="s">
        <v>123</v>
      </c>
      <c r="E1374" t="s">
        <v>25</v>
      </c>
      <c r="F1374" t="s">
        <v>63</v>
      </c>
      <c r="G1374" t="s">
        <v>10</v>
      </c>
      <c r="H1374" t="s">
        <v>12</v>
      </c>
      <c r="I1374">
        <v>0</v>
      </c>
      <c r="J1374">
        <v>0</v>
      </c>
      <c r="K1374">
        <v>0</v>
      </c>
      <c r="L1374">
        <v>0</v>
      </c>
      <c r="M1374">
        <v>0</v>
      </c>
      <c r="O1374">
        <v>0</v>
      </c>
      <c r="Q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Y1374">
        <v>0</v>
      </c>
      <c r="AA1374">
        <v>0</v>
      </c>
      <c r="AC1374">
        <v>948919</v>
      </c>
      <c r="AD1374">
        <v>967366</v>
      </c>
      <c r="AE1374">
        <v>885668</v>
      </c>
      <c r="AF1374">
        <v>856992</v>
      </c>
      <c r="AG1374">
        <v>846759</v>
      </c>
      <c r="AH1374">
        <v>999774</v>
      </c>
      <c r="AI1374">
        <v>1133562</v>
      </c>
      <c r="AJ1374">
        <v>1054331</v>
      </c>
      <c r="AK1374">
        <v>1060237</v>
      </c>
      <c r="AL1374">
        <v>1022054</v>
      </c>
    </row>
    <row r="1375" spans="1:38">
      <c r="A1375" t="s">
        <v>127</v>
      </c>
      <c r="B1375" t="s">
        <v>109</v>
      </c>
      <c r="C1375" t="s">
        <v>121</v>
      </c>
      <c r="D1375" t="s">
        <v>123</v>
      </c>
      <c r="E1375" t="s">
        <v>25</v>
      </c>
      <c r="F1375" t="s">
        <v>63</v>
      </c>
      <c r="G1375" t="s">
        <v>10</v>
      </c>
      <c r="H1375" t="s">
        <v>11</v>
      </c>
      <c r="I1375">
        <v>2.2149999999999999</v>
      </c>
      <c r="J1375">
        <v>4.1070000000000002</v>
      </c>
      <c r="K1375">
        <v>3.2570000000000001</v>
      </c>
      <c r="L1375">
        <v>2.673</v>
      </c>
      <c r="M1375">
        <v>0.1</v>
      </c>
      <c r="O1375">
        <v>0.05</v>
      </c>
      <c r="Q1375">
        <v>0.69699999999999995</v>
      </c>
      <c r="S1375">
        <v>4.0000000000000003E-5</v>
      </c>
      <c r="T1375">
        <v>8.0000000000000007E-5</v>
      </c>
      <c r="U1375">
        <v>6.0000000000000002E-5</v>
      </c>
      <c r="V1375">
        <v>5.0000000000000002E-5</v>
      </c>
      <c r="W1375">
        <v>0</v>
      </c>
      <c r="Y1375">
        <v>0</v>
      </c>
      <c r="AA1375">
        <v>1.0000000000000001E-5</v>
      </c>
      <c r="AC1375">
        <v>948919</v>
      </c>
      <c r="AD1375">
        <v>967366</v>
      </c>
      <c r="AE1375">
        <v>885668</v>
      </c>
      <c r="AF1375">
        <v>856992</v>
      </c>
      <c r="AG1375">
        <v>846759</v>
      </c>
      <c r="AH1375">
        <v>999774</v>
      </c>
      <c r="AI1375">
        <v>1133562</v>
      </c>
      <c r="AJ1375">
        <v>1054331</v>
      </c>
      <c r="AK1375">
        <v>1060237</v>
      </c>
      <c r="AL1375">
        <v>1022054</v>
      </c>
    </row>
    <row r="1376" spans="1:38">
      <c r="A1376" t="s">
        <v>127</v>
      </c>
      <c r="B1376" t="s">
        <v>109</v>
      </c>
      <c r="C1376" t="s">
        <v>121</v>
      </c>
      <c r="D1376" t="s">
        <v>123</v>
      </c>
      <c r="E1376" t="s">
        <v>25</v>
      </c>
      <c r="F1376" t="s">
        <v>17</v>
      </c>
      <c r="G1376" t="s">
        <v>145</v>
      </c>
      <c r="H1376" t="s">
        <v>111</v>
      </c>
      <c r="O1376">
        <v>575.09400000000005</v>
      </c>
      <c r="P1376">
        <v>621.52800000000002</v>
      </c>
      <c r="Q1376">
        <v>115.45399999999999</v>
      </c>
      <c r="Y1376">
        <v>7.0800000000000004E-3</v>
      </c>
      <c r="Z1376">
        <v>6.96E-3</v>
      </c>
      <c r="AA1376">
        <v>1.17E-3</v>
      </c>
      <c r="AI1376">
        <v>692932</v>
      </c>
      <c r="AJ1376">
        <v>955808</v>
      </c>
      <c r="AK1376">
        <v>810706</v>
      </c>
      <c r="AL1376">
        <v>36937</v>
      </c>
    </row>
    <row r="1377" spans="1:38">
      <c r="A1377" t="s">
        <v>127</v>
      </c>
      <c r="B1377" t="s">
        <v>109</v>
      </c>
      <c r="C1377" t="s">
        <v>121</v>
      </c>
      <c r="D1377" t="s">
        <v>123</v>
      </c>
      <c r="E1377" t="s">
        <v>25</v>
      </c>
      <c r="F1377" t="s">
        <v>17</v>
      </c>
      <c r="G1377" t="s">
        <v>145</v>
      </c>
      <c r="H1377" t="s">
        <v>12</v>
      </c>
      <c r="O1377">
        <v>233.81100000000001</v>
      </c>
      <c r="P1377">
        <v>156.35</v>
      </c>
      <c r="Q1377">
        <v>22.292000000000002</v>
      </c>
      <c r="Y1377">
        <v>2.8800000000000002E-3</v>
      </c>
      <c r="Z1377">
        <v>1.75E-3</v>
      </c>
      <c r="AA1377">
        <v>2.3000000000000001E-4</v>
      </c>
      <c r="AI1377">
        <v>692932</v>
      </c>
      <c r="AJ1377">
        <v>955808</v>
      </c>
      <c r="AK1377">
        <v>810706</v>
      </c>
      <c r="AL1377">
        <v>36937</v>
      </c>
    </row>
    <row r="1378" spans="1:38">
      <c r="A1378" t="s">
        <v>127</v>
      </c>
      <c r="B1378" t="s">
        <v>109</v>
      </c>
      <c r="C1378" t="s">
        <v>121</v>
      </c>
      <c r="D1378" t="s">
        <v>123</v>
      </c>
      <c r="E1378" t="s">
        <v>25</v>
      </c>
      <c r="F1378" t="s">
        <v>17</v>
      </c>
      <c r="G1378" t="s">
        <v>145</v>
      </c>
      <c r="H1378" t="s">
        <v>11</v>
      </c>
      <c r="O1378">
        <v>341.28300000000002</v>
      </c>
      <c r="P1378">
        <v>465.178</v>
      </c>
      <c r="Q1378">
        <v>93.162000000000006</v>
      </c>
      <c r="Y1378">
        <v>4.1999999999999997E-3</v>
      </c>
      <c r="Z1378">
        <v>5.2100000000000002E-3</v>
      </c>
      <c r="AA1378">
        <v>9.5E-4</v>
      </c>
      <c r="AI1378">
        <v>692932</v>
      </c>
      <c r="AJ1378">
        <v>955808</v>
      </c>
      <c r="AK1378">
        <v>810706</v>
      </c>
      <c r="AL1378">
        <v>36937</v>
      </c>
    </row>
    <row r="1379" spans="1:38">
      <c r="A1379" t="s">
        <v>127</v>
      </c>
      <c r="B1379" t="s">
        <v>109</v>
      </c>
      <c r="C1379" t="s">
        <v>121</v>
      </c>
      <c r="D1379" t="s">
        <v>123</v>
      </c>
      <c r="E1379" t="s">
        <v>25</v>
      </c>
      <c r="F1379" t="s">
        <v>17</v>
      </c>
      <c r="G1379" t="s">
        <v>148</v>
      </c>
      <c r="H1379" t="s">
        <v>111</v>
      </c>
      <c r="O1379">
        <v>14046.44</v>
      </c>
      <c r="P1379">
        <v>13444.114</v>
      </c>
      <c r="Q1379">
        <v>11077.945</v>
      </c>
      <c r="R1379">
        <v>12450.32</v>
      </c>
      <c r="Y1379">
        <v>0.17296</v>
      </c>
      <c r="Z1379">
        <v>0.15046999999999999</v>
      </c>
      <c r="AA1379">
        <v>0.11255999999999999</v>
      </c>
      <c r="AB1379">
        <v>0.11162999999999999</v>
      </c>
      <c r="AI1379">
        <v>11552644</v>
      </c>
      <c r="AJ1379">
        <v>7955049</v>
      </c>
      <c r="AK1379">
        <v>6313867</v>
      </c>
      <c r="AL1379">
        <v>6679948</v>
      </c>
    </row>
    <row r="1380" spans="1:38">
      <c r="A1380" t="s">
        <v>127</v>
      </c>
      <c r="B1380" t="s">
        <v>109</v>
      </c>
      <c r="C1380" t="s">
        <v>121</v>
      </c>
      <c r="D1380" t="s">
        <v>123</v>
      </c>
      <c r="E1380" t="s">
        <v>25</v>
      </c>
      <c r="F1380" t="s">
        <v>17</v>
      </c>
      <c r="G1380" t="s">
        <v>148</v>
      </c>
      <c r="H1380" t="s">
        <v>12</v>
      </c>
      <c r="O1380">
        <v>5710.74</v>
      </c>
      <c r="P1380">
        <v>2795.6210000000001</v>
      </c>
      <c r="Q1380">
        <v>1315.653</v>
      </c>
      <c r="R1380">
        <v>2215.886</v>
      </c>
      <c r="Y1380">
        <v>7.0319999999999994E-2</v>
      </c>
      <c r="Z1380">
        <v>3.1289999999999998E-2</v>
      </c>
      <c r="AA1380">
        <v>1.337E-2</v>
      </c>
      <c r="AB1380">
        <v>1.9869999999999999E-2</v>
      </c>
      <c r="AI1380">
        <v>11552644</v>
      </c>
      <c r="AJ1380">
        <v>7955049</v>
      </c>
      <c r="AK1380">
        <v>6313867</v>
      </c>
      <c r="AL1380">
        <v>6679948</v>
      </c>
    </row>
    <row r="1381" spans="1:38">
      <c r="A1381" t="s">
        <v>127</v>
      </c>
      <c r="B1381" t="s">
        <v>109</v>
      </c>
      <c r="C1381" t="s">
        <v>121</v>
      </c>
      <c r="D1381" t="s">
        <v>123</v>
      </c>
      <c r="E1381" t="s">
        <v>25</v>
      </c>
      <c r="F1381" t="s">
        <v>17</v>
      </c>
      <c r="G1381" t="s">
        <v>148</v>
      </c>
      <c r="H1381" t="s">
        <v>11</v>
      </c>
      <c r="O1381">
        <v>8335.6990000000005</v>
      </c>
      <c r="P1381">
        <v>10648.493</v>
      </c>
      <c r="Q1381">
        <v>9762.2919999999995</v>
      </c>
      <c r="R1381">
        <v>10234.434999999999</v>
      </c>
      <c r="Y1381">
        <v>0.10264</v>
      </c>
      <c r="Z1381">
        <v>0.11917999999999999</v>
      </c>
      <c r="AA1381">
        <v>9.919E-2</v>
      </c>
      <c r="AB1381">
        <v>9.1759999999999994E-2</v>
      </c>
      <c r="AI1381">
        <v>11552644</v>
      </c>
      <c r="AJ1381">
        <v>7955049</v>
      </c>
      <c r="AK1381">
        <v>6313867</v>
      </c>
      <c r="AL1381">
        <v>6679948</v>
      </c>
    </row>
    <row r="1382" spans="1:38">
      <c r="A1382" t="s">
        <v>127</v>
      </c>
      <c r="B1382" t="s">
        <v>109</v>
      </c>
      <c r="C1382" t="s">
        <v>121</v>
      </c>
      <c r="D1382" t="s">
        <v>123</v>
      </c>
      <c r="E1382" t="s">
        <v>25</v>
      </c>
      <c r="F1382" t="s">
        <v>17</v>
      </c>
      <c r="G1382" t="s">
        <v>10</v>
      </c>
      <c r="H1382" t="s">
        <v>111</v>
      </c>
      <c r="I1382">
        <v>7185.9629999999997</v>
      </c>
      <c r="J1382">
        <v>6307.6729999999998</v>
      </c>
      <c r="K1382">
        <v>6453.7259999999997</v>
      </c>
      <c r="L1382">
        <v>6983.0150000000003</v>
      </c>
      <c r="M1382">
        <v>10231.431</v>
      </c>
      <c r="N1382">
        <v>17249.562000000002</v>
      </c>
      <c r="S1382">
        <v>0.11894</v>
      </c>
      <c r="T1382">
        <v>0.12981000000000001</v>
      </c>
      <c r="U1382">
        <v>0.12842999999999999</v>
      </c>
      <c r="V1382">
        <v>0.14268</v>
      </c>
      <c r="W1382">
        <v>0.13779</v>
      </c>
      <c r="X1382">
        <v>0.22697999999999999</v>
      </c>
      <c r="AC1382">
        <v>16079389</v>
      </c>
      <c r="AD1382">
        <v>12684328</v>
      </c>
      <c r="AE1382">
        <v>12158295</v>
      </c>
      <c r="AF1382">
        <v>11660764</v>
      </c>
      <c r="AG1382">
        <v>11022982</v>
      </c>
      <c r="AH1382">
        <v>12176292</v>
      </c>
      <c r="AJ1382">
        <v>1531775</v>
      </c>
      <c r="AK1382">
        <v>2871664</v>
      </c>
      <c r="AL1382">
        <v>2585992</v>
      </c>
    </row>
    <row r="1383" spans="1:38">
      <c r="A1383" t="s">
        <v>127</v>
      </c>
      <c r="B1383" t="s">
        <v>109</v>
      </c>
      <c r="C1383" t="s">
        <v>121</v>
      </c>
      <c r="D1383" t="s">
        <v>123</v>
      </c>
      <c r="E1383" t="s">
        <v>25</v>
      </c>
      <c r="F1383" t="s">
        <v>17</v>
      </c>
      <c r="G1383" t="s">
        <v>10</v>
      </c>
      <c r="H1383" t="s">
        <v>12</v>
      </c>
      <c r="I1383">
        <v>628.33199999999999</v>
      </c>
      <c r="J1383">
        <v>690.62599999999998</v>
      </c>
      <c r="K1383">
        <v>754.88499999999999</v>
      </c>
      <c r="L1383">
        <v>1056.5450000000001</v>
      </c>
      <c r="M1383">
        <v>4412.1189999999997</v>
      </c>
      <c r="N1383">
        <v>10905.386</v>
      </c>
      <c r="S1383">
        <v>1.04E-2</v>
      </c>
      <c r="T1383">
        <v>1.421E-2</v>
      </c>
      <c r="U1383">
        <v>1.502E-2</v>
      </c>
      <c r="V1383">
        <v>2.1590000000000002E-2</v>
      </c>
      <c r="W1383">
        <v>5.9420000000000001E-2</v>
      </c>
      <c r="X1383">
        <v>0.14349999999999999</v>
      </c>
      <c r="AC1383">
        <v>16079389</v>
      </c>
      <c r="AD1383">
        <v>12684328</v>
      </c>
      <c r="AE1383">
        <v>12158295</v>
      </c>
      <c r="AF1383">
        <v>11660764</v>
      </c>
      <c r="AG1383">
        <v>11022982</v>
      </c>
      <c r="AH1383">
        <v>12176292</v>
      </c>
      <c r="AJ1383">
        <v>1531775</v>
      </c>
      <c r="AK1383">
        <v>2871664</v>
      </c>
      <c r="AL1383">
        <v>2585992</v>
      </c>
    </row>
    <row r="1384" spans="1:38">
      <c r="A1384" t="s">
        <v>127</v>
      </c>
      <c r="B1384" t="s">
        <v>109</v>
      </c>
      <c r="C1384" t="s">
        <v>121</v>
      </c>
      <c r="D1384" t="s">
        <v>123</v>
      </c>
      <c r="E1384" t="s">
        <v>25</v>
      </c>
      <c r="F1384" t="s">
        <v>17</v>
      </c>
      <c r="G1384" t="s">
        <v>10</v>
      </c>
      <c r="H1384" t="s">
        <v>11</v>
      </c>
      <c r="I1384">
        <v>6557.63</v>
      </c>
      <c r="J1384">
        <v>5617.0469999999996</v>
      </c>
      <c r="K1384">
        <v>5698.8410000000003</v>
      </c>
      <c r="L1384">
        <v>5926.47</v>
      </c>
      <c r="M1384">
        <v>5819.3119999999999</v>
      </c>
      <c r="N1384">
        <v>6344.1760000000004</v>
      </c>
      <c r="S1384">
        <v>0.10854</v>
      </c>
      <c r="T1384">
        <v>0.11559999999999999</v>
      </c>
      <c r="U1384">
        <v>0.11341</v>
      </c>
      <c r="V1384">
        <v>0.12109</v>
      </c>
      <c r="W1384">
        <v>7.8369999999999995E-2</v>
      </c>
      <c r="X1384">
        <v>8.3479999999999999E-2</v>
      </c>
      <c r="AC1384">
        <v>16079389</v>
      </c>
      <c r="AD1384">
        <v>12684328</v>
      </c>
      <c r="AE1384">
        <v>12158295</v>
      </c>
      <c r="AF1384">
        <v>11660764</v>
      </c>
      <c r="AG1384">
        <v>11022982</v>
      </c>
      <c r="AH1384">
        <v>12176292</v>
      </c>
      <c r="AJ1384">
        <v>1531775</v>
      </c>
      <c r="AK1384">
        <v>2871664</v>
      </c>
      <c r="AL1384">
        <v>2585992</v>
      </c>
    </row>
    <row r="1385" spans="1:38">
      <c r="A1385" t="s">
        <v>127</v>
      </c>
      <c r="B1385" t="s">
        <v>109</v>
      </c>
      <c r="C1385" t="s">
        <v>121</v>
      </c>
      <c r="D1385" t="s">
        <v>123</v>
      </c>
      <c r="E1385" t="s">
        <v>25</v>
      </c>
      <c r="F1385" t="s">
        <v>18</v>
      </c>
      <c r="G1385" t="s">
        <v>70</v>
      </c>
      <c r="H1385" t="s">
        <v>111</v>
      </c>
      <c r="P1385">
        <v>2.2210000000000001</v>
      </c>
      <c r="Z1385">
        <v>2.0000000000000002E-5</v>
      </c>
      <c r="AJ1385">
        <v>99134</v>
      </c>
      <c r="AK1385">
        <v>38671</v>
      </c>
      <c r="AL1385">
        <v>22640</v>
      </c>
    </row>
    <row r="1386" spans="1:38">
      <c r="A1386" t="s">
        <v>127</v>
      </c>
      <c r="B1386" t="s">
        <v>109</v>
      </c>
      <c r="C1386" t="s">
        <v>121</v>
      </c>
      <c r="D1386" t="s">
        <v>123</v>
      </c>
      <c r="E1386" t="s">
        <v>25</v>
      </c>
      <c r="F1386" t="s">
        <v>18</v>
      </c>
      <c r="G1386" t="s">
        <v>70</v>
      </c>
      <c r="H1386" t="s">
        <v>12</v>
      </c>
      <c r="P1386">
        <v>0</v>
      </c>
      <c r="Z1386">
        <v>0</v>
      </c>
      <c r="AJ1386">
        <v>99134</v>
      </c>
      <c r="AK1386">
        <v>38671</v>
      </c>
      <c r="AL1386">
        <v>22640</v>
      </c>
    </row>
    <row r="1387" spans="1:38">
      <c r="A1387" t="s">
        <v>127</v>
      </c>
      <c r="B1387" t="s">
        <v>109</v>
      </c>
      <c r="C1387" t="s">
        <v>121</v>
      </c>
      <c r="D1387" t="s">
        <v>123</v>
      </c>
      <c r="E1387" t="s">
        <v>25</v>
      </c>
      <c r="F1387" t="s">
        <v>18</v>
      </c>
      <c r="G1387" t="s">
        <v>70</v>
      </c>
      <c r="H1387" t="s">
        <v>11</v>
      </c>
      <c r="P1387">
        <v>2.2210000000000001</v>
      </c>
      <c r="Z1387">
        <v>2.0000000000000002E-5</v>
      </c>
      <c r="AJ1387">
        <v>99134</v>
      </c>
      <c r="AK1387">
        <v>38671</v>
      </c>
      <c r="AL1387">
        <v>22640</v>
      </c>
    </row>
    <row r="1388" spans="1:38">
      <c r="A1388" t="s">
        <v>127</v>
      </c>
      <c r="B1388" t="s">
        <v>109</v>
      </c>
      <c r="C1388" t="s">
        <v>121</v>
      </c>
      <c r="D1388" t="s">
        <v>123</v>
      </c>
      <c r="E1388" t="s">
        <v>25</v>
      </c>
      <c r="F1388" t="s">
        <v>18</v>
      </c>
      <c r="G1388" t="s">
        <v>145</v>
      </c>
      <c r="H1388" t="s">
        <v>111</v>
      </c>
      <c r="O1388">
        <v>346.529</v>
      </c>
      <c r="P1388">
        <v>1303.0989999999999</v>
      </c>
      <c r="Q1388">
        <v>595.73500000000001</v>
      </c>
      <c r="Y1388">
        <v>4.2700000000000004E-3</v>
      </c>
      <c r="Z1388">
        <v>1.4579999999999999E-2</v>
      </c>
      <c r="AA1388">
        <v>6.0499999999999998E-3</v>
      </c>
      <c r="AI1388">
        <v>4219929</v>
      </c>
      <c r="AJ1388">
        <v>7467356</v>
      </c>
      <c r="AK1388">
        <v>5277096</v>
      </c>
      <c r="AL1388">
        <v>287446</v>
      </c>
    </row>
    <row r="1389" spans="1:38">
      <c r="A1389" t="s">
        <v>127</v>
      </c>
      <c r="B1389" t="s">
        <v>109</v>
      </c>
      <c r="C1389" t="s">
        <v>121</v>
      </c>
      <c r="D1389" t="s">
        <v>123</v>
      </c>
      <c r="E1389" t="s">
        <v>25</v>
      </c>
      <c r="F1389" t="s">
        <v>18</v>
      </c>
      <c r="G1389" t="s">
        <v>145</v>
      </c>
      <c r="H1389" t="s">
        <v>12</v>
      </c>
      <c r="O1389">
        <v>254.92599999999999</v>
      </c>
      <c r="P1389">
        <v>925.072</v>
      </c>
      <c r="Q1389">
        <v>472.90699999999998</v>
      </c>
      <c r="Y1389">
        <v>3.14E-3</v>
      </c>
      <c r="Z1389">
        <v>1.035E-2</v>
      </c>
      <c r="AA1389">
        <v>4.7999999999999996E-3</v>
      </c>
      <c r="AI1389">
        <v>4219929</v>
      </c>
      <c r="AJ1389">
        <v>7467356</v>
      </c>
      <c r="AK1389">
        <v>5277096</v>
      </c>
      <c r="AL1389">
        <v>287446</v>
      </c>
    </row>
    <row r="1390" spans="1:38">
      <c r="A1390" t="s">
        <v>127</v>
      </c>
      <c r="B1390" t="s">
        <v>109</v>
      </c>
      <c r="C1390" t="s">
        <v>121</v>
      </c>
      <c r="D1390" t="s">
        <v>123</v>
      </c>
      <c r="E1390" t="s">
        <v>25</v>
      </c>
      <c r="F1390" t="s">
        <v>18</v>
      </c>
      <c r="G1390" t="s">
        <v>145</v>
      </c>
      <c r="H1390" t="s">
        <v>11</v>
      </c>
      <c r="O1390">
        <v>91.602999999999994</v>
      </c>
      <c r="P1390">
        <v>378.02699999999999</v>
      </c>
      <c r="Q1390">
        <v>122.828</v>
      </c>
      <c r="Y1390">
        <v>1.1299999999999999E-3</v>
      </c>
      <c r="Z1390">
        <v>4.2300000000000003E-3</v>
      </c>
      <c r="AA1390">
        <v>1.25E-3</v>
      </c>
      <c r="AI1390">
        <v>4219929</v>
      </c>
      <c r="AJ1390">
        <v>7467356</v>
      </c>
      <c r="AK1390">
        <v>5277096</v>
      </c>
      <c r="AL1390">
        <v>287446</v>
      </c>
    </row>
    <row r="1391" spans="1:38">
      <c r="A1391" t="s">
        <v>127</v>
      </c>
      <c r="B1391" t="s">
        <v>109</v>
      </c>
      <c r="C1391" t="s">
        <v>121</v>
      </c>
      <c r="D1391" t="s">
        <v>123</v>
      </c>
      <c r="E1391" t="s">
        <v>25</v>
      </c>
      <c r="F1391" t="s">
        <v>18</v>
      </c>
      <c r="G1391" t="s">
        <v>148</v>
      </c>
      <c r="H1391" t="s">
        <v>111</v>
      </c>
      <c r="O1391">
        <v>906.779</v>
      </c>
      <c r="P1391">
        <v>92.200999999999993</v>
      </c>
      <c r="Q1391">
        <v>552.74900000000002</v>
      </c>
      <c r="R1391">
        <v>1170.0429999999999</v>
      </c>
      <c r="Y1391">
        <v>1.1169999999999999E-2</v>
      </c>
      <c r="Z1391">
        <v>1.0300000000000001E-3</v>
      </c>
      <c r="AA1391">
        <v>5.62E-3</v>
      </c>
      <c r="AB1391">
        <v>1.0489999999999999E-2</v>
      </c>
      <c r="AI1391">
        <v>3796988</v>
      </c>
      <c r="AJ1391">
        <v>408610</v>
      </c>
      <c r="AK1391">
        <v>1285425</v>
      </c>
      <c r="AL1391">
        <v>4861297</v>
      </c>
    </row>
    <row r="1392" spans="1:38">
      <c r="A1392" t="s">
        <v>127</v>
      </c>
      <c r="B1392" t="s">
        <v>109</v>
      </c>
      <c r="C1392" t="s">
        <v>121</v>
      </c>
      <c r="D1392" t="s">
        <v>123</v>
      </c>
      <c r="E1392" t="s">
        <v>25</v>
      </c>
      <c r="F1392" t="s">
        <v>18</v>
      </c>
      <c r="G1392" t="s">
        <v>148</v>
      </c>
      <c r="H1392" t="s">
        <v>12</v>
      </c>
      <c r="O1392">
        <v>667.03200000000004</v>
      </c>
      <c r="P1392">
        <v>54.411000000000001</v>
      </c>
      <c r="Q1392">
        <v>438.78300000000002</v>
      </c>
      <c r="R1392">
        <v>996.10199999999998</v>
      </c>
      <c r="Y1392">
        <v>8.2100000000000003E-3</v>
      </c>
      <c r="Z1392">
        <v>6.0999999999999997E-4</v>
      </c>
      <c r="AA1392">
        <v>4.4600000000000004E-3</v>
      </c>
      <c r="AB1392">
        <v>8.9300000000000004E-3</v>
      </c>
      <c r="AI1392">
        <v>3796988</v>
      </c>
      <c r="AJ1392">
        <v>408610</v>
      </c>
      <c r="AK1392">
        <v>1285425</v>
      </c>
      <c r="AL1392">
        <v>4861297</v>
      </c>
    </row>
    <row r="1393" spans="1:38">
      <c r="A1393" t="s">
        <v>127</v>
      </c>
      <c r="B1393" t="s">
        <v>109</v>
      </c>
      <c r="C1393" t="s">
        <v>121</v>
      </c>
      <c r="D1393" t="s">
        <v>123</v>
      </c>
      <c r="E1393" t="s">
        <v>25</v>
      </c>
      <c r="F1393" t="s">
        <v>18</v>
      </c>
      <c r="G1393" t="s">
        <v>148</v>
      </c>
      <c r="H1393" t="s">
        <v>11</v>
      </c>
      <c r="O1393">
        <v>239.74700000000001</v>
      </c>
      <c r="P1393">
        <v>37.79</v>
      </c>
      <c r="Q1393">
        <v>113.965</v>
      </c>
      <c r="R1393">
        <v>173.941</v>
      </c>
      <c r="Y1393">
        <v>2.9499999999999999E-3</v>
      </c>
      <c r="Z1393">
        <v>4.2000000000000002E-4</v>
      </c>
      <c r="AA1393">
        <v>1.16E-3</v>
      </c>
      <c r="AB1393">
        <v>1.56E-3</v>
      </c>
      <c r="AI1393">
        <v>3796988</v>
      </c>
      <c r="AJ1393">
        <v>408610</v>
      </c>
      <c r="AK1393">
        <v>1285425</v>
      </c>
      <c r="AL1393">
        <v>4861297</v>
      </c>
    </row>
    <row r="1394" spans="1:38">
      <c r="A1394" t="s">
        <v>127</v>
      </c>
      <c r="B1394" t="s">
        <v>109</v>
      </c>
      <c r="C1394" t="s">
        <v>121</v>
      </c>
      <c r="D1394" t="s">
        <v>123</v>
      </c>
      <c r="E1394" t="s">
        <v>25</v>
      </c>
      <c r="F1394" t="s">
        <v>18</v>
      </c>
      <c r="G1394" t="s">
        <v>10</v>
      </c>
      <c r="H1394" t="s">
        <v>111</v>
      </c>
      <c r="I1394">
        <v>1579.239</v>
      </c>
      <c r="J1394">
        <v>1101.9870000000001</v>
      </c>
      <c r="K1394">
        <v>1285.056</v>
      </c>
      <c r="L1394">
        <v>1322.8019999999999</v>
      </c>
      <c r="M1394">
        <v>2729.163</v>
      </c>
      <c r="N1394">
        <v>1540.7629999999999</v>
      </c>
      <c r="S1394">
        <v>2.614E-2</v>
      </c>
      <c r="T1394">
        <v>2.2679999999999999E-2</v>
      </c>
      <c r="U1394">
        <v>2.5569999999999999E-2</v>
      </c>
      <c r="V1394">
        <v>2.7029999999999998E-2</v>
      </c>
      <c r="W1394">
        <v>3.6749999999999998E-2</v>
      </c>
      <c r="X1394">
        <v>2.027E-2</v>
      </c>
      <c r="AC1394">
        <v>9998937</v>
      </c>
      <c r="AD1394">
        <v>9485974</v>
      </c>
      <c r="AE1394">
        <v>9108232</v>
      </c>
      <c r="AF1394">
        <v>8561812</v>
      </c>
      <c r="AG1394">
        <v>8678139</v>
      </c>
      <c r="AH1394">
        <v>8855742</v>
      </c>
      <c r="AJ1394">
        <v>81403</v>
      </c>
    </row>
    <row r="1395" spans="1:38">
      <c r="A1395" t="s">
        <v>127</v>
      </c>
      <c r="B1395" t="s">
        <v>109</v>
      </c>
      <c r="C1395" t="s">
        <v>121</v>
      </c>
      <c r="D1395" t="s">
        <v>123</v>
      </c>
      <c r="E1395" t="s">
        <v>25</v>
      </c>
      <c r="F1395" t="s">
        <v>18</v>
      </c>
      <c r="G1395" t="s">
        <v>10</v>
      </c>
      <c r="H1395" t="s">
        <v>12</v>
      </c>
      <c r="I1395">
        <v>635.47500000000002</v>
      </c>
      <c r="J1395">
        <v>335.75799999999998</v>
      </c>
      <c r="K1395">
        <v>506.32299999999998</v>
      </c>
      <c r="L1395">
        <v>673.70500000000004</v>
      </c>
      <c r="M1395">
        <v>2133.8020000000001</v>
      </c>
      <c r="N1395">
        <v>1033.4079999999999</v>
      </c>
      <c r="S1395">
        <v>1.052E-2</v>
      </c>
      <c r="T1395">
        <v>6.9100000000000003E-3</v>
      </c>
      <c r="U1395">
        <v>1.008E-2</v>
      </c>
      <c r="V1395">
        <v>1.3769999999999999E-2</v>
      </c>
      <c r="W1395">
        <v>2.8740000000000002E-2</v>
      </c>
      <c r="X1395">
        <v>1.3599999999999999E-2</v>
      </c>
      <c r="AC1395">
        <v>9998937</v>
      </c>
      <c r="AD1395">
        <v>9485974</v>
      </c>
      <c r="AE1395">
        <v>9108232</v>
      </c>
      <c r="AF1395">
        <v>8561812</v>
      </c>
      <c r="AG1395">
        <v>8678139</v>
      </c>
      <c r="AH1395">
        <v>8855742</v>
      </c>
      <c r="AJ1395">
        <v>81403</v>
      </c>
    </row>
    <row r="1396" spans="1:38">
      <c r="A1396" t="s">
        <v>127</v>
      </c>
      <c r="B1396" t="s">
        <v>109</v>
      </c>
      <c r="C1396" t="s">
        <v>121</v>
      </c>
      <c r="D1396" t="s">
        <v>123</v>
      </c>
      <c r="E1396" t="s">
        <v>25</v>
      </c>
      <c r="F1396" t="s">
        <v>18</v>
      </c>
      <c r="G1396" t="s">
        <v>10</v>
      </c>
      <c r="H1396" t="s">
        <v>11</v>
      </c>
      <c r="I1396">
        <v>943.76400000000001</v>
      </c>
      <c r="J1396">
        <v>766.22900000000004</v>
      </c>
      <c r="K1396">
        <v>778.73299999999995</v>
      </c>
      <c r="L1396">
        <v>649.09699999999998</v>
      </c>
      <c r="M1396">
        <v>595.36099999999999</v>
      </c>
      <c r="N1396">
        <v>507.35500000000002</v>
      </c>
      <c r="S1396">
        <v>1.562E-2</v>
      </c>
      <c r="T1396">
        <v>1.5769999999999999E-2</v>
      </c>
      <c r="U1396">
        <v>1.55E-2</v>
      </c>
      <c r="V1396">
        <v>1.3259999999999999E-2</v>
      </c>
      <c r="W1396">
        <v>8.0199999999999994E-3</v>
      </c>
      <c r="X1396">
        <v>6.6800000000000002E-3</v>
      </c>
      <c r="AC1396">
        <v>9998937</v>
      </c>
      <c r="AD1396">
        <v>9485974</v>
      </c>
      <c r="AE1396">
        <v>9108232</v>
      </c>
      <c r="AF1396">
        <v>8561812</v>
      </c>
      <c r="AG1396">
        <v>8678139</v>
      </c>
      <c r="AH1396">
        <v>8855742</v>
      </c>
      <c r="AJ1396">
        <v>81403</v>
      </c>
    </row>
    <row r="1397" spans="1:38">
      <c r="A1397" t="s">
        <v>127</v>
      </c>
      <c r="B1397" t="s">
        <v>109</v>
      </c>
      <c r="C1397" t="s">
        <v>121</v>
      </c>
      <c r="D1397" t="s">
        <v>123</v>
      </c>
      <c r="E1397" t="s">
        <v>25</v>
      </c>
      <c r="F1397" t="s">
        <v>19</v>
      </c>
      <c r="G1397" t="s">
        <v>10</v>
      </c>
      <c r="H1397" t="s">
        <v>111</v>
      </c>
      <c r="J1397">
        <v>1.2330000000000001</v>
      </c>
      <c r="O1397">
        <v>0.47</v>
      </c>
      <c r="R1397">
        <v>0.50800000000000001</v>
      </c>
      <c r="T1397">
        <v>3.0000000000000001E-5</v>
      </c>
      <c r="Y1397">
        <v>1.0000000000000001E-5</v>
      </c>
      <c r="AB1397">
        <v>0</v>
      </c>
      <c r="AC1397">
        <v>6377</v>
      </c>
      <c r="AD1397">
        <v>5460</v>
      </c>
      <c r="AE1397">
        <v>2356</v>
      </c>
      <c r="AF1397">
        <v>116</v>
      </c>
      <c r="AG1397">
        <v>11896</v>
      </c>
      <c r="AI1397">
        <v>33117</v>
      </c>
      <c r="AJ1397">
        <v>27524</v>
      </c>
      <c r="AL1397">
        <v>20706</v>
      </c>
    </row>
    <row r="1398" spans="1:38">
      <c r="A1398" t="s">
        <v>127</v>
      </c>
      <c r="B1398" t="s">
        <v>109</v>
      </c>
      <c r="C1398" t="s">
        <v>121</v>
      </c>
      <c r="D1398" t="s">
        <v>123</v>
      </c>
      <c r="E1398" t="s">
        <v>25</v>
      </c>
      <c r="F1398" t="s">
        <v>19</v>
      </c>
      <c r="G1398" t="s">
        <v>10</v>
      </c>
      <c r="H1398" t="s">
        <v>12</v>
      </c>
      <c r="J1398">
        <v>0.109</v>
      </c>
      <c r="O1398">
        <v>0</v>
      </c>
      <c r="R1398">
        <v>0</v>
      </c>
      <c r="T1398">
        <v>0</v>
      </c>
      <c r="Y1398">
        <v>0</v>
      </c>
      <c r="AB1398">
        <v>0</v>
      </c>
      <c r="AC1398">
        <v>6377</v>
      </c>
      <c r="AD1398">
        <v>5460</v>
      </c>
      <c r="AE1398">
        <v>2356</v>
      </c>
      <c r="AF1398">
        <v>116</v>
      </c>
      <c r="AG1398">
        <v>11896</v>
      </c>
      <c r="AI1398">
        <v>33117</v>
      </c>
      <c r="AJ1398">
        <v>27524</v>
      </c>
      <c r="AL1398">
        <v>20706</v>
      </c>
    </row>
    <row r="1399" spans="1:38">
      <c r="A1399" t="s">
        <v>127</v>
      </c>
      <c r="B1399" t="s">
        <v>109</v>
      </c>
      <c r="C1399" t="s">
        <v>121</v>
      </c>
      <c r="D1399" t="s">
        <v>123</v>
      </c>
      <c r="E1399" t="s">
        <v>25</v>
      </c>
      <c r="F1399" t="s">
        <v>19</v>
      </c>
      <c r="G1399" t="s">
        <v>10</v>
      </c>
      <c r="H1399" t="s">
        <v>11</v>
      </c>
      <c r="J1399">
        <v>1.123</v>
      </c>
      <c r="O1399">
        <v>0.47</v>
      </c>
      <c r="R1399">
        <v>0.50800000000000001</v>
      </c>
      <c r="T1399">
        <v>2.0000000000000002E-5</v>
      </c>
      <c r="Y1399">
        <v>1.0000000000000001E-5</v>
      </c>
      <c r="AB1399">
        <v>0</v>
      </c>
      <c r="AC1399">
        <v>6377</v>
      </c>
      <c r="AD1399">
        <v>5460</v>
      </c>
      <c r="AE1399">
        <v>2356</v>
      </c>
      <c r="AF1399">
        <v>116</v>
      </c>
      <c r="AG1399">
        <v>11896</v>
      </c>
      <c r="AI1399">
        <v>33117</v>
      </c>
      <c r="AJ1399">
        <v>27524</v>
      </c>
      <c r="AL1399">
        <v>20706</v>
      </c>
    </row>
    <row r="1400" spans="1:38">
      <c r="A1400" t="s">
        <v>127</v>
      </c>
      <c r="B1400" t="s">
        <v>109</v>
      </c>
      <c r="C1400" t="s">
        <v>121</v>
      </c>
      <c r="D1400" t="s">
        <v>123</v>
      </c>
      <c r="E1400" t="s">
        <v>26</v>
      </c>
      <c r="F1400" t="s">
        <v>16</v>
      </c>
      <c r="G1400" t="s">
        <v>10</v>
      </c>
      <c r="H1400" t="s">
        <v>111</v>
      </c>
      <c r="K1400">
        <v>23.65</v>
      </c>
      <c r="L1400">
        <v>106.898</v>
      </c>
      <c r="M1400">
        <v>70.64</v>
      </c>
      <c r="N1400">
        <v>111.75</v>
      </c>
      <c r="O1400">
        <v>89.3</v>
      </c>
      <c r="P1400">
        <v>125.26</v>
      </c>
      <c r="Q1400">
        <v>94.45</v>
      </c>
      <c r="R1400">
        <v>137.25</v>
      </c>
      <c r="U1400">
        <v>4.6999999999999999E-4</v>
      </c>
      <c r="V1400">
        <v>2.1800000000000001E-3</v>
      </c>
      <c r="W1400">
        <v>9.5E-4</v>
      </c>
      <c r="X1400">
        <v>1.47E-3</v>
      </c>
      <c r="Y1400">
        <v>1.1000000000000001E-3</v>
      </c>
      <c r="Z1400">
        <v>1.4E-3</v>
      </c>
      <c r="AA1400">
        <v>9.6000000000000002E-4</v>
      </c>
      <c r="AB1400">
        <v>1.23E-3</v>
      </c>
      <c r="AD1400">
        <v>1056</v>
      </c>
      <c r="AE1400">
        <v>4239</v>
      </c>
      <c r="AF1400">
        <v>15026</v>
      </c>
      <c r="AG1400">
        <v>11020</v>
      </c>
      <c r="AH1400">
        <v>10928</v>
      </c>
      <c r="AI1400">
        <v>11352</v>
      </c>
      <c r="AJ1400">
        <v>6600</v>
      </c>
      <c r="AK1400">
        <v>8184</v>
      </c>
      <c r="AL1400">
        <v>5016</v>
      </c>
    </row>
    <row r="1401" spans="1:38">
      <c r="A1401" t="s">
        <v>127</v>
      </c>
      <c r="B1401" t="s">
        <v>109</v>
      </c>
      <c r="C1401" t="s">
        <v>121</v>
      </c>
      <c r="D1401" t="s">
        <v>123</v>
      </c>
      <c r="E1401" t="s">
        <v>26</v>
      </c>
      <c r="F1401" t="s">
        <v>16</v>
      </c>
      <c r="G1401" t="s">
        <v>10</v>
      </c>
      <c r="H1401" t="s">
        <v>12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1</v>
      </c>
      <c r="R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1.0000000000000001E-5</v>
      </c>
      <c r="AB1401">
        <v>0</v>
      </c>
      <c r="AD1401">
        <v>1056</v>
      </c>
      <c r="AE1401">
        <v>4239</v>
      </c>
      <c r="AF1401">
        <v>15026</v>
      </c>
      <c r="AG1401">
        <v>11020</v>
      </c>
      <c r="AH1401">
        <v>10928</v>
      </c>
      <c r="AI1401">
        <v>11352</v>
      </c>
      <c r="AJ1401">
        <v>6600</v>
      </c>
      <c r="AK1401">
        <v>8184</v>
      </c>
      <c r="AL1401">
        <v>5016</v>
      </c>
    </row>
    <row r="1402" spans="1:38">
      <c r="A1402" t="s">
        <v>127</v>
      </c>
      <c r="B1402" t="s">
        <v>109</v>
      </c>
      <c r="C1402" t="s">
        <v>121</v>
      </c>
      <c r="D1402" t="s">
        <v>123</v>
      </c>
      <c r="E1402" t="s">
        <v>26</v>
      </c>
      <c r="F1402" t="s">
        <v>16</v>
      </c>
      <c r="G1402" t="s">
        <v>10</v>
      </c>
      <c r="H1402" t="s">
        <v>11</v>
      </c>
      <c r="K1402">
        <v>23.65</v>
      </c>
      <c r="L1402">
        <v>106.898</v>
      </c>
      <c r="M1402">
        <v>70.64</v>
      </c>
      <c r="N1402">
        <v>111.75</v>
      </c>
      <c r="O1402">
        <v>89.3</v>
      </c>
      <c r="P1402">
        <v>125.26</v>
      </c>
      <c r="Q1402">
        <v>93.45</v>
      </c>
      <c r="R1402">
        <v>137.25</v>
      </c>
      <c r="U1402">
        <v>4.6999999999999999E-4</v>
      </c>
      <c r="V1402">
        <v>2.1800000000000001E-3</v>
      </c>
      <c r="W1402">
        <v>9.5E-4</v>
      </c>
      <c r="X1402">
        <v>1.47E-3</v>
      </c>
      <c r="Y1402">
        <v>1.1000000000000001E-3</v>
      </c>
      <c r="Z1402">
        <v>1.4E-3</v>
      </c>
      <c r="AA1402">
        <v>9.5E-4</v>
      </c>
      <c r="AB1402">
        <v>1.23E-3</v>
      </c>
      <c r="AD1402">
        <v>1056</v>
      </c>
      <c r="AE1402">
        <v>4239</v>
      </c>
      <c r="AF1402">
        <v>15026</v>
      </c>
      <c r="AG1402">
        <v>11020</v>
      </c>
      <c r="AH1402">
        <v>10928</v>
      </c>
      <c r="AI1402">
        <v>11352</v>
      </c>
      <c r="AJ1402">
        <v>6600</v>
      </c>
      <c r="AK1402">
        <v>8184</v>
      </c>
      <c r="AL1402">
        <v>5016</v>
      </c>
    </row>
    <row r="1403" spans="1:38">
      <c r="A1403" t="s">
        <v>127</v>
      </c>
      <c r="B1403" t="s">
        <v>109</v>
      </c>
      <c r="C1403" t="s">
        <v>121</v>
      </c>
      <c r="D1403" t="s">
        <v>123</v>
      </c>
      <c r="E1403" t="s">
        <v>26</v>
      </c>
      <c r="F1403" t="s">
        <v>10</v>
      </c>
      <c r="G1403" t="s">
        <v>10</v>
      </c>
      <c r="H1403" t="s">
        <v>111</v>
      </c>
      <c r="O1403">
        <v>1.48</v>
      </c>
      <c r="R1403">
        <v>12.7</v>
      </c>
      <c r="Y1403">
        <v>2.0000000000000002E-5</v>
      </c>
      <c r="AB1403">
        <v>1.1E-4</v>
      </c>
      <c r="AI1403">
        <v>1346</v>
      </c>
      <c r="AL1403">
        <v>3960</v>
      </c>
    </row>
    <row r="1404" spans="1:38">
      <c r="A1404" t="s">
        <v>127</v>
      </c>
      <c r="B1404" t="s">
        <v>109</v>
      </c>
      <c r="C1404" t="s">
        <v>121</v>
      </c>
      <c r="D1404" t="s">
        <v>123</v>
      </c>
      <c r="E1404" t="s">
        <v>26</v>
      </c>
      <c r="F1404" t="s">
        <v>10</v>
      </c>
      <c r="G1404" t="s">
        <v>10</v>
      </c>
      <c r="H1404" t="s">
        <v>12</v>
      </c>
      <c r="O1404">
        <v>0</v>
      </c>
      <c r="R1404">
        <v>0</v>
      </c>
      <c r="Y1404">
        <v>0</v>
      </c>
      <c r="AB1404">
        <v>0</v>
      </c>
      <c r="AI1404">
        <v>1346</v>
      </c>
      <c r="AL1404">
        <v>3960</v>
      </c>
    </row>
    <row r="1405" spans="1:38">
      <c r="A1405" t="s">
        <v>127</v>
      </c>
      <c r="B1405" t="s">
        <v>109</v>
      </c>
      <c r="C1405" t="s">
        <v>121</v>
      </c>
      <c r="D1405" t="s">
        <v>123</v>
      </c>
      <c r="E1405" t="s">
        <v>26</v>
      </c>
      <c r="F1405" t="s">
        <v>10</v>
      </c>
      <c r="G1405" t="s">
        <v>10</v>
      </c>
      <c r="H1405" t="s">
        <v>11</v>
      </c>
      <c r="O1405">
        <v>1.48</v>
      </c>
      <c r="R1405">
        <v>12.7</v>
      </c>
      <c r="Y1405">
        <v>2.0000000000000002E-5</v>
      </c>
      <c r="AB1405">
        <v>1.1E-4</v>
      </c>
      <c r="AI1405">
        <v>1346</v>
      </c>
      <c r="AL1405">
        <v>3960</v>
      </c>
    </row>
    <row r="1406" spans="1:38">
      <c r="A1406" t="s">
        <v>127</v>
      </c>
      <c r="B1406" t="s">
        <v>109</v>
      </c>
      <c r="C1406" t="s">
        <v>121</v>
      </c>
      <c r="D1406" t="s">
        <v>123</v>
      </c>
      <c r="E1406" t="s">
        <v>26</v>
      </c>
      <c r="F1406" t="s">
        <v>61</v>
      </c>
      <c r="G1406" t="s">
        <v>10</v>
      </c>
      <c r="H1406" t="s">
        <v>111</v>
      </c>
      <c r="I1406">
        <v>7.9180000000000001</v>
      </c>
      <c r="J1406">
        <v>7.0110000000000001</v>
      </c>
      <c r="K1406">
        <v>14.281000000000001</v>
      </c>
      <c r="L1406">
        <v>12.07</v>
      </c>
      <c r="M1406">
        <v>9.7889999999999997</v>
      </c>
      <c r="N1406">
        <v>32.201000000000001</v>
      </c>
      <c r="O1406">
        <v>14.164</v>
      </c>
      <c r="P1406">
        <v>12.044</v>
      </c>
      <c r="Q1406">
        <v>11.592000000000001</v>
      </c>
      <c r="R1406">
        <v>13.167999999999999</v>
      </c>
      <c r="S1406">
        <v>1.2999999999999999E-4</v>
      </c>
      <c r="T1406">
        <v>1.3999999999999999E-4</v>
      </c>
      <c r="U1406">
        <v>2.7999999999999998E-4</v>
      </c>
      <c r="V1406">
        <v>2.5000000000000001E-4</v>
      </c>
      <c r="W1406">
        <v>1.2999999999999999E-4</v>
      </c>
      <c r="X1406">
        <v>4.2000000000000002E-4</v>
      </c>
      <c r="Y1406">
        <v>1.7000000000000001E-4</v>
      </c>
      <c r="Z1406">
        <v>1.2999999999999999E-4</v>
      </c>
      <c r="AA1406">
        <v>1.2E-4</v>
      </c>
      <c r="AB1406">
        <v>1.2E-4</v>
      </c>
      <c r="AC1406">
        <v>1035038</v>
      </c>
      <c r="AD1406">
        <v>1315865</v>
      </c>
      <c r="AE1406">
        <v>400130</v>
      </c>
      <c r="AF1406">
        <v>650008</v>
      </c>
      <c r="AG1406">
        <v>226883</v>
      </c>
      <c r="AH1406">
        <v>334723</v>
      </c>
      <c r="AI1406">
        <v>562096</v>
      </c>
      <c r="AJ1406">
        <v>909481</v>
      </c>
      <c r="AK1406">
        <v>926080</v>
      </c>
      <c r="AL1406">
        <v>426252</v>
      </c>
    </row>
    <row r="1407" spans="1:38">
      <c r="A1407" t="s">
        <v>127</v>
      </c>
      <c r="B1407" t="s">
        <v>109</v>
      </c>
      <c r="C1407" t="s">
        <v>121</v>
      </c>
      <c r="D1407" t="s">
        <v>123</v>
      </c>
      <c r="E1407" t="s">
        <v>26</v>
      </c>
      <c r="F1407" t="s">
        <v>61</v>
      </c>
      <c r="G1407" t="s">
        <v>10</v>
      </c>
      <c r="H1407" t="s">
        <v>12</v>
      </c>
      <c r="I1407">
        <v>1</v>
      </c>
      <c r="J1407">
        <v>1</v>
      </c>
      <c r="K1407">
        <v>2</v>
      </c>
      <c r="L1407">
        <v>1</v>
      </c>
      <c r="M1407">
        <v>1</v>
      </c>
      <c r="N1407">
        <v>19</v>
      </c>
      <c r="O1407">
        <v>0</v>
      </c>
      <c r="P1407">
        <v>0</v>
      </c>
      <c r="Q1407">
        <v>0</v>
      </c>
      <c r="R1407">
        <v>1</v>
      </c>
      <c r="S1407">
        <v>2.0000000000000002E-5</v>
      </c>
      <c r="T1407">
        <v>2.0000000000000002E-5</v>
      </c>
      <c r="U1407">
        <v>4.0000000000000003E-5</v>
      </c>
      <c r="V1407">
        <v>2.0000000000000002E-5</v>
      </c>
      <c r="W1407">
        <v>1.0000000000000001E-5</v>
      </c>
      <c r="X1407">
        <v>2.5000000000000001E-4</v>
      </c>
      <c r="Y1407">
        <v>0</v>
      </c>
      <c r="Z1407">
        <v>0</v>
      </c>
      <c r="AA1407">
        <v>0</v>
      </c>
      <c r="AB1407">
        <v>1.0000000000000001E-5</v>
      </c>
      <c r="AC1407">
        <v>1035038</v>
      </c>
      <c r="AD1407">
        <v>1315865</v>
      </c>
      <c r="AE1407">
        <v>400130</v>
      </c>
      <c r="AF1407">
        <v>650008</v>
      </c>
      <c r="AG1407">
        <v>226883</v>
      </c>
      <c r="AH1407">
        <v>334723</v>
      </c>
      <c r="AI1407">
        <v>562096</v>
      </c>
      <c r="AJ1407">
        <v>909481</v>
      </c>
      <c r="AK1407">
        <v>926080</v>
      </c>
      <c r="AL1407">
        <v>426252</v>
      </c>
    </row>
    <row r="1408" spans="1:38">
      <c r="A1408" t="s">
        <v>127</v>
      </c>
      <c r="B1408" t="s">
        <v>109</v>
      </c>
      <c r="C1408" t="s">
        <v>121</v>
      </c>
      <c r="D1408" t="s">
        <v>123</v>
      </c>
      <c r="E1408" t="s">
        <v>26</v>
      </c>
      <c r="F1408" t="s">
        <v>61</v>
      </c>
      <c r="G1408" t="s">
        <v>10</v>
      </c>
      <c r="H1408" t="s">
        <v>11</v>
      </c>
      <c r="I1408">
        <v>6.9180000000000001</v>
      </c>
      <c r="J1408">
        <v>6.0110000000000001</v>
      </c>
      <c r="K1408">
        <v>12.281000000000001</v>
      </c>
      <c r="L1408">
        <v>11.07</v>
      </c>
      <c r="M1408">
        <v>8.7889999999999997</v>
      </c>
      <c r="N1408">
        <v>13.201000000000001</v>
      </c>
      <c r="O1408">
        <v>14.164</v>
      </c>
      <c r="P1408">
        <v>12.044</v>
      </c>
      <c r="Q1408">
        <v>11.592000000000001</v>
      </c>
      <c r="R1408">
        <v>12.167999999999999</v>
      </c>
      <c r="S1408">
        <v>1.1E-4</v>
      </c>
      <c r="T1408">
        <v>1.2E-4</v>
      </c>
      <c r="U1408">
        <v>2.4000000000000001E-4</v>
      </c>
      <c r="V1408">
        <v>2.3000000000000001E-4</v>
      </c>
      <c r="W1408">
        <v>1.2E-4</v>
      </c>
      <c r="X1408">
        <v>1.7000000000000001E-4</v>
      </c>
      <c r="Y1408">
        <v>1.7000000000000001E-4</v>
      </c>
      <c r="Z1408">
        <v>1.2999999999999999E-4</v>
      </c>
      <c r="AA1408">
        <v>1.2E-4</v>
      </c>
      <c r="AB1408">
        <v>1.1E-4</v>
      </c>
      <c r="AC1408">
        <v>1035038</v>
      </c>
      <c r="AD1408">
        <v>1315865</v>
      </c>
      <c r="AE1408">
        <v>400130</v>
      </c>
      <c r="AF1408">
        <v>650008</v>
      </c>
      <c r="AG1408">
        <v>226883</v>
      </c>
      <c r="AH1408">
        <v>334723</v>
      </c>
      <c r="AI1408">
        <v>562096</v>
      </c>
      <c r="AJ1408">
        <v>909481</v>
      </c>
      <c r="AK1408">
        <v>926080</v>
      </c>
      <c r="AL1408">
        <v>426252</v>
      </c>
    </row>
    <row r="1409" spans="1:38">
      <c r="A1409" t="s">
        <v>127</v>
      </c>
      <c r="B1409" t="s">
        <v>109</v>
      </c>
      <c r="C1409" t="s">
        <v>121</v>
      </c>
      <c r="D1409" t="s">
        <v>123</v>
      </c>
      <c r="E1409" t="s">
        <v>26</v>
      </c>
      <c r="F1409" t="s">
        <v>17</v>
      </c>
      <c r="G1409" t="s">
        <v>10</v>
      </c>
      <c r="H1409" t="s">
        <v>111</v>
      </c>
      <c r="I1409">
        <v>254.7</v>
      </c>
      <c r="J1409">
        <v>240.26300000000001</v>
      </c>
      <c r="K1409">
        <v>355.33800000000002</v>
      </c>
      <c r="L1409">
        <v>230.13200000000001</v>
      </c>
      <c r="M1409">
        <v>516.59100000000001</v>
      </c>
      <c r="N1409">
        <v>686.80899999999997</v>
      </c>
      <c r="O1409">
        <v>314.92599999999999</v>
      </c>
      <c r="P1409">
        <v>241.982</v>
      </c>
      <c r="Q1409">
        <v>217.583</v>
      </c>
      <c r="R1409">
        <v>332.23700000000002</v>
      </c>
      <c r="S1409">
        <v>4.2199999999999998E-3</v>
      </c>
      <c r="T1409">
        <v>4.9399999999999999E-3</v>
      </c>
      <c r="U1409">
        <v>7.0699999999999999E-3</v>
      </c>
      <c r="V1409">
        <v>4.7000000000000002E-3</v>
      </c>
      <c r="W1409">
        <v>6.96E-3</v>
      </c>
      <c r="X1409">
        <v>9.0399999999999994E-3</v>
      </c>
      <c r="Y1409">
        <v>3.8800000000000002E-3</v>
      </c>
      <c r="Z1409">
        <v>2.7100000000000002E-3</v>
      </c>
      <c r="AA1409">
        <v>2.2100000000000002E-3</v>
      </c>
      <c r="AB1409">
        <v>2.98E-3</v>
      </c>
      <c r="AC1409">
        <v>381696</v>
      </c>
      <c r="AD1409">
        <v>375455</v>
      </c>
      <c r="AE1409">
        <v>387252</v>
      </c>
      <c r="AF1409">
        <v>237269</v>
      </c>
      <c r="AG1409">
        <v>269171</v>
      </c>
      <c r="AH1409">
        <v>333387</v>
      </c>
      <c r="AI1409">
        <v>245040</v>
      </c>
      <c r="AJ1409">
        <v>196354</v>
      </c>
      <c r="AK1409">
        <v>189867</v>
      </c>
      <c r="AL1409">
        <v>190816</v>
      </c>
    </row>
    <row r="1410" spans="1:38">
      <c r="A1410" t="s">
        <v>127</v>
      </c>
      <c r="B1410" t="s">
        <v>109</v>
      </c>
      <c r="C1410" t="s">
        <v>121</v>
      </c>
      <c r="D1410" t="s">
        <v>123</v>
      </c>
      <c r="E1410" t="s">
        <v>26</v>
      </c>
      <c r="F1410" t="s">
        <v>17</v>
      </c>
      <c r="G1410" t="s">
        <v>10</v>
      </c>
      <c r="H1410" t="s">
        <v>12</v>
      </c>
      <c r="I1410">
        <v>24</v>
      </c>
      <c r="J1410">
        <v>24</v>
      </c>
      <c r="K1410">
        <v>87</v>
      </c>
      <c r="L1410">
        <v>43</v>
      </c>
      <c r="M1410">
        <v>211</v>
      </c>
      <c r="N1410">
        <v>378</v>
      </c>
      <c r="O1410">
        <v>42</v>
      </c>
      <c r="P1410">
        <v>17</v>
      </c>
      <c r="Q1410">
        <v>7</v>
      </c>
      <c r="R1410">
        <v>23</v>
      </c>
      <c r="S1410">
        <v>4.0000000000000002E-4</v>
      </c>
      <c r="T1410">
        <v>4.8999999999999998E-4</v>
      </c>
      <c r="U1410">
        <v>1.73E-3</v>
      </c>
      <c r="V1410">
        <v>8.8000000000000003E-4</v>
      </c>
      <c r="W1410">
        <v>2.8400000000000001E-3</v>
      </c>
      <c r="X1410">
        <v>4.9699999999999996E-3</v>
      </c>
      <c r="Y1410">
        <v>5.1999999999999995E-4</v>
      </c>
      <c r="Z1410">
        <v>1.9000000000000001E-4</v>
      </c>
      <c r="AA1410">
        <v>6.9999999999999994E-5</v>
      </c>
      <c r="AB1410">
        <v>2.1000000000000001E-4</v>
      </c>
      <c r="AC1410">
        <v>381696</v>
      </c>
      <c r="AD1410">
        <v>375455</v>
      </c>
      <c r="AE1410">
        <v>387252</v>
      </c>
      <c r="AF1410">
        <v>237269</v>
      </c>
      <c r="AG1410">
        <v>269171</v>
      </c>
      <c r="AH1410">
        <v>333387</v>
      </c>
      <c r="AI1410">
        <v>245040</v>
      </c>
      <c r="AJ1410">
        <v>196354</v>
      </c>
      <c r="AK1410">
        <v>189867</v>
      </c>
      <c r="AL1410">
        <v>190816</v>
      </c>
    </row>
    <row r="1411" spans="1:38">
      <c r="A1411" t="s">
        <v>127</v>
      </c>
      <c r="B1411" t="s">
        <v>109</v>
      </c>
      <c r="C1411" t="s">
        <v>121</v>
      </c>
      <c r="D1411" t="s">
        <v>123</v>
      </c>
      <c r="E1411" t="s">
        <v>26</v>
      </c>
      <c r="F1411" t="s">
        <v>17</v>
      </c>
      <c r="G1411" t="s">
        <v>10</v>
      </c>
      <c r="H1411" t="s">
        <v>11</v>
      </c>
      <c r="I1411">
        <v>230.7</v>
      </c>
      <c r="J1411">
        <v>216.26300000000001</v>
      </c>
      <c r="K1411">
        <v>268.33800000000002</v>
      </c>
      <c r="L1411">
        <v>187.13200000000001</v>
      </c>
      <c r="M1411">
        <v>305.59100000000001</v>
      </c>
      <c r="N1411">
        <v>308.80900000000003</v>
      </c>
      <c r="O1411">
        <v>272.92599999999999</v>
      </c>
      <c r="P1411">
        <v>224.982</v>
      </c>
      <c r="Q1411">
        <v>210.583</v>
      </c>
      <c r="R1411">
        <v>309.23700000000002</v>
      </c>
      <c r="S1411">
        <v>3.82E-3</v>
      </c>
      <c r="T1411">
        <v>4.45E-3</v>
      </c>
      <c r="U1411">
        <v>5.3400000000000001E-3</v>
      </c>
      <c r="V1411">
        <v>3.82E-3</v>
      </c>
      <c r="W1411">
        <v>4.1200000000000004E-3</v>
      </c>
      <c r="X1411">
        <v>4.0600000000000002E-3</v>
      </c>
      <c r="Y1411">
        <v>3.3600000000000001E-3</v>
      </c>
      <c r="Z1411">
        <v>2.5200000000000001E-3</v>
      </c>
      <c r="AA1411">
        <v>2.14E-3</v>
      </c>
      <c r="AB1411">
        <v>2.7699999999999999E-3</v>
      </c>
      <c r="AC1411">
        <v>381696</v>
      </c>
      <c r="AD1411">
        <v>375455</v>
      </c>
      <c r="AE1411">
        <v>387252</v>
      </c>
      <c r="AF1411">
        <v>237269</v>
      </c>
      <c r="AG1411">
        <v>269171</v>
      </c>
      <c r="AH1411">
        <v>333387</v>
      </c>
      <c r="AI1411">
        <v>245040</v>
      </c>
      <c r="AJ1411">
        <v>196354</v>
      </c>
      <c r="AK1411">
        <v>189867</v>
      </c>
      <c r="AL1411">
        <v>190816</v>
      </c>
    </row>
    <row r="1412" spans="1:38">
      <c r="A1412" t="s">
        <v>127</v>
      </c>
      <c r="B1412" t="s">
        <v>109</v>
      </c>
      <c r="C1412" t="s">
        <v>121</v>
      </c>
      <c r="D1412" t="s">
        <v>123</v>
      </c>
      <c r="E1412" t="s">
        <v>26</v>
      </c>
      <c r="F1412" t="s">
        <v>18</v>
      </c>
      <c r="G1412" t="s">
        <v>10</v>
      </c>
      <c r="H1412" t="s">
        <v>111</v>
      </c>
      <c r="I1412">
        <v>1.403</v>
      </c>
      <c r="J1412">
        <v>3.22</v>
      </c>
      <c r="K1412">
        <v>0.21</v>
      </c>
      <c r="L1412">
        <v>0.26</v>
      </c>
      <c r="M1412">
        <v>6.31</v>
      </c>
      <c r="N1412">
        <v>1.6519999999999999</v>
      </c>
      <c r="P1412">
        <v>6.5000000000000002E-2</v>
      </c>
      <c r="S1412">
        <v>2.0000000000000002E-5</v>
      </c>
      <c r="T1412">
        <v>6.9999999999999994E-5</v>
      </c>
      <c r="U1412">
        <v>0</v>
      </c>
      <c r="V1412">
        <v>1.0000000000000001E-5</v>
      </c>
      <c r="W1412">
        <v>8.0000000000000007E-5</v>
      </c>
      <c r="X1412">
        <v>2.0000000000000002E-5</v>
      </c>
      <c r="Z1412">
        <v>0</v>
      </c>
      <c r="AC1412">
        <v>4265</v>
      </c>
      <c r="AD1412">
        <v>2055</v>
      </c>
      <c r="AE1412">
        <v>1192</v>
      </c>
      <c r="AF1412">
        <v>1298</v>
      </c>
      <c r="AG1412">
        <v>2515</v>
      </c>
      <c r="AH1412">
        <v>1059</v>
      </c>
      <c r="AJ1412">
        <v>0</v>
      </c>
      <c r="AL1412">
        <v>3930</v>
      </c>
    </row>
    <row r="1413" spans="1:38">
      <c r="A1413" t="s">
        <v>127</v>
      </c>
      <c r="B1413" t="s">
        <v>109</v>
      </c>
      <c r="C1413" t="s">
        <v>121</v>
      </c>
      <c r="D1413" t="s">
        <v>123</v>
      </c>
      <c r="E1413" t="s">
        <v>26</v>
      </c>
      <c r="F1413" t="s">
        <v>18</v>
      </c>
      <c r="G1413" t="s">
        <v>10</v>
      </c>
      <c r="H1413" t="s">
        <v>12</v>
      </c>
      <c r="I1413">
        <v>0</v>
      </c>
      <c r="J1413">
        <v>1</v>
      </c>
      <c r="K1413">
        <v>0</v>
      </c>
      <c r="L1413">
        <v>0</v>
      </c>
      <c r="M1413">
        <v>5</v>
      </c>
      <c r="N1413">
        <v>0</v>
      </c>
      <c r="P1413">
        <v>0</v>
      </c>
      <c r="S1413">
        <v>0</v>
      </c>
      <c r="T1413">
        <v>2.0000000000000002E-5</v>
      </c>
      <c r="U1413">
        <v>0</v>
      </c>
      <c r="V1413">
        <v>0</v>
      </c>
      <c r="W1413">
        <v>6.9999999999999994E-5</v>
      </c>
      <c r="X1413">
        <v>0</v>
      </c>
      <c r="Z1413">
        <v>0</v>
      </c>
      <c r="AC1413">
        <v>4265</v>
      </c>
      <c r="AD1413">
        <v>2055</v>
      </c>
      <c r="AE1413">
        <v>1192</v>
      </c>
      <c r="AF1413">
        <v>1298</v>
      </c>
      <c r="AG1413">
        <v>2515</v>
      </c>
      <c r="AH1413">
        <v>1059</v>
      </c>
      <c r="AJ1413">
        <v>0</v>
      </c>
      <c r="AL1413">
        <v>3930</v>
      </c>
    </row>
    <row r="1414" spans="1:38">
      <c r="A1414" t="s">
        <v>127</v>
      </c>
      <c r="B1414" t="s">
        <v>109</v>
      </c>
      <c r="C1414" t="s">
        <v>121</v>
      </c>
      <c r="D1414" t="s">
        <v>123</v>
      </c>
      <c r="E1414" t="s">
        <v>26</v>
      </c>
      <c r="F1414" t="s">
        <v>18</v>
      </c>
      <c r="G1414" t="s">
        <v>10</v>
      </c>
      <c r="H1414" t="s">
        <v>11</v>
      </c>
      <c r="I1414">
        <v>1.403</v>
      </c>
      <c r="J1414">
        <v>2.2200000000000002</v>
      </c>
      <c r="K1414">
        <v>0.21</v>
      </c>
      <c r="L1414">
        <v>0.26</v>
      </c>
      <c r="M1414">
        <v>1.31</v>
      </c>
      <c r="N1414">
        <v>1.6519999999999999</v>
      </c>
      <c r="P1414">
        <v>6.5000000000000002E-2</v>
      </c>
      <c r="S1414">
        <v>2.0000000000000002E-5</v>
      </c>
      <c r="T1414">
        <v>5.0000000000000002E-5</v>
      </c>
      <c r="U1414">
        <v>0</v>
      </c>
      <c r="V1414">
        <v>1.0000000000000001E-5</v>
      </c>
      <c r="W1414">
        <v>2.0000000000000002E-5</v>
      </c>
      <c r="X1414">
        <v>2.0000000000000002E-5</v>
      </c>
      <c r="Z1414">
        <v>0</v>
      </c>
      <c r="AC1414">
        <v>4265</v>
      </c>
      <c r="AD1414">
        <v>2055</v>
      </c>
      <c r="AE1414">
        <v>1192</v>
      </c>
      <c r="AF1414">
        <v>1298</v>
      </c>
      <c r="AG1414">
        <v>2515</v>
      </c>
      <c r="AH1414">
        <v>1059</v>
      </c>
      <c r="AJ1414">
        <v>0</v>
      </c>
      <c r="AL1414">
        <v>3930</v>
      </c>
    </row>
    <row r="1415" spans="1:38">
      <c r="A1415" t="s">
        <v>127</v>
      </c>
      <c r="B1415" t="s">
        <v>109</v>
      </c>
      <c r="C1415" t="s">
        <v>121</v>
      </c>
      <c r="D1415" t="s">
        <v>124</v>
      </c>
      <c r="E1415" t="s">
        <v>8</v>
      </c>
      <c r="F1415" t="s">
        <v>59</v>
      </c>
      <c r="G1415" t="s">
        <v>10</v>
      </c>
      <c r="H1415" t="s">
        <v>111</v>
      </c>
      <c r="J1415">
        <v>5.0000000000000001E-3</v>
      </c>
      <c r="K1415">
        <v>6.0999999999999999E-2</v>
      </c>
      <c r="M1415">
        <v>0.308</v>
      </c>
      <c r="N1415">
        <v>4.8000000000000001E-2</v>
      </c>
      <c r="O1415">
        <v>3.2000000000000001E-2</v>
      </c>
      <c r="T1415">
        <v>0</v>
      </c>
      <c r="U1415">
        <v>0</v>
      </c>
      <c r="W1415">
        <v>0</v>
      </c>
      <c r="X1415">
        <v>0</v>
      </c>
      <c r="Y1415">
        <v>0</v>
      </c>
      <c r="AD1415">
        <v>0</v>
      </c>
      <c r="AE1415">
        <v>1768</v>
      </c>
      <c r="AG1415">
        <v>657</v>
      </c>
      <c r="AH1415">
        <v>1105</v>
      </c>
      <c r="AI1415">
        <v>21975</v>
      </c>
      <c r="AJ1415">
        <v>17183</v>
      </c>
      <c r="AK1415">
        <v>14452</v>
      </c>
      <c r="AL1415">
        <v>14904</v>
      </c>
    </row>
    <row r="1416" spans="1:38">
      <c r="A1416" t="s">
        <v>127</v>
      </c>
      <c r="B1416" t="s">
        <v>109</v>
      </c>
      <c r="C1416" t="s">
        <v>121</v>
      </c>
      <c r="D1416" t="s">
        <v>124</v>
      </c>
      <c r="E1416" t="s">
        <v>8</v>
      </c>
      <c r="F1416" t="s">
        <v>59</v>
      </c>
      <c r="G1416" t="s">
        <v>10</v>
      </c>
      <c r="H1416" t="s">
        <v>12</v>
      </c>
      <c r="J1416">
        <v>0</v>
      </c>
      <c r="K1416">
        <v>0</v>
      </c>
      <c r="M1416">
        <v>0</v>
      </c>
      <c r="N1416">
        <v>0</v>
      </c>
      <c r="O1416">
        <v>0</v>
      </c>
      <c r="T1416">
        <v>0</v>
      </c>
      <c r="U1416">
        <v>0</v>
      </c>
      <c r="W1416">
        <v>0</v>
      </c>
      <c r="X1416">
        <v>0</v>
      </c>
      <c r="Y1416">
        <v>0</v>
      </c>
      <c r="AD1416">
        <v>0</v>
      </c>
      <c r="AE1416">
        <v>1768</v>
      </c>
      <c r="AG1416">
        <v>657</v>
      </c>
      <c r="AH1416">
        <v>1105</v>
      </c>
      <c r="AI1416">
        <v>21975</v>
      </c>
      <c r="AJ1416">
        <v>17183</v>
      </c>
      <c r="AK1416">
        <v>14452</v>
      </c>
      <c r="AL1416">
        <v>14904</v>
      </c>
    </row>
    <row r="1417" spans="1:38">
      <c r="A1417" t="s">
        <v>127</v>
      </c>
      <c r="B1417" t="s">
        <v>109</v>
      </c>
      <c r="C1417" t="s">
        <v>121</v>
      </c>
      <c r="D1417" t="s">
        <v>124</v>
      </c>
      <c r="E1417" t="s">
        <v>8</v>
      </c>
      <c r="F1417" t="s">
        <v>59</v>
      </c>
      <c r="G1417" t="s">
        <v>10</v>
      </c>
      <c r="H1417" t="s">
        <v>11</v>
      </c>
      <c r="J1417">
        <v>5.0000000000000001E-3</v>
      </c>
      <c r="K1417">
        <v>6.0999999999999999E-2</v>
      </c>
      <c r="M1417">
        <v>0.308</v>
      </c>
      <c r="N1417">
        <v>4.8000000000000001E-2</v>
      </c>
      <c r="O1417">
        <v>3.2000000000000001E-2</v>
      </c>
      <c r="T1417">
        <v>0</v>
      </c>
      <c r="U1417">
        <v>0</v>
      </c>
      <c r="W1417">
        <v>0</v>
      </c>
      <c r="X1417">
        <v>0</v>
      </c>
      <c r="Y1417">
        <v>0</v>
      </c>
      <c r="AD1417">
        <v>0</v>
      </c>
      <c r="AE1417">
        <v>1768</v>
      </c>
      <c r="AG1417">
        <v>657</v>
      </c>
      <c r="AH1417">
        <v>1105</v>
      </c>
      <c r="AI1417">
        <v>21975</v>
      </c>
      <c r="AJ1417">
        <v>17183</v>
      </c>
      <c r="AK1417">
        <v>14452</v>
      </c>
      <c r="AL1417">
        <v>14904</v>
      </c>
    </row>
    <row r="1418" spans="1:38">
      <c r="A1418" t="s">
        <v>127</v>
      </c>
      <c r="B1418" t="s">
        <v>109</v>
      </c>
      <c r="C1418" t="s">
        <v>121</v>
      </c>
      <c r="D1418" t="s">
        <v>124</v>
      </c>
      <c r="E1418" t="s">
        <v>8</v>
      </c>
      <c r="F1418" t="s">
        <v>9</v>
      </c>
      <c r="G1418" t="s">
        <v>10</v>
      </c>
      <c r="H1418" t="s">
        <v>111</v>
      </c>
      <c r="N1418">
        <v>1.0429999999999999</v>
      </c>
      <c r="X1418">
        <v>1.0000000000000001E-5</v>
      </c>
      <c r="AH1418">
        <v>3578</v>
      </c>
    </row>
    <row r="1419" spans="1:38">
      <c r="A1419" t="s">
        <v>127</v>
      </c>
      <c r="B1419" t="s">
        <v>109</v>
      </c>
      <c r="C1419" t="s">
        <v>121</v>
      </c>
      <c r="D1419" t="s">
        <v>124</v>
      </c>
      <c r="E1419" t="s">
        <v>8</v>
      </c>
      <c r="F1419" t="s">
        <v>9</v>
      </c>
      <c r="G1419" t="s">
        <v>10</v>
      </c>
      <c r="H1419" t="s">
        <v>12</v>
      </c>
      <c r="N1419">
        <v>0</v>
      </c>
      <c r="X1419">
        <v>0</v>
      </c>
      <c r="AH1419">
        <v>3578</v>
      </c>
    </row>
    <row r="1420" spans="1:38">
      <c r="A1420" t="s">
        <v>127</v>
      </c>
      <c r="B1420" t="s">
        <v>109</v>
      </c>
      <c r="C1420" t="s">
        <v>121</v>
      </c>
      <c r="D1420" t="s">
        <v>124</v>
      </c>
      <c r="E1420" t="s">
        <v>8</v>
      </c>
      <c r="F1420" t="s">
        <v>9</v>
      </c>
      <c r="G1420" t="s">
        <v>10</v>
      </c>
      <c r="H1420" t="s">
        <v>11</v>
      </c>
      <c r="N1420">
        <v>1.0429999999999999</v>
      </c>
      <c r="X1420">
        <v>1.0000000000000001E-5</v>
      </c>
      <c r="AH1420">
        <v>3578</v>
      </c>
    </row>
    <row r="1421" spans="1:38">
      <c r="A1421" t="s">
        <v>127</v>
      </c>
      <c r="B1421" t="s">
        <v>109</v>
      </c>
      <c r="C1421" t="s">
        <v>121</v>
      </c>
      <c r="D1421" t="s">
        <v>124</v>
      </c>
      <c r="E1421" t="s">
        <v>8</v>
      </c>
      <c r="F1421" t="s">
        <v>13</v>
      </c>
      <c r="G1421" t="s">
        <v>10</v>
      </c>
      <c r="H1421" t="s">
        <v>111</v>
      </c>
      <c r="I1421">
        <v>49.655000000000001</v>
      </c>
      <c r="J1421">
        <v>51.243000000000002</v>
      </c>
      <c r="K1421">
        <v>50.725999999999999</v>
      </c>
      <c r="L1421">
        <v>95.552999999999997</v>
      </c>
      <c r="M1421">
        <v>107.831</v>
      </c>
      <c r="N1421">
        <v>221.666</v>
      </c>
      <c r="O1421">
        <v>78.010000000000005</v>
      </c>
      <c r="P1421">
        <v>56.219000000000001</v>
      </c>
      <c r="Q1421">
        <v>50.548999999999999</v>
      </c>
      <c r="R1421">
        <v>36.453000000000003</v>
      </c>
      <c r="S1421">
        <v>8.1999999999999998E-4</v>
      </c>
      <c r="T1421">
        <v>1.0499999999999999E-3</v>
      </c>
      <c r="U1421">
        <v>1.01E-3</v>
      </c>
      <c r="V1421">
        <v>1.9499999999999999E-3</v>
      </c>
      <c r="W1421">
        <v>1.4499999999999999E-3</v>
      </c>
      <c r="X1421">
        <v>2.9199999999999999E-3</v>
      </c>
      <c r="Y1421">
        <v>9.6000000000000002E-4</v>
      </c>
      <c r="Z1421">
        <v>6.3000000000000003E-4</v>
      </c>
      <c r="AA1421">
        <v>5.1000000000000004E-4</v>
      </c>
      <c r="AB1421">
        <v>3.3E-4</v>
      </c>
      <c r="AC1421">
        <v>2583050</v>
      </c>
      <c r="AD1421">
        <v>2422541</v>
      </c>
      <c r="AE1421">
        <v>2068612</v>
      </c>
      <c r="AF1421">
        <v>2782454</v>
      </c>
      <c r="AG1421">
        <v>3183635</v>
      </c>
      <c r="AH1421">
        <v>2691356</v>
      </c>
      <c r="AI1421">
        <v>2204585</v>
      </c>
      <c r="AJ1421">
        <v>1904763</v>
      </c>
      <c r="AK1421">
        <v>1766549</v>
      </c>
      <c r="AL1421">
        <v>1535896</v>
      </c>
    </row>
    <row r="1422" spans="1:38">
      <c r="A1422" t="s">
        <v>127</v>
      </c>
      <c r="B1422" t="s">
        <v>109</v>
      </c>
      <c r="C1422" t="s">
        <v>121</v>
      </c>
      <c r="D1422" t="s">
        <v>124</v>
      </c>
      <c r="E1422" t="s">
        <v>8</v>
      </c>
      <c r="F1422" t="s">
        <v>13</v>
      </c>
      <c r="G1422" t="s">
        <v>10</v>
      </c>
      <c r="H1422" t="s">
        <v>12</v>
      </c>
      <c r="I1422">
        <v>0</v>
      </c>
      <c r="J1422">
        <v>8.093</v>
      </c>
      <c r="K1422">
        <v>1.7769999999999999</v>
      </c>
      <c r="L1422">
        <v>17.489000000000001</v>
      </c>
      <c r="M1422">
        <v>26.584</v>
      </c>
      <c r="N1422">
        <v>78.022000000000006</v>
      </c>
      <c r="O1422">
        <v>6.843</v>
      </c>
      <c r="P1422">
        <v>5.4359999999999999</v>
      </c>
      <c r="Q1422">
        <v>2.6219999999999999</v>
      </c>
      <c r="R1422">
        <v>2.2410000000000001</v>
      </c>
      <c r="S1422">
        <v>0</v>
      </c>
      <c r="T1422">
        <v>1.7000000000000001E-4</v>
      </c>
      <c r="U1422">
        <v>4.0000000000000003E-5</v>
      </c>
      <c r="V1422">
        <v>3.6000000000000002E-4</v>
      </c>
      <c r="W1422">
        <v>3.6000000000000002E-4</v>
      </c>
      <c r="X1422">
        <v>1.0300000000000001E-3</v>
      </c>
      <c r="Y1422">
        <v>8.0000000000000007E-5</v>
      </c>
      <c r="Z1422">
        <v>6.0000000000000002E-5</v>
      </c>
      <c r="AA1422">
        <v>3.0000000000000001E-5</v>
      </c>
      <c r="AB1422">
        <v>2.0000000000000002E-5</v>
      </c>
      <c r="AC1422">
        <v>2583050</v>
      </c>
      <c r="AD1422">
        <v>2422541</v>
      </c>
      <c r="AE1422">
        <v>2068612</v>
      </c>
      <c r="AF1422">
        <v>2782454</v>
      </c>
      <c r="AG1422">
        <v>3183635</v>
      </c>
      <c r="AH1422">
        <v>2691356</v>
      </c>
      <c r="AI1422">
        <v>2204585</v>
      </c>
      <c r="AJ1422">
        <v>1904763</v>
      </c>
      <c r="AK1422">
        <v>1766549</v>
      </c>
      <c r="AL1422">
        <v>1535896</v>
      </c>
    </row>
    <row r="1423" spans="1:38">
      <c r="A1423" t="s">
        <v>127</v>
      </c>
      <c r="B1423" t="s">
        <v>109</v>
      </c>
      <c r="C1423" t="s">
        <v>121</v>
      </c>
      <c r="D1423" t="s">
        <v>124</v>
      </c>
      <c r="E1423" t="s">
        <v>8</v>
      </c>
      <c r="F1423" t="s">
        <v>13</v>
      </c>
      <c r="G1423" t="s">
        <v>10</v>
      </c>
      <c r="H1423" t="s">
        <v>11</v>
      </c>
      <c r="I1423">
        <v>49.655000000000001</v>
      </c>
      <c r="J1423">
        <v>43.15</v>
      </c>
      <c r="K1423">
        <v>48.948999999999998</v>
      </c>
      <c r="L1423">
        <v>78.063999999999993</v>
      </c>
      <c r="M1423">
        <v>81.247</v>
      </c>
      <c r="N1423">
        <v>143.64400000000001</v>
      </c>
      <c r="O1423">
        <v>71.167000000000002</v>
      </c>
      <c r="P1423">
        <v>50.783000000000001</v>
      </c>
      <c r="Q1423">
        <v>47.927</v>
      </c>
      <c r="R1423">
        <v>34.212000000000003</v>
      </c>
      <c r="S1423">
        <v>8.1999999999999998E-4</v>
      </c>
      <c r="T1423">
        <v>8.8999999999999995E-4</v>
      </c>
      <c r="U1423">
        <v>9.7000000000000005E-4</v>
      </c>
      <c r="V1423">
        <v>1.6000000000000001E-3</v>
      </c>
      <c r="W1423">
        <v>1.09E-3</v>
      </c>
      <c r="X1423">
        <v>1.89E-3</v>
      </c>
      <c r="Y1423">
        <v>8.8000000000000003E-4</v>
      </c>
      <c r="Z1423">
        <v>5.6999999999999998E-4</v>
      </c>
      <c r="AA1423">
        <v>4.8999999999999998E-4</v>
      </c>
      <c r="AB1423">
        <v>3.1E-4</v>
      </c>
      <c r="AC1423">
        <v>2583050</v>
      </c>
      <c r="AD1423">
        <v>2422541</v>
      </c>
      <c r="AE1423">
        <v>2068612</v>
      </c>
      <c r="AF1423">
        <v>2782454</v>
      </c>
      <c r="AG1423">
        <v>3183635</v>
      </c>
      <c r="AH1423">
        <v>2691356</v>
      </c>
      <c r="AI1423">
        <v>2204585</v>
      </c>
      <c r="AJ1423">
        <v>1904763</v>
      </c>
      <c r="AK1423">
        <v>1766549</v>
      </c>
      <c r="AL1423">
        <v>1535896</v>
      </c>
    </row>
    <row r="1424" spans="1:38">
      <c r="A1424" t="s">
        <v>127</v>
      </c>
      <c r="B1424" t="s">
        <v>109</v>
      </c>
      <c r="C1424" t="s">
        <v>121</v>
      </c>
      <c r="D1424" t="s">
        <v>124</v>
      </c>
      <c r="E1424" t="s">
        <v>8</v>
      </c>
      <c r="F1424" t="s">
        <v>66</v>
      </c>
      <c r="G1424" t="s">
        <v>10</v>
      </c>
      <c r="H1424" t="s">
        <v>111</v>
      </c>
      <c r="O1424">
        <v>1.7999999999999999E-2</v>
      </c>
      <c r="P1424">
        <v>1.4999999999999999E-2</v>
      </c>
      <c r="Q1424">
        <v>0.01</v>
      </c>
      <c r="R1424">
        <v>2.9000000000000001E-2</v>
      </c>
      <c r="Y1424">
        <v>0</v>
      </c>
      <c r="Z1424">
        <v>0</v>
      </c>
      <c r="AA1424">
        <v>0</v>
      </c>
      <c r="AB1424">
        <v>0</v>
      </c>
      <c r="AG1424">
        <v>3723</v>
      </c>
      <c r="AH1424">
        <v>18490</v>
      </c>
      <c r="AI1424">
        <v>85486</v>
      </c>
      <c r="AJ1424">
        <v>75562</v>
      </c>
      <c r="AK1424">
        <v>40754</v>
      </c>
      <c r="AL1424">
        <v>29197</v>
      </c>
    </row>
    <row r="1425" spans="1:38">
      <c r="A1425" t="s">
        <v>127</v>
      </c>
      <c r="B1425" t="s">
        <v>109</v>
      </c>
      <c r="C1425" t="s">
        <v>121</v>
      </c>
      <c r="D1425" t="s">
        <v>124</v>
      </c>
      <c r="E1425" t="s">
        <v>8</v>
      </c>
      <c r="F1425" t="s">
        <v>66</v>
      </c>
      <c r="G1425" t="s">
        <v>10</v>
      </c>
      <c r="H1425" t="s">
        <v>12</v>
      </c>
      <c r="O1425">
        <v>0</v>
      </c>
      <c r="P1425">
        <v>0</v>
      </c>
      <c r="Q1425">
        <v>0</v>
      </c>
      <c r="R1425">
        <v>0</v>
      </c>
      <c r="Y1425">
        <v>0</v>
      </c>
      <c r="Z1425">
        <v>0</v>
      </c>
      <c r="AA1425">
        <v>0</v>
      </c>
      <c r="AB1425">
        <v>0</v>
      </c>
      <c r="AG1425">
        <v>3723</v>
      </c>
      <c r="AH1425">
        <v>18490</v>
      </c>
      <c r="AI1425">
        <v>85486</v>
      </c>
      <c r="AJ1425">
        <v>75562</v>
      </c>
      <c r="AK1425">
        <v>40754</v>
      </c>
      <c r="AL1425">
        <v>29197</v>
      </c>
    </row>
    <row r="1426" spans="1:38">
      <c r="A1426" t="s">
        <v>127</v>
      </c>
      <c r="B1426" t="s">
        <v>109</v>
      </c>
      <c r="C1426" t="s">
        <v>121</v>
      </c>
      <c r="D1426" t="s">
        <v>124</v>
      </c>
      <c r="E1426" t="s">
        <v>8</v>
      </c>
      <c r="F1426" t="s">
        <v>66</v>
      </c>
      <c r="G1426" t="s">
        <v>10</v>
      </c>
      <c r="H1426" t="s">
        <v>11</v>
      </c>
      <c r="O1426">
        <v>1.7999999999999999E-2</v>
      </c>
      <c r="P1426">
        <v>1.4999999999999999E-2</v>
      </c>
      <c r="Q1426">
        <v>0.01</v>
      </c>
      <c r="R1426">
        <v>2.9000000000000001E-2</v>
      </c>
      <c r="Y1426">
        <v>0</v>
      </c>
      <c r="Z1426">
        <v>0</v>
      </c>
      <c r="AA1426">
        <v>0</v>
      </c>
      <c r="AB1426">
        <v>0</v>
      </c>
      <c r="AG1426">
        <v>3723</v>
      </c>
      <c r="AH1426">
        <v>18490</v>
      </c>
      <c r="AI1426">
        <v>85486</v>
      </c>
      <c r="AJ1426">
        <v>75562</v>
      </c>
      <c r="AK1426">
        <v>40754</v>
      </c>
      <c r="AL1426">
        <v>29197</v>
      </c>
    </row>
    <row r="1427" spans="1:38">
      <c r="A1427" t="s">
        <v>127</v>
      </c>
      <c r="B1427" t="s">
        <v>109</v>
      </c>
      <c r="C1427" t="s">
        <v>121</v>
      </c>
      <c r="D1427" t="s">
        <v>124</v>
      </c>
      <c r="E1427" t="s">
        <v>8</v>
      </c>
      <c r="F1427" t="s">
        <v>14</v>
      </c>
      <c r="G1427" t="s">
        <v>10</v>
      </c>
      <c r="H1427" t="s">
        <v>111</v>
      </c>
      <c r="I1427">
        <v>3.0979999999999999</v>
      </c>
      <c r="J1427">
        <v>0.53900000000000003</v>
      </c>
      <c r="K1427">
        <v>1.048</v>
      </c>
      <c r="L1427">
        <v>1.3049999999999999</v>
      </c>
      <c r="M1427">
        <v>0.13200000000000001</v>
      </c>
      <c r="N1427">
        <v>0.87</v>
      </c>
      <c r="O1427">
        <v>0.49099999999999999</v>
      </c>
      <c r="P1427">
        <v>6.8000000000000005E-2</v>
      </c>
      <c r="S1427">
        <v>5.0000000000000002E-5</v>
      </c>
      <c r="T1427">
        <v>1.0000000000000001E-5</v>
      </c>
      <c r="U1427">
        <v>2.0000000000000002E-5</v>
      </c>
      <c r="V1427">
        <v>3.0000000000000001E-5</v>
      </c>
      <c r="W1427">
        <v>0</v>
      </c>
      <c r="X1427">
        <v>1.0000000000000001E-5</v>
      </c>
      <c r="Y1427">
        <v>1.0000000000000001E-5</v>
      </c>
      <c r="Z1427">
        <v>0</v>
      </c>
      <c r="AC1427">
        <v>16607</v>
      </c>
      <c r="AD1427">
        <v>18591</v>
      </c>
      <c r="AE1427">
        <v>19026</v>
      </c>
      <c r="AF1427">
        <v>23556</v>
      </c>
      <c r="AG1427">
        <v>906</v>
      </c>
      <c r="AH1427">
        <v>10560</v>
      </c>
      <c r="AI1427">
        <v>19527</v>
      </c>
      <c r="AJ1427">
        <v>10885</v>
      </c>
    </row>
    <row r="1428" spans="1:38">
      <c r="A1428" t="s">
        <v>127</v>
      </c>
      <c r="B1428" t="s">
        <v>109</v>
      </c>
      <c r="C1428" t="s">
        <v>121</v>
      </c>
      <c r="D1428" t="s">
        <v>124</v>
      </c>
      <c r="E1428" t="s">
        <v>8</v>
      </c>
      <c r="F1428" t="s">
        <v>14</v>
      </c>
      <c r="G1428" t="s">
        <v>10</v>
      </c>
      <c r="H1428" t="s">
        <v>12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C1428">
        <v>16607</v>
      </c>
      <c r="AD1428">
        <v>18591</v>
      </c>
      <c r="AE1428">
        <v>19026</v>
      </c>
      <c r="AF1428">
        <v>23556</v>
      </c>
      <c r="AG1428">
        <v>906</v>
      </c>
      <c r="AH1428">
        <v>10560</v>
      </c>
      <c r="AI1428">
        <v>19527</v>
      </c>
      <c r="AJ1428">
        <v>10885</v>
      </c>
    </row>
    <row r="1429" spans="1:38">
      <c r="A1429" t="s">
        <v>127</v>
      </c>
      <c r="B1429" t="s">
        <v>109</v>
      </c>
      <c r="C1429" t="s">
        <v>121</v>
      </c>
      <c r="D1429" t="s">
        <v>124</v>
      </c>
      <c r="E1429" t="s">
        <v>8</v>
      </c>
      <c r="F1429" t="s">
        <v>14</v>
      </c>
      <c r="G1429" t="s">
        <v>10</v>
      </c>
      <c r="H1429" t="s">
        <v>11</v>
      </c>
      <c r="I1429">
        <v>3.0979999999999999</v>
      </c>
      <c r="J1429">
        <v>0.53900000000000003</v>
      </c>
      <c r="K1429">
        <v>1.048</v>
      </c>
      <c r="L1429">
        <v>1.3049999999999999</v>
      </c>
      <c r="M1429">
        <v>0.13200000000000001</v>
      </c>
      <c r="N1429">
        <v>0.87</v>
      </c>
      <c r="O1429">
        <v>0.49099999999999999</v>
      </c>
      <c r="P1429">
        <v>6.8000000000000005E-2</v>
      </c>
      <c r="S1429">
        <v>5.0000000000000002E-5</v>
      </c>
      <c r="T1429">
        <v>1.0000000000000001E-5</v>
      </c>
      <c r="U1429">
        <v>2.0000000000000002E-5</v>
      </c>
      <c r="V1429">
        <v>3.0000000000000001E-5</v>
      </c>
      <c r="W1429">
        <v>0</v>
      </c>
      <c r="X1429">
        <v>1.0000000000000001E-5</v>
      </c>
      <c r="Y1429">
        <v>1.0000000000000001E-5</v>
      </c>
      <c r="Z1429">
        <v>0</v>
      </c>
      <c r="AC1429">
        <v>16607</v>
      </c>
      <c r="AD1429">
        <v>18591</v>
      </c>
      <c r="AE1429">
        <v>19026</v>
      </c>
      <c r="AF1429">
        <v>23556</v>
      </c>
      <c r="AG1429">
        <v>906</v>
      </c>
      <c r="AH1429">
        <v>10560</v>
      </c>
      <c r="AI1429">
        <v>19527</v>
      </c>
      <c r="AJ1429">
        <v>10885</v>
      </c>
    </row>
    <row r="1430" spans="1:38">
      <c r="A1430" t="s">
        <v>127</v>
      </c>
      <c r="B1430" t="s">
        <v>109</v>
      </c>
      <c r="C1430" t="s">
        <v>121</v>
      </c>
      <c r="D1430" t="s">
        <v>124</v>
      </c>
      <c r="E1430" t="s">
        <v>8</v>
      </c>
      <c r="F1430" t="s">
        <v>15</v>
      </c>
      <c r="G1430" t="s">
        <v>10</v>
      </c>
      <c r="H1430" t="s">
        <v>111</v>
      </c>
      <c r="M1430">
        <v>1.1140000000000001</v>
      </c>
      <c r="N1430">
        <v>0.45300000000000001</v>
      </c>
      <c r="O1430">
        <v>8.5000000000000006E-2</v>
      </c>
      <c r="P1430">
        <v>0.57599999999999996</v>
      </c>
      <c r="Q1430">
        <v>2.3130000000000002</v>
      </c>
      <c r="R1430">
        <v>0.57899999999999996</v>
      </c>
      <c r="W1430">
        <v>2.0000000000000002E-5</v>
      </c>
      <c r="X1430">
        <v>1.0000000000000001E-5</v>
      </c>
      <c r="Y1430">
        <v>0</v>
      </c>
      <c r="Z1430">
        <v>1.0000000000000001E-5</v>
      </c>
      <c r="AA1430">
        <v>2.0000000000000002E-5</v>
      </c>
      <c r="AB1430">
        <v>1.0000000000000001E-5</v>
      </c>
      <c r="AG1430">
        <v>26676</v>
      </c>
      <c r="AH1430">
        <v>16200</v>
      </c>
      <c r="AI1430">
        <v>7416</v>
      </c>
      <c r="AJ1430">
        <v>21600</v>
      </c>
      <c r="AK1430">
        <v>28030</v>
      </c>
      <c r="AL1430">
        <v>29350</v>
      </c>
    </row>
    <row r="1431" spans="1:38">
      <c r="A1431" t="s">
        <v>127</v>
      </c>
      <c r="B1431" t="s">
        <v>109</v>
      </c>
      <c r="C1431" t="s">
        <v>121</v>
      </c>
      <c r="D1431" t="s">
        <v>124</v>
      </c>
      <c r="E1431" t="s">
        <v>8</v>
      </c>
      <c r="F1431" t="s">
        <v>15</v>
      </c>
      <c r="G1431" t="s">
        <v>10</v>
      </c>
      <c r="H1431" t="s">
        <v>12</v>
      </c>
      <c r="M1431">
        <v>0</v>
      </c>
      <c r="N1431">
        <v>0</v>
      </c>
      <c r="O1431">
        <v>0</v>
      </c>
      <c r="P1431">
        <v>0</v>
      </c>
      <c r="Q1431">
        <v>2</v>
      </c>
      <c r="R1431">
        <v>0</v>
      </c>
      <c r="W1431">
        <v>0</v>
      </c>
      <c r="X1431">
        <v>0</v>
      </c>
      <c r="Y1431">
        <v>0</v>
      </c>
      <c r="Z1431">
        <v>0</v>
      </c>
      <c r="AA1431">
        <v>2.0000000000000002E-5</v>
      </c>
      <c r="AB1431">
        <v>0</v>
      </c>
      <c r="AG1431">
        <v>26676</v>
      </c>
      <c r="AH1431">
        <v>16200</v>
      </c>
      <c r="AI1431">
        <v>7416</v>
      </c>
      <c r="AJ1431">
        <v>21600</v>
      </c>
      <c r="AK1431">
        <v>28030</v>
      </c>
      <c r="AL1431">
        <v>29350</v>
      </c>
    </row>
    <row r="1432" spans="1:38">
      <c r="A1432" t="s">
        <v>127</v>
      </c>
      <c r="B1432" t="s">
        <v>109</v>
      </c>
      <c r="C1432" t="s">
        <v>121</v>
      </c>
      <c r="D1432" t="s">
        <v>124</v>
      </c>
      <c r="E1432" t="s">
        <v>8</v>
      </c>
      <c r="F1432" t="s">
        <v>15</v>
      </c>
      <c r="G1432" t="s">
        <v>10</v>
      </c>
      <c r="H1432" t="s">
        <v>11</v>
      </c>
      <c r="M1432">
        <v>1.1140000000000001</v>
      </c>
      <c r="N1432">
        <v>0.45300000000000001</v>
      </c>
      <c r="O1432">
        <v>8.5000000000000006E-2</v>
      </c>
      <c r="P1432">
        <v>0.57599999999999996</v>
      </c>
      <c r="Q1432">
        <v>0.313</v>
      </c>
      <c r="R1432">
        <v>0.57899999999999996</v>
      </c>
      <c r="W1432">
        <v>2.0000000000000002E-5</v>
      </c>
      <c r="X1432">
        <v>1.0000000000000001E-5</v>
      </c>
      <c r="Y1432">
        <v>0</v>
      </c>
      <c r="Z1432">
        <v>1.0000000000000001E-5</v>
      </c>
      <c r="AA1432">
        <v>0</v>
      </c>
      <c r="AB1432">
        <v>1.0000000000000001E-5</v>
      </c>
      <c r="AG1432">
        <v>26676</v>
      </c>
      <c r="AH1432">
        <v>16200</v>
      </c>
      <c r="AI1432">
        <v>7416</v>
      </c>
      <c r="AJ1432">
        <v>21600</v>
      </c>
      <c r="AK1432">
        <v>28030</v>
      </c>
      <c r="AL1432">
        <v>29350</v>
      </c>
    </row>
    <row r="1433" spans="1:38">
      <c r="A1433" t="s">
        <v>127</v>
      </c>
      <c r="B1433" t="s">
        <v>109</v>
      </c>
      <c r="C1433" t="s">
        <v>121</v>
      </c>
      <c r="D1433" t="s">
        <v>124</v>
      </c>
      <c r="E1433" t="s">
        <v>8</v>
      </c>
      <c r="F1433" t="s">
        <v>61</v>
      </c>
      <c r="G1433" t="s">
        <v>10</v>
      </c>
      <c r="H1433" t="s">
        <v>111</v>
      </c>
      <c r="K1433">
        <v>5.8999999999999997E-2</v>
      </c>
      <c r="U1433">
        <v>0</v>
      </c>
      <c r="AC1433">
        <v>2084</v>
      </c>
      <c r="AE1433">
        <v>221</v>
      </c>
    </row>
    <row r="1434" spans="1:38">
      <c r="A1434" t="s">
        <v>127</v>
      </c>
      <c r="B1434" t="s">
        <v>109</v>
      </c>
      <c r="C1434" t="s">
        <v>121</v>
      </c>
      <c r="D1434" t="s">
        <v>124</v>
      </c>
      <c r="E1434" t="s">
        <v>8</v>
      </c>
      <c r="F1434" t="s">
        <v>61</v>
      </c>
      <c r="G1434" t="s">
        <v>10</v>
      </c>
      <c r="H1434" t="s">
        <v>12</v>
      </c>
      <c r="K1434">
        <v>0</v>
      </c>
      <c r="U1434">
        <v>0</v>
      </c>
      <c r="AC1434">
        <v>2084</v>
      </c>
      <c r="AE1434">
        <v>221</v>
      </c>
    </row>
    <row r="1435" spans="1:38">
      <c r="A1435" t="s">
        <v>127</v>
      </c>
      <c r="B1435" t="s">
        <v>109</v>
      </c>
      <c r="C1435" t="s">
        <v>121</v>
      </c>
      <c r="D1435" t="s">
        <v>124</v>
      </c>
      <c r="E1435" t="s">
        <v>8</v>
      </c>
      <c r="F1435" t="s">
        <v>61</v>
      </c>
      <c r="G1435" t="s">
        <v>10</v>
      </c>
      <c r="H1435" t="s">
        <v>11</v>
      </c>
      <c r="K1435">
        <v>5.8999999999999997E-2</v>
      </c>
      <c r="U1435">
        <v>0</v>
      </c>
      <c r="AC1435">
        <v>2084</v>
      </c>
      <c r="AE1435">
        <v>221</v>
      </c>
    </row>
    <row r="1436" spans="1:38">
      <c r="A1436" t="s">
        <v>127</v>
      </c>
      <c r="B1436" t="s">
        <v>109</v>
      </c>
      <c r="C1436" t="s">
        <v>121</v>
      </c>
      <c r="D1436" t="s">
        <v>124</v>
      </c>
      <c r="E1436" t="s">
        <v>8</v>
      </c>
      <c r="F1436" t="s">
        <v>17</v>
      </c>
      <c r="G1436" t="s">
        <v>10</v>
      </c>
      <c r="H1436" t="s">
        <v>111</v>
      </c>
      <c r="P1436">
        <v>0.16</v>
      </c>
      <c r="Z1436">
        <v>0</v>
      </c>
      <c r="AJ1436">
        <v>10219</v>
      </c>
      <c r="AK1436">
        <v>1040</v>
      </c>
      <c r="AL1436">
        <v>4645</v>
      </c>
    </row>
    <row r="1437" spans="1:38">
      <c r="A1437" t="s">
        <v>127</v>
      </c>
      <c r="B1437" t="s">
        <v>109</v>
      </c>
      <c r="C1437" t="s">
        <v>121</v>
      </c>
      <c r="D1437" t="s">
        <v>124</v>
      </c>
      <c r="E1437" t="s">
        <v>8</v>
      </c>
      <c r="F1437" t="s">
        <v>17</v>
      </c>
      <c r="G1437" t="s">
        <v>10</v>
      </c>
      <c r="H1437" t="s">
        <v>12</v>
      </c>
      <c r="P1437">
        <v>0</v>
      </c>
      <c r="Z1437">
        <v>0</v>
      </c>
      <c r="AJ1437">
        <v>10219</v>
      </c>
      <c r="AK1437">
        <v>1040</v>
      </c>
      <c r="AL1437">
        <v>4645</v>
      </c>
    </row>
    <row r="1438" spans="1:38">
      <c r="A1438" t="s">
        <v>127</v>
      </c>
      <c r="B1438" t="s">
        <v>109</v>
      </c>
      <c r="C1438" t="s">
        <v>121</v>
      </c>
      <c r="D1438" t="s">
        <v>124</v>
      </c>
      <c r="E1438" t="s">
        <v>8</v>
      </c>
      <c r="F1438" t="s">
        <v>17</v>
      </c>
      <c r="G1438" t="s">
        <v>10</v>
      </c>
      <c r="H1438" t="s">
        <v>11</v>
      </c>
      <c r="P1438">
        <v>0.16</v>
      </c>
      <c r="Z1438">
        <v>0</v>
      </c>
      <c r="AJ1438">
        <v>10219</v>
      </c>
      <c r="AK1438">
        <v>1040</v>
      </c>
      <c r="AL1438">
        <v>4645</v>
      </c>
    </row>
    <row r="1439" spans="1:38">
      <c r="A1439" t="s">
        <v>127</v>
      </c>
      <c r="B1439" t="s">
        <v>109</v>
      </c>
      <c r="C1439" t="s">
        <v>121</v>
      </c>
      <c r="D1439" t="s">
        <v>124</v>
      </c>
      <c r="E1439" t="s">
        <v>8</v>
      </c>
      <c r="F1439" t="s">
        <v>18</v>
      </c>
      <c r="G1439" t="s">
        <v>10</v>
      </c>
      <c r="H1439" t="s">
        <v>111</v>
      </c>
      <c r="J1439">
        <v>0.85399999999999998</v>
      </c>
      <c r="K1439">
        <v>0.251</v>
      </c>
      <c r="L1439">
        <v>1.89</v>
      </c>
      <c r="M1439">
        <v>1.044</v>
      </c>
      <c r="N1439">
        <v>4.5570000000000004</v>
      </c>
      <c r="O1439">
        <v>2.5579999999999998</v>
      </c>
      <c r="P1439">
        <v>5.8630000000000004</v>
      </c>
      <c r="Q1439">
        <v>7.4669999999999996</v>
      </c>
      <c r="R1439">
        <v>4.5570000000000004</v>
      </c>
      <c r="T1439">
        <v>2.0000000000000002E-5</v>
      </c>
      <c r="U1439">
        <v>0</v>
      </c>
      <c r="V1439">
        <v>4.0000000000000003E-5</v>
      </c>
      <c r="W1439">
        <v>1.0000000000000001E-5</v>
      </c>
      <c r="X1439">
        <v>6.0000000000000002E-5</v>
      </c>
      <c r="Y1439">
        <v>3.0000000000000001E-5</v>
      </c>
      <c r="Z1439">
        <v>6.9999999999999994E-5</v>
      </c>
      <c r="AA1439">
        <v>8.0000000000000007E-5</v>
      </c>
      <c r="AB1439">
        <v>4.0000000000000003E-5</v>
      </c>
      <c r="AD1439">
        <v>27043</v>
      </c>
      <c r="AE1439">
        <v>10703</v>
      </c>
      <c r="AF1439">
        <v>23328</v>
      </c>
      <c r="AG1439">
        <v>13756</v>
      </c>
      <c r="AH1439">
        <v>15816</v>
      </c>
      <c r="AI1439">
        <v>46344</v>
      </c>
      <c r="AJ1439">
        <v>132308</v>
      </c>
      <c r="AK1439">
        <v>178605</v>
      </c>
      <c r="AL1439">
        <v>212691</v>
      </c>
    </row>
    <row r="1440" spans="1:38">
      <c r="A1440" t="s">
        <v>127</v>
      </c>
      <c r="B1440" t="s">
        <v>109</v>
      </c>
      <c r="C1440" t="s">
        <v>121</v>
      </c>
      <c r="D1440" t="s">
        <v>124</v>
      </c>
      <c r="E1440" t="s">
        <v>8</v>
      </c>
      <c r="F1440" t="s">
        <v>18</v>
      </c>
      <c r="G1440" t="s">
        <v>10</v>
      </c>
      <c r="H1440" t="s">
        <v>12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D1440">
        <v>27043</v>
      </c>
      <c r="AE1440">
        <v>10703</v>
      </c>
      <c r="AF1440">
        <v>23328</v>
      </c>
      <c r="AG1440">
        <v>13756</v>
      </c>
      <c r="AH1440">
        <v>15816</v>
      </c>
      <c r="AI1440">
        <v>46344</v>
      </c>
      <c r="AJ1440">
        <v>132308</v>
      </c>
      <c r="AK1440">
        <v>178605</v>
      </c>
      <c r="AL1440">
        <v>212691</v>
      </c>
    </row>
    <row r="1441" spans="1:38">
      <c r="A1441" t="s">
        <v>127</v>
      </c>
      <c r="B1441" t="s">
        <v>109</v>
      </c>
      <c r="C1441" t="s">
        <v>121</v>
      </c>
      <c r="D1441" t="s">
        <v>124</v>
      </c>
      <c r="E1441" t="s">
        <v>8</v>
      </c>
      <c r="F1441" t="s">
        <v>18</v>
      </c>
      <c r="G1441" t="s">
        <v>10</v>
      </c>
      <c r="H1441" t="s">
        <v>11</v>
      </c>
      <c r="J1441">
        <v>0.85399999999999998</v>
      </c>
      <c r="K1441">
        <v>0.251</v>
      </c>
      <c r="L1441">
        <v>1.89</v>
      </c>
      <c r="M1441">
        <v>1.044</v>
      </c>
      <c r="N1441">
        <v>4.5570000000000004</v>
      </c>
      <c r="O1441">
        <v>2.5579999999999998</v>
      </c>
      <c r="P1441">
        <v>5.8630000000000004</v>
      </c>
      <c r="Q1441">
        <v>7.4669999999999996</v>
      </c>
      <c r="R1441">
        <v>4.5570000000000004</v>
      </c>
      <c r="T1441">
        <v>2.0000000000000002E-5</v>
      </c>
      <c r="U1441">
        <v>0</v>
      </c>
      <c r="V1441">
        <v>4.0000000000000003E-5</v>
      </c>
      <c r="W1441">
        <v>1.0000000000000001E-5</v>
      </c>
      <c r="X1441">
        <v>6.0000000000000002E-5</v>
      </c>
      <c r="Y1441">
        <v>3.0000000000000001E-5</v>
      </c>
      <c r="Z1441">
        <v>6.9999999999999994E-5</v>
      </c>
      <c r="AA1441">
        <v>8.0000000000000007E-5</v>
      </c>
      <c r="AB1441">
        <v>4.0000000000000003E-5</v>
      </c>
      <c r="AD1441">
        <v>27043</v>
      </c>
      <c r="AE1441">
        <v>10703</v>
      </c>
      <c r="AF1441">
        <v>23328</v>
      </c>
      <c r="AG1441">
        <v>13756</v>
      </c>
      <c r="AH1441">
        <v>15816</v>
      </c>
      <c r="AI1441">
        <v>46344</v>
      </c>
      <c r="AJ1441">
        <v>132308</v>
      </c>
      <c r="AK1441">
        <v>178605</v>
      </c>
      <c r="AL1441">
        <v>212691</v>
      </c>
    </row>
    <row r="1442" spans="1:38">
      <c r="A1442" t="s">
        <v>127</v>
      </c>
      <c r="B1442" t="s">
        <v>109</v>
      </c>
      <c r="C1442" t="s">
        <v>121</v>
      </c>
      <c r="D1442" t="s">
        <v>124</v>
      </c>
      <c r="E1442" t="s">
        <v>30</v>
      </c>
      <c r="F1442" t="s">
        <v>59</v>
      </c>
      <c r="G1442" t="s">
        <v>10</v>
      </c>
      <c r="H1442" t="s">
        <v>111</v>
      </c>
      <c r="I1442">
        <v>8.9999999999999993E-3</v>
      </c>
      <c r="P1442">
        <v>0</v>
      </c>
      <c r="S1442">
        <v>0</v>
      </c>
      <c r="Z1442">
        <v>0</v>
      </c>
      <c r="AC1442">
        <v>268</v>
      </c>
      <c r="AD1442">
        <v>474</v>
      </c>
      <c r="AG1442">
        <v>3605</v>
      </c>
      <c r="AJ1442">
        <v>164</v>
      </c>
    </row>
    <row r="1443" spans="1:38">
      <c r="A1443" t="s">
        <v>127</v>
      </c>
      <c r="B1443" t="s">
        <v>109</v>
      </c>
      <c r="C1443" t="s">
        <v>121</v>
      </c>
      <c r="D1443" t="s">
        <v>124</v>
      </c>
      <c r="E1443" t="s">
        <v>30</v>
      </c>
      <c r="F1443" t="s">
        <v>59</v>
      </c>
      <c r="G1443" t="s">
        <v>10</v>
      </c>
      <c r="H1443" t="s">
        <v>12</v>
      </c>
      <c r="I1443">
        <v>0</v>
      </c>
      <c r="P1443">
        <v>0</v>
      </c>
      <c r="S1443">
        <v>0</v>
      </c>
      <c r="Z1443">
        <v>0</v>
      </c>
      <c r="AC1443">
        <v>268</v>
      </c>
      <c r="AD1443">
        <v>474</v>
      </c>
      <c r="AG1443">
        <v>3605</v>
      </c>
      <c r="AJ1443">
        <v>164</v>
      </c>
    </row>
    <row r="1444" spans="1:38">
      <c r="A1444" t="s">
        <v>127</v>
      </c>
      <c r="B1444" t="s">
        <v>109</v>
      </c>
      <c r="C1444" t="s">
        <v>121</v>
      </c>
      <c r="D1444" t="s">
        <v>124</v>
      </c>
      <c r="E1444" t="s">
        <v>30</v>
      </c>
      <c r="F1444" t="s">
        <v>59</v>
      </c>
      <c r="G1444" t="s">
        <v>10</v>
      </c>
      <c r="H1444" t="s">
        <v>11</v>
      </c>
      <c r="I1444">
        <v>8.9999999999999993E-3</v>
      </c>
      <c r="P1444">
        <v>0</v>
      </c>
      <c r="S1444">
        <v>0</v>
      </c>
      <c r="Z1444">
        <v>0</v>
      </c>
      <c r="AC1444">
        <v>268</v>
      </c>
      <c r="AD1444">
        <v>474</v>
      </c>
      <c r="AG1444">
        <v>3605</v>
      </c>
      <c r="AJ1444">
        <v>164</v>
      </c>
    </row>
    <row r="1445" spans="1:38">
      <c r="A1445" t="s">
        <v>127</v>
      </c>
      <c r="B1445" t="s">
        <v>109</v>
      </c>
      <c r="C1445" t="s">
        <v>121</v>
      </c>
      <c r="D1445" t="s">
        <v>124</v>
      </c>
      <c r="E1445" t="s">
        <v>30</v>
      </c>
      <c r="F1445" t="s">
        <v>13</v>
      </c>
      <c r="G1445" t="s">
        <v>145</v>
      </c>
      <c r="H1445" t="s">
        <v>111</v>
      </c>
      <c r="O1445">
        <v>2.629</v>
      </c>
      <c r="P1445">
        <v>0.69599999999999995</v>
      </c>
      <c r="Q1445">
        <v>0.252</v>
      </c>
      <c r="R1445">
        <v>0.54800000000000004</v>
      </c>
      <c r="Y1445">
        <v>3.0000000000000001E-5</v>
      </c>
      <c r="Z1445">
        <v>1.0000000000000001E-5</v>
      </c>
      <c r="AA1445">
        <v>0</v>
      </c>
      <c r="AB1445">
        <v>0</v>
      </c>
      <c r="AI1445">
        <v>108485</v>
      </c>
      <c r="AJ1445">
        <v>123228</v>
      </c>
      <c r="AK1445">
        <v>101532</v>
      </c>
      <c r="AL1445">
        <v>144684</v>
      </c>
    </row>
    <row r="1446" spans="1:38">
      <c r="A1446" t="s">
        <v>127</v>
      </c>
      <c r="B1446" t="s">
        <v>109</v>
      </c>
      <c r="C1446" t="s">
        <v>121</v>
      </c>
      <c r="D1446" t="s">
        <v>124</v>
      </c>
      <c r="E1446" t="s">
        <v>30</v>
      </c>
      <c r="F1446" t="s">
        <v>13</v>
      </c>
      <c r="G1446" t="s">
        <v>145</v>
      </c>
      <c r="H1446" t="s">
        <v>12</v>
      </c>
      <c r="O1446">
        <v>0</v>
      </c>
      <c r="P1446">
        <v>0.23100000000000001</v>
      </c>
      <c r="Q1446">
        <v>0</v>
      </c>
      <c r="R1446">
        <v>4.7E-2</v>
      </c>
      <c r="Y1446">
        <v>0</v>
      </c>
      <c r="Z1446">
        <v>0</v>
      </c>
      <c r="AA1446">
        <v>0</v>
      </c>
      <c r="AB1446">
        <v>0</v>
      </c>
      <c r="AI1446">
        <v>108485</v>
      </c>
      <c r="AJ1446">
        <v>123228</v>
      </c>
      <c r="AK1446">
        <v>101532</v>
      </c>
      <c r="AL1446">
        <v>144684</v>
      </c>
    </row>
    <row r="1447" spans="1:38">
      <c r="A1447" t="s">
        <v>127</v>
      </c>
      <c r="B1447" t="s">
        <v>109</v>
      </c>
      <c r="C1447" t="s">
        <v>121</v>
      </c>
      <c r="D1447" t="s">
        <v>124</v>
      </c>
      <c r="E1447" t="s">
        <v>30</v>
      </c>
      <c r="F1447" t="s">
        <v>13</v>
      </c>
      <c r="G1447" t="s">
        <v>145</v>
      </c>
      <c r="H1447" t="s">
        <v>11</v>
      </c>
      <c r="O1447">
        <v>2.629</v>
      </c>
      <c r="P1447">
        <v>0.46600000000000003</v>
      </c>
      <c r="Q1447">
        <v>0.252</v>
      </c>
      <c r="R1447">
        <v>0.501</v>
      </c>
      <c r="Y1447">
        <v>3.0000000000000001E-5</v>
      </c>
      <c r="Z1447">
        <v>1.0000000000000001E-5</v>
      </c>
      <c r="AA1447">
        <v>0</v>
      </c>
      <c r="AB1447">
        <v>0</v>
      </c>
      <c r="AI1447">
        <v>108485</v>
      </c>
      <c r="AJ1447">
        <v>123228</v>
      </c>
      <c r="AK1447">
        <v>101532</v>
      </c>
      <c r="AL1447">
        <v>144684</v>
      </c>
    </row>
    <row r="1448" spans="1:38">
      <c r="A1448" t="s">
        <v>127</v>
      </c>
      <c r="B1448" t="s">
        <v>109</v>
      </c>
      <c r="C1448" t="s">
        <v>121</v>
      </c>
      <c r="D1448" t="s">
        <v>124</v>
      </c>
      <c r="E1448" t="s">
        <v>30</v>
      </c>
      <c r="F1448" t="s">
        <v>13</v>
      </c>
      <c r="G1448" t="s">
        <v>10</v>
      </c>
      <c r="H1448" t="s">
        <v>111</v>
      </c>
      <c r="I1448">
        <v>13.205</v>
      </c>
      <c r="J1448">
        <v>10.085000000000001</v>
      </c>
      <c r="K1448">
        <v>16.084</v>
      </c>
      <c r="L1448">
        <v>20.733000000000001</v>
      </c>
      <c r="M1448">
        <v>13.385999999999999</v>
      </c>
      <c r="N1448">
        <v>22.559000000000001</v>
      </c>
      <c r="O1448">
        <v>8.9</v>
      </c>
      <c r="P1448">
        <v>4.5090000000000003</v>
      </c>
      <c r="Q1448">
        <v>4.71</v>
      </c>
      <c r="R1448">
        <v>3.2719999999999998</v>
      </c>
      <c r="S1448">
        <v>2.2000000000000001E-4</v>
      </c>
      <c r="T1448">
        <v>2.1000000000000001E-4</v>
      </c>
      <c r="U1448">
        <v>3.2000000000000003E-4</v>
      </c>
      <c r="V1448">
        <v>4.2000000000000002E-4</v>
      </c>
      <c r="W1448">
        <v>1.8000000000000001E-4</v>
      </c>
      <c r="X1448">
        <v>2.9999999999999997E-4</v>
      </c>
      <c r="Y1448">
        <v>1.1E-4</v>
      </c>
      <c r="Z1448">
        <v>5.0000000000000002E-5</v>
      </c>
      <c r="AA1448">
        <v>5.0000000000000002E-5</v>
      </c>
      <c r="AB1448">
        <v>3.0000000000000001E-5</v>
      </c>
      <c r="AC1448">
        <v>833384</v>
      </c>
      <c r="AD1448">
        <v>671323</v>
      </c>
      <c r="AE1448">
        <v>423730</v>
      </c>
      <c r="AF1448">
        <v>359264</v>
      </c>
      <c r="AG1448">
        <v>324577</v>
      </c>
      <c r="AH1448">
        <v>368882</v>
      </c>
      <c r="AI1448">
        <v>295714</v>
      </c>
      <c r="AJ1448">
        <v>148793</v>
      </c>
      <c r="AK1448">
        <v>99461</v>
      </c>
      <c r="AL1448">
        <v>96917</v>
      </c>
    </row>
    <row r="1449" spans="1:38">
      <c r="A1449" t="s">
        <v>127</v>
      </c>
      <c r="B1449" t="s">
        <v>109</v>
      </c>
      <c r="C1449" t="s">
        <v>121</v>
      </c>
      <c r="D1449" t="s">
        <v>124</v>
      </c>
      <c r="E1449" t="s">
        <v>30</v>
      </c>
      <c r="F1449" t="s">
        <v>13</v>
      </c>
      <c r="G1449" t="s">
        <v>10</v>
      </c>
      <c r="H1449" t="s">
        <v>12</v>
      </c>
      <c r="I1449">
        <v>0</v>
      </c>
      <c r="J1449">
        <v>2.1520000000000001</v>
      </c>
      <c r="K1449">
        <v>0</v>
      </c>
      <c r="L1449">
        <v>1.2310000000000001</v>
      </c>
      <c r="M1449">
        <v>1</v>
      </c>
      <c r="N1449">
        <v>5.4669999999999996</v>
      </c>
      <c r="O1449">
        <v>0</v>
      </c>
      <c r="P1449">
        <v>0.32900000000000001</v>
      </c>
      <c r="Q1449">
        <v>0</v>
      </c>
      <c r="R1449">
        <v>8.4000000000000005E-2</v>
      </c>
      <c r="S1449">
        <v>0</v>
      </c>
      <c r="T1449">
        <v>4.0000000000000003E-5</v>
      </c>
      <c r="U1449">
        <v>0</v>
      </c>
      <c r="V1449">
        <v>3.0000000000000001E-5</v>
      </c>
      <c r="W1449">
        <v>1.0000000000000001E-5</v>
      </c>
      <c r="X1449">
        <v>6.9999999999999994E-5</v>
      </c>
      <c r="Y1449">
        <v>0</v>
      </c>
      <c r="Z1449">
        <v>0</v>
      </c>
      <c r="AA1449">
        <v>0</v>
      </c>
      <c r="AB1449">
        <v>0</v>
      </c>
      <c r="AC1449">
        <v>833384</v>
      </c>
      <c r="AD1449">
        <v>671323</v>
      </c>
      <c r="AE1449">
        <v>423730</v>
      </c>
      <c r="AF1449">
        <v>359264</v>
      </c>
      <c r="AG1449">
        <v>324577</v>
      </c>
      <c r="AH1449">
        <v>368882</v>
      </c>
      <c r="AI1449">
        <v>295714</v>
      </c>
      <c r="AJ1449">
        <v>148793</v>
      </c>
      <c r="AK1449">
        <v>99461</v>
      </c>
      <c r="AL1449">
        <v>96917</v>
      </c>
    </row>
    <row r="1450" spans="1:38">
      <c r="A1450" t="s">
        <v>127</v>
      </c>
      <c r="B1450" t="s">
        <v>109</v>
      </c>
      <c r="C1450" t="s">
        <v>121</v>
      </c>
      <c r="D1450" t="s">
        <v>124</v>
      </c>
      <c r="E1450" t="s">
        <v>30</v>
      </c>
      <c r="F1450" t="s">
        <v>13</v>
      </c>
      <c r="G1450" t="s">
        <v>10</v>
      </c>
      <c r="H1450" t="s">
        <v>11</v>
      </c>
      <c r="I1450">
        <v>13.205</v>
      </c>
      <c r="J1450">
        <v>7.9329999999999998</v>
      </c>
      <c r="K1450">
        <v>16.084</v>
      </c>
      <c r="L1450">
        <v>19.501999999999999</v>
      </c>
      <c r="M1450">
        <v>12.385999999999999</v>
      </c>
      <c r="N1450">
        <v>17.091999999999999</v>
      </c>
      <c r="O1450">
        <v>8.9</v>
      </c>
      <c r="P1450">
        <v>4.18</v>
      </c>
      <c r="Q1450">
        <v>4.71</v>
      </c>
      <c r="R1450">
        <v>3.1880000000000002</v>
      </c>
      <c r="S1450">
        <v>2.2000000000000001E-4</v>
      </c>
      <c r="T1450">
        <v>1.6000000000000001E-4</v>
      </c>
      <c r="U1450">
        <v>3.2000000000000003E-4</v>
      </c>
      <c r="V1450">
        <v>4.0000000000000002E-4</v>
      </c>
      <c r="W1450">
        <v>1.7000000000000001E-4</v>
      </c>
      <c r="X1450">
        <v>2.2000000000000001E-4</v>
      </c>
      <c r="Y1450">
        <v>1.1E-4</v>
      </c>
      <c r="Z1450">
        <v>5.0000000000000002E-5</v>
      </c>
      <c r="AA1450">
        <v>5.0000000000000002E-5</v>
      </c>
      <c r="AB1450">
        <v>3.0000000000000001E-5</v>
      </c>
      <c r="AC1450">
        <v>833384</v>
      </c>
      <c r="AD1450">
        <v>671323</v>
      </c>
      <c r="AE1450">
        <v>423730</v>
      </c>
      <c r="AF1450">
        <v>359264</v>
      </c>
      <c r="AG1450">
        <v>324577</v>
      </c>
      <c r="AH1450">
        <v>368882</v>
      </c>
      <c r="AI1450">
        <v>295714</v>
      </c>
      <c r="AJ1450">
        <v>148793</v>
      </c>
      <c r="AK1450">
        <v>99461</v>
      </c>
      <c r="AL1450">
        <v>96917</v>
      </c>
    </row>
    <row r="1451" spans="1:38">
      <c r="A1451" t="s">
        <v>127</v>
      </c>
      <c r="B1451" t="s">
        <v>109</v>
      </c>
      <c r="C1451" t="s">
        <v>121</v>
      </c>
      <c r="D1451" t="s">
        <v>124</v>
      </c>
      <c r="E1451" t="s">
        <v>30</v>
      </c>
      <c r="F1451" t="s">
        <v>66</v>
      </c>
      <c r="G1451" t="s">
        <v>10</v>
      </c>
      <c r="H1451" t="s">
        <v>111</v>
      </c>
      <c r="I1451">
        <v>2.5999999999999999E-2</v>
      </c>
      <c r="K1451">
        <v>6.9000000000000006E-2</v>
      </c>
      <c r="L1451">
        <v>2.3E-2</v>
      </c>
      <c r="M1451">
        <v>1.0999999999999999E-2</v>
      </c>
      <c r="N1451">
        <v>3.1E-2</v>
      </c>
      <c r="O1451">
        <v>8.8999999999999996E-2</v>
      </c>
      <c r="P1451">
        <v>7.6999999999999999E-2</v>
      </c>
      <c r="Q1451">
        <v>0.01</v>
      </c>
      <c r="S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C1451">
        <v>418263</v>
      </c>
      <c r="AD1451">
        <v>307088</v>
      </c>
      <c r="AE1451">
        <v>302962</v>
      </c>
      <c r="AF1451">
        <v>342489</v>
      </c>
      <c r="AG1451">
        <v>422034</v>
      </c>
      <c r="AH1451">
        <v>354898</v>
      </c>
      <c r="AI1451">
        <v>382919</v>
      </c>
      <c r="AJ1451">
        <v>516739</v>
      </c>
      <c r="AK1451">
        <v>572401</v>
      </c>
      <c r="AL1451">
        <v>236744</v>
      </c>
    </row>
    <row r="1452" spans="1:38">
      <c r="A1452" t="s">
        <v>127</v>
      </c>
      <c r="B1452" t="s">
        <v>109</v>
      </c>
      <c r="C1452" t="s">
        <v>121</v>
      </c>
      <c r="D1452" t="s">
        <v>124</v>
      </c>
      <c r="E1452" t="s">
        <v>30</v>
      </c>
      <c r="F1452" t="s">
        <v>66</v>
      </c>
      <c r="G1452" t="s">
        <v>10</v>
      </c>
      <c r="H1452" t="s">
        <v>12</v>
      </c>
      <c r="I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S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C1452">
        <v>418263</v>
      </c>
      <c r="AD1452">
        <v>307088</v>
      </c>
      <c r="AE1452">
        <v>302962</v>
      </c>
      <c r="AF1452">
        <v>342489</v>
      </c>
      <c r="AG1452">
        <v>422034</v>
      </c>
      <c r="AH1452">
        <v>354898</v>
      </c>
      <c r="AI1452">
        <v>382919</v>
      </c>
      <c r="AJ1452">
        <v>516739</v>
      </c>
      <c r="AK1452">
        <v>572401</v>
      </c>
      <c r="AL1452">
        <v>236744</v>
      </c>
    </row>
    <row r="1453" spans="1:38">
      <c r="A1453" t="s">
        <v>127</v>
      </c>
      <c r="B1453" t="s">
        <v>109</v>
      </c>
      <c r="C1453" t="s">
        <v>121</v>
      </c>
      <c r="D1453" t="s">
        <v>124</v>
      </c>
      <c r="E1453" t="s">
        <v>30</v>
      </c>
      <c r="F1453" t="s">
        <v>66</v>
      </c>
      <c r="G1453" t="s">
        <v>10</v>
      </c>
      <c r="H1453" t="s">
        <v>11</v>
      </c>
      <c r="I1453">
        <v>2.5999999999999999E-2</v>
      </c>
      <c r="K1453">
        <v>6.9000000000000006E-2</v>
      </c>
      <c r="L1453">
        <v>2.3E-2</v>
      </c>
      <c r="M1453">
        <v>1.0999999999999999E-2</v>
      </c>
      <c r="N1453">
        <v>3.1E-2</v>
      </c>
      <c r="O1453">
        <v>8.8999999999999996E-2</v>
      </c>
      <c r="P1453">
        <v>7.6999999999999999E-2</v>
      </c>
      <c r="Q1453">
        <v>0.01</v>
      </c>
      <c r="S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C1453">
        <v>418263</v>
      </c>
      <c r="AD1453">
        <v>307088</v>
      </c>
      <c r="AE1453">
        <v>302962</v>
      </c>
      <c r="AF1453">
        <v>342489</v>
      </c>
      <c r="AG1453">
        <v>422034</v>
      </c>
      <c r="AH1453">
        <v>354898</v>
      </c>
      <c r="AI1453">
        <v>382919</v>
      </c>
      <c r="AJ1453">
        <v>516739</v>
      </c>
      <c r="AK1453">
        <v>572401</v>
      </c>
      <c r="AL1453">
        <v>236744</v>
      </c>
    </row>
    <row r="1454" spans="1:38">
      <c r="A1454" t="s">
        <v>127</v>
      </c>
      <c r="B1454" t="s">
        <v>109</v>
      </c>
      <c r="C1454" t="s">
        <v>121</v>
      </c>
      <c r="D1454" t="s">
        <v>124</v>
      </c>
      <c r="E1454" t="s">
        <v>30</v>
      </c>
      <c r="F1454" t="s">
        <v>14</v>
      </c>
      <c r="G1454" t="s">
        <v>10</v>
      </c>
      <c r="H1454" t="s">
        <v>111</v>
      </c>
      <c r="I1454">
        <v>0.41699999999999998</v>
      </c>
      <c r="J1454">
        <v>0.11799999999999999</v>
      </c>
      <c r="K1454">
        <v>0.33</v>
      </c>
      <c r="L1454">
        <v>0.624</v>
      </c>
      <c r="M1454">
        <v>7.2999999999999995E-2</v>
      </c>
      <c r="N1454">
        <v>0.67400000000000004</v>
      </c>
      <c r="O1454">
        <v>3.0579999999999998</v>
      </c>
      <c r="P1454">
        <v>2.69</v>
      </c>
      <c r="Q1454">
        <v>3.2559999999999998</v>
      </c>
      <c r="R1454">
        <v>0.56599999999999995</v>
      </c>
      <c r="S1454">
        <v>1.0000000000000001E-5</v>
      </c>
      <c r="T1454">
        <v>0</v>
      </c>
      <c r="U1454">
        <v>1.0000000000000001E-5</v>
      </c>
      <c r="V1454">
        <v>1.0000000000000001E-5</v>
      </c>
      <c r="W1454">
        <v>0</v>
      </c>
      <c r="X1454">
        <v>1.0000000000000001E-5</v>
      </c>
      <c r="Y1454">
        <v>4.0000000000000003E-5</v>
      </c>
      <c r="Z1454">
        <v>3.0000000000000001E-5</v>
      </c>
      <c r="AA1454">
        <v>3.0000000000000001E-5</v>
      </c>
      <c r="AB1454">
        <v>1.0000000000000001E-5</v>
      </c>
      <c r="AC1454">
        <v>4498</v>
      </c>
      <c r="AD1454">
        <v>3373</v>
      </c>
      <c r="AE1454">
        <v>219</v>
      </c>
      <c r="AF1454">
        <v>2529</v>
      </c>
      <c r="AG1454">
        <v>1699</v>
      </c>
      <c r="AH1454">
        <v>4957</v>
      </c>
      <c r="AI1454">
        <v>12756</v>
      </c>
      <c r="AJ1454">
        <v>25620</v>
      </c>
      <c r="AK1454">
        <v>25787</v>
      </c>
      <c r="AL1454">
        <v>10339</v>
      </c>
    </row>
    <row r="1455" spans="1:38">
      <c r="A1455" t="s">
        <v>127</v>
      </c>
      <c r="B1455" t="s">
        <v>109</v>
      </c>
      <c r="C1455" t="s">
        <v>121</v>
      </c>
      <c r="D1455" t="s">
        <v>124</v>
      </c>
      <c r="E1455" t="s">
        <v>30</v>
      </c>
      <c r="F1455" t="s">
        <v>14</v>
      </c>
      <c r="G1455" t="s">
        <v>10</v>
      </c>
      <c r="H1455" t="s">
        <v>12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4498</v>
      </c>
      <c r="AD1455">
        <v>3373</v>
      </c>
      <c r="AE1455">
        <v>219</v>
      </c>
      <c r="AF1455">
        <v>2529</v>
      </c>
      <c r="AG1455">
        <v>1699</v>
      </c>
      <c r="AH1455">
        <v>4957</v>
      </c>
      <c r="AI1455">
        <v>12756</v>
      </c>
      <c r="AJ1455">
        <v>25620</v>
      </c>
      <c r="AK1455">
        <v>25787</v>
      </c>
      <c r="AL1455">
        <v>10339</v>
      </c>
    </row>
    <row r="1456" spans="1:38">
      <c r="A1456" t="s">
        <v>127</v>
      </c>
      <c r="B1456" t="s">
        <v>109</v>
      </c>
      <c r="C1456" t="s">
        <v>121</v>
      </c>
      <c r="D1456" t="s">
        <v>124</v>
      </c>
      <c r="E1456" t="s">
        <v>30</v>
      </c>
      <c r="F1456" t="s">
        <v>14</v>
      </c>
      <c r="G1456" t="s">
        <v>10</v>
      </c>
      <c r="H1456" t="s">
        <v>11</v>
      </c>
      <c r="I1456">
        <v>0.41699999999999998</v>
      </c>
      <c r="J1456">
        <v>0.11799999999999999</v>
      </c>
      <c r="K1456">
        <v>0.33</v>
      </c>
      <c r="L1456">
        <v>0.624</v>
      </c>
      <c r="M1456">
        <v>7.2999999999999995E-2</v>
      </c>
      <c r="N1456">
        <v>0.67400000000000004</v>
      </c>
      <c r="O1456">
        <v>3.0579999999999998</v>
      </c>
      <c r="P1456">
        <v>2.69</v>
      </c>
      <c r="Q1456">
        <v>3.2559999999999998</v>
      </c>
      <c r="R1456">
        <v>0.56599999999999995</v>
      </c>
      <c r="S1456">
        <v>1.0000000000000001E-5</v>
      </c>
      <c r="T1456">
        <v>0</v>
      </c>
      <c r="U1456">
        <v>1.0000000000000001E-5</v>
      </c>
      <c r="V1456">
        <v>1.0000000000000001E-5</v>
      </c>
      <c r="W1456">
        <v>0</v>
      </c>
      <c r="X1456">
        <v>1.0000000000000001E-5</v>
      </c>
      <c r="Y1456">
        <v>4.0000000000000003E-5</v>
      </c>
      <c r="Z1456">
        <v>3.0000000000000001E-5</v>
      </c>
      <c r="AA1456">
        <v>3.0000000000000001E-5</v>
      </c>
      <c r="AB1456">
        <v>1.0000000000000001E-5</v>
      </c>
      <c r="AC1456">
        <v>4498</v>
      </c>
      <c r="AD1456">
        <v>3373</v>
      </c>
      <c r="AE1456">
        <v>219</v>
      </c>
      <c r="AF1456">
        <v>2529</v>
      </c>
      <c r="AG1456">
        <v>1699</v>
      </c>
      <c r="AH1456">
        <v>4957</v>
      </c>
      <c r="AI1456">
        <v>12756</v>
      </c>
      <c r="AJ1456">
        <v>25620</v>
      </c>
      <c r="AK1456">
        <v>25787</v>
      </c>
      <c r="AL1456">
        <v>10339</v>
      </c>
    </row>
    <row r="1457" spans="1:38">
      <c r="A1457" t="s">
        <v>127</v>
      </c>
      <c r="B1457" t="s">
        <v>109</v>
      </c>
      <c r="C1457" t="s">
        <v>121</v>
      </c>
      <c r="D1457" t="s">
        <v>124</v>
      </c>
      <c r="E1457" t="s">
        <v>30</v>
      </c>
      <c r="F1457" t="s">
        <v>15</v>
      </c>
      <c r="G1457" t="s">
        <v>10</v>
      </c>
      <c r="H1457" t="s">
        <v>111</v>
      </c>
      <c r="I1457">
        <v>1.044</v>
      </c>
      <c r="J1457">
        <v>1.2190000000000001</v>
      </c>
      <c r="K1457">
        <v>0.86099999999999999</v>
      </c>
      <c r="L1457">
        <v>0.55100000000000005</v>
      </c>
      <c r="M1457">
        <v>1.04</v>
      </c>
      <c r="N1457">
        <v>0.91900000000000004</v>
      </c>
      <c r="O1457">
        <v>0.59599999999999997</v>
      </c>
      <c r="P1457">
        <v>0.86599999999999999</v>
      </c>
      <c r="Q1457">
        <v>1.643</v>
      </c>
      <c r="R1457">
        <v>0.44</v>
      </c>
      <c r="S1457">
        <v>2.0000000000000002E-5</v>
      </c>
      <c r="T1457">
        <v>3.0000000000000001E-5</v>
      </c>
      <c r="U1457">
        <v>2.0000000000000002E-5</v>
      </c>
      <c r="V1457">
        <v>1.0000000000000001E-5</v>
      </c>
      <c r="W1457">
        <v>1.0000000000000001E-5</v>
      </c>
      <c r="X1457">
        <v>1.0000000000000001E-5</v>
      </c>
      <c r="Y1457">
        <v>1.0000000000000001E-5</v>
      </c>
      <c r="Z1457">
        <v>1.0000000000000001E-5</v>
      </c>
      <c r="AA1457">
        <v>2.0000000000000002E-5</v>
      </c>
      <c r="AB1457">
        <v>0</v>
      </c>
      <c r="AC1457">
        <v>11295</v>
      </c>
      <c r="AD1457">
        <v>8742</v>
      </c>
      <c r="AE1457">
        <v>9183</v>
      </c>
      <c r="AF1457">
        <v>6081</v>
      </c>
      <c r="AG1457">
        <v>7708</v>
      </c>
      <c r="AH1457">
        <v>9580</v>
      </c>
      <c r="AI1457">
        <v>5968</v>
      </c>
      <c r="AJ1457">
        <v>8324</v>
      </c>
      <c r="AK1457">
        <v>8075</v>
      </c>
      <c r="AL1457">
        <v>8332</v>
      </c>
    </row>
    <row r="1458" spans="1:38">
      <c r="A1458" t="s">
        <v>127</v>
      </c>
      <c r="B1458" t="s">
        <v>109</v>
      </c>
      <c r="C1458" t="s">
        <v>121</v>
      </c>
      <c r="D1458" t="s">
        <v>124</v>
      </c>
      <c r="E1458" t="s">
        <v>30</v>
      </c>
      <c r="F1458" t="s">
        <v>15</v>
      </c>
      <c r="G1458" t="s">
        <v>10</v>
      </c>
      <c r="H1458" t="s">
        <v>12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1.3460000000000001</v>
      </c>
      <c r="R1458">
        <v>3.2000000000000001E-2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1.0000000000000001E-5</v>
      </c>
      <c r="AB1458">
        <v>0</v>
      </c>
      <c r="AC1458">
        <v>11295</v>
      </c>
      <c r="AD1458">
        <v>8742</v>
      </c>
      <c r="AE1458">
        <v>9183</v>
      </c>
      <c r="AF1458">
        <v>6081</v>
      </c>
      <c r="AG1458">
        <v>7708</v>
      </c>
      <c r="AH1458">
        <v>9580</v>
      </c>
      <c r="AI1458">
        <v>5968</v>
      </c>
      <c r="AJ1458">
        <v>8324</v>
      </c>
      <c r="AK1458">
        <v>8075</v>
      </c>
      <c r="AL1458">
        <v>8332</v>
      </c>
    </row>
    <row r="1459" spans="1:38">
      <c r="A1459" t="s">
        <v>127</v>
      </c>
      <c r="B1459" t="s">
        <v>109</v>
      </c>
      <c r="C1459" t="s">
        <v>121</v>
      </c>
      <c r="D1459" t="s">
        <v>124</v>
      </c>
      <c r="E1459" t="s">
        <v>30</v>
      </c>
      <c r="F1459" t="s">
        <v>15</v>
      </c>
      <c r="G1459" t="s">
        <v>10</v>
      </c>
      <c r="H1459" t="s">
        <v>11</v>
      </c>
      <c r="I1459">
        <v>1.044</v>
      </c>
      <c r="J1459">
        <v>1.2190000000000001</v>
      </c>
      <c r="K1459">
        <v>0.86099999999999999</v>
      </c>
      <c r="L1459">
        <v>0.55100000000000005</v>
      </c>
      <c r="M1459">
        <v>1.04</v>
      </c>
      <c r="N1459">
        <v>0.91900000000000004</v>
      </c>
      <c r="O1459">
        <v>0.59599999999999997</v>
      </c>
      <c r="P1459">
        <v>0.86599999999999999</v>
      </c>
      <c r="Q1459">
        <v>0.29599999999999999</v>
      </c>
      <c r="R1459">
        <v>0.40799999999999997</v>
      </c>
      <c r="S1459">
        <v>2.0000000000000002E-5</v>
      </c>
      <c r="T1459">
        <v>3.0000000000000001E-5</v>
      </c>
      <c r="U1459">
        <v>2.0000000000000002E-5</v>
      </c>
      <c r="V1459">
        <v>1.0000000000000001E-5</v>
      </c>
      <c r="W1459">
        <v>1.0000000000000001E-5</v>
      </c>
      <c r="X1459">
        <v>1.0000000000000001E-5</v>
      </c>
      <c r="Y1459">
        <v>1.0000000000000001E-5</v>
      </c>
      <c r="Z1459">
        <v>1.0000000000000001E-5</v>
      </c>
      <c r="AA1459">
        <v>0</v>
      </c>
      <c r="AB1459">
        <v>0</v>
      </c>
      <c r="AC1459">
        <v>11295</v>
      </c>
      <c r="AD1459">
        <v>8742</v>
      </c>
      <c r="AE1459">
        <v>9183</v>
      </c>
      <c r="AF1459">
        <v>6081</v>
      </c>
      <c r="AG1459">
        <v>7708</v>
      </c>
      <c r="AH1459">
        <v>9580</v>
      </c>
      <c r="AI1459">
        <v>5968</v>
      </c>
      <c r="AJ1459">
        <v>8324</v>
      </c>
      <c r="AK1459">
        <v>8075</v>
      </c>
      <c r="AL1459">
        <v>8332</v>
      </c>
    </row>
    <row r="1460" spans="1:38">
      <c r="A1460" t="s">
        <v>127</v>
      </c>
      <c r="B1460" t="s">
        <v>109</v>
      </c>
      <c r="C1460" t="s">
        <v>121</v>
      </c>
      <c r="D1460" t="s">
        <v>124</v>
      </c>
      <c r="E1460" t="s">
        <v>30</v>
      </c>
      <c r="F1460" t="s">
        <v>16</v>
      </c>
      <c r="G1460" t="s">
        <v>145</v>
      </c>
      <c r="H1460" t="s">
        <v>111</v>
      </c>
      <c r="R1460">
        <v>1E-3</v>
      </c>
      <c r="AB1460">
        <v>0</v>
      </c>
      <c r="AJ1460">
        <v>30899</v>
      </c>
      <c r="AK1460">
        <v>25183</v>
      </c>
      <c r="AL1460">
        <v>24565</v>
      </c>
    </row>
    <row r="1461" spans="1:38">
      <c r="A1461" t="s">
        <v>127</v>
      </c>
      <c r="B1461" t="s">
        <v>109</v>
      </c>
      <c r="C1461" t="s">
        <v>121</v>
      </c>
      <c r="D1461" t="s">
        <v>124</v>
      </c>
      <c r="E1461" t="s">
        <v>30</v>
      </c>
      <c r="F1461" t="s">
        <v>16</v>
      </c>
      <c r="G1461" t="s">
        <v>145</v>
      </c>
      <c r="H1461" t="s">
        <v>12</v>
      </c>
      <c r="R1461">
        <v>0</v>
      </c>
      <c r="AB1461">
        <v>0</v>
      </c>
      <c r="AJ1461">
        <v>30899</v>
      </c>
      <c r="AK1461">
        <v>25183</v>
      </c>
      <c r="AL1461">
        <v>24565</v>
      </c>
    </row>
    <row r="1462" spans="1:38">
      <c r="A1462" t="s">
        <v>127</v>
      </c>
      <c r="B1462" t="s">
        <v>109</v>
      </c>
      <c r="C1462" t="s">
        <v>121</v>
      </c>
      <c r="D1462" t="s">
        <v>124</v>
      </c>
      <c r="E1462" t="s">
        <v>30</v>
      </c>
      <c r="F1462" t="s">
        <v>16</v>
      </c>
      <c r="G1462" t="s">
        <v>145</v>
      </c>
      <c r="H1462" t="s">
        <v>11</v>
      </c>
      <c r="R1462">
        <v>1E-3</v>
      </c>
      <c r="AB1462">
        <v>0</v>
      </c>
      <c r="AJ1462">
        <v>30899</v>
      </c>
      <c r="AK1462">
        <v>25183</v>
      </c>
      <c r="AL1462">
        <v>24565</v>
      </c>
    </row>
    <row r="1463" spans="1:38">
      <c r="A1463" t="s">
        <v>127</v>
      </c>
      <c r="B1463" t="s">
        <v>109</v>
      </c>
      <c r="C1463" t="s">
        <v>121</v>
      </c>
      <c r="D1463" t="s">
        <v>124</v>
      </c>
      <c r="E1463" t="s">
        <v>30</v>
      </c>
      <c r="F1463" t="s">
        <v>16</v>
      </c>
      <c r="G1463" t="s">
        <v>10</v>
      </c>
      <c r="H1463" t="s">
        <v>111</v>
      </c>
      <c r="I1463">
        <v>4.5999999999999999E-2</v>
      </c>
      <c r="J1463">
        <v>0.14899999999999999</v>
      </c>
      <c r="K1463">
        <v>0.253</v>
      </c>
      <c r="L1463">
        <v>3.3000000000000002E-2</v>
      </c>
      <c r="M1463">
        <v>2.7E-2</v>
      </c>
      <c r="N1463">
        <v>3.7999999999999999E-2</v>
      </c>
      <c r="O1463">
        <v>0.35199999999999998</v>
      </c>
      <c r="S1463">
        <v>0</v>
      </c>
      <c r="T1463">
        <v>0</v>
      </c>
      <c r="U1463">
        <v>1.0000000000000001E-5</v>
      </c>
      <c r="V1463">
        <v>0</v>
      </c>
      <c r="W1463">
        <v>0</v>
      </c>
      <c r="X1463">
        <v>0</v>
      </c>
      <c r="Y1463">
        <v>0</v>
      </c>
      <c r="AC1463">
        <v>44603</v>
      </c>
      <c r="AD1463">
        <v>31882</v>
      </c>
      <c r="AE1463">
        <v>39988</v>
      </c>
      <c r="AF1463">
        <v>40165</v>
      </c>
      <c r="AG1463">
        <v>37923</v>
      </c>
      <c r="AH1463">
        <v>39699</v>
      </c>
      <c r="AI1463">
        <v>40081</v>
      </c>
      <c r="AJ1463">
        <v>15397</v>
      </c>
      <c r="AK1463">
        <v>13022</v>
      </c>
      <c r="AL1463">
        <v>11097</v>
      </c>
    </row>
    <row r="1464" spans="1:38">
      <c r="A1464" t="s">
        <v>127</v>
      </c>
      <c r="B1464" t="s">
        <v>109</v>
      </c>
      <c r="C1464" t="s">
        <v>121</v>
      </c>
      <c r="D1464" t="s">
        <v>124</v>
      </c>
      <c r="E1464" t="s">
        <v>30</v>
      </c>
      <c r="F1464" t="s">
        <v>16</v>
      </c>
      <c r="G1464" t="s">
        <v>10</v>
      </c>
      <c r="H1464" t="s">
        <v>12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AC1464">
        <v>44603</v>
      </c>
      <c r="AD1464">
        <v>31882</v>
      </c>
      <c r="AE1464">
        <v>39988</v>
      </c>
      <c r="AF1464">
        <v>40165</v>
      </c>
      <c r="AG1464">
        <v>37923</v>
      </c>
      <c r="AH1464">
        <v>39699</v>
      </c>
      <c r="AI1464">
        <v>40081</v>
      </c>
      <c r="AJ1464">
        <v>15397</v>
      </c>
      <c r="AK1464">
        <v>13022</v>
      </c>
      <c r="AL1464">
        <v>11097</v>
      </c>
    </row>
    <row r="1465" spans="1:38">
      <c r="A1465" t="s">
        <v>127</v>
      </c>
      <c r="B1465" t="s">
        <v>109</v>
      </c>
      <c r="C1465" t="s">
        <v>121</v>
      </c>
      <c r="D1465" t="s">
        <v>124</v>
      </c>
      <c r="E1465" t="s">
        <v>30</v>
      </c>
      <c r="F1465" t="s">
        <v>16</v>
      </c>
      <c r="G1465" t="s">
        <v>10</v>
      </c>
      <c r="H1465" t="s">
        <v>11</v>
      </c>
      <c r="I1465">
        <v>4.5999999999999999E-2</v>
      </c>
      <c r="J1465">
        <v>0.14899999999999999</v>
      </c>
      <c r="K1465">
        <v>0.253</v>
      </c>
      <c r="L1465">
        <v>3.3000000000000002E-2</v>
      </c>
      <c r="M1465">
        <v>2.7E-2</v>
      </c>
      <c r="N1465">
        <v>3.7999999999999999E-2</v>
      </c>
      <c r="O1465">
        <v>0.35199999999999998</v>
      </c>
      <c r="S1465">
        <v>0</v>
      </c>
      <c r="T1465">
        <v>0</v>
      </c>
      <c r="U1465">
        <v>1.0000000000000001E-5</v>
      </c>
      <c r="V1465">
        <v>0</v>
      </c>
      <c r="W1465">
        <v>0</v>
      </c>
      <c r="X1465">
        <v>0</v>
      </c>
      <c r="Y1465">
        <v>0</v>
      </c>
      <c r="AC1465">
        <v>44603</v>
      </c>
      <c r="AD1465">
        <v>31882</v>
      </c>
      <c r="AE1465">
        <v>39988</v>
      </c>
      <c r="AF1465">
        <v>40165</v>
      </c>
      <c r="AG1465">
        <v>37923</v>
      </c>
      <c r="AH1465">
        <v>39699</v>
      </c>
      <c r="AI1465">
        <v>40081</v>
      </c>
      <c r="AJ1465">
        <v>15397</v>
      </c>
      <c r="AK1465">
        <v>13022</v>
      </c>
      <c r="AL1465">
        <v>11097</v>
      </c>
    </row>
    <row r="1466" spans="1:38">
      <c r="A1466" t="s">
        <v>127</v>
      </c>
      <c r="B1466" t="s">
        <v>109</v>
      </c>
      <c r="C1466" t="s">
        <v>121</v>
      </c>
      <c r="D1466" t="s">
        <v>124</v>
      </c>
      <c r="E1466" t="s">
        <v>30</v>
      </c>
      <c r="F1466" t="s">
        <v>61</v>
      </c>
      <c r="G1466" t="s">
        <v>10</v>
      </c>
      <c r="H1466" t="s">
        <v>111</v>
      </c>
      <c r="I1466">
        <v>2E-3</v>
      </c>
      <c r="L1466">
        <v>3.0000000000000001E-3</v>
      </c>
      <c r="S1466">
        <v>0</v>
      </c>
      <c r="V1466">
        <v>0</v>
      </c>
      <c r="AC1466">
        <v>6111</v>
      </c>
      <c r="AD1466">
        <v>18428</v>
      </c>
      <c r="AE1466">
        <v>41318</v>
      </c>
      <c r="AF1466">
        <v>17786</v>
      </c>
      <c r="AG1466">
        <v>6011</v>
      </c>
      <c r="AH1466">
        <v>33850</v>
      </c>
      <c r="AI1466">
        <v>7174</v>
      </c>
      <c r="AJ1466">
        <v>3535</v>
      </c>
      <c r="AK1466">
        <v>83211</v>
      </c>
      <c r="AL1466">
        <v>268</v>
      </c>
    </row>
    <row r="1467" spans="1:38">
      <c r="A1467" t="s">
        <v>127</v>
      </c>
      <c r="B1467" t="s">
        <v>109</v>
      </c>
      <c r="C1467" t="s">
        <v>121</v>
      </c>
      <c r="D1467" t="s">
        <v>124</v>
      </c>
      <c r="E1467" t="s">
        <v>30</v>
      </c>
      <c r="F1467" t="s">
        <v>61</v>
      </c>
      <c r="G1467" t="s">
        <v>10</v>
      </c>
      <c r="H1467" t="s">
        <v>12</v>
      </c>
      <c r="I1467">
        <v>0</v>
      </c>
      <c r="L1467">
        <v>0</v>
      </c>
      <c r="S1467">
        <v>0</v>
      </c>
      <c r="V1467">
        <v>0</v>
      </c>
      <c r="AC1467">
        <v>6111</v>
      </c>
      <c r="AD1467">
        <v>18428</v>
      </c>
      <c r="AE1467">
        <v>41318</v>
      </c>
      <c r="AF1467">
        <v>17786</v>
      </c>
      <c r="AG1467">
        <v>6011</v>
      </c>
      <c r="AH1467">
        <v>33850</v>
      </c>
      <c r="AI1467">
        <v>7174</v>
      </c>
      <c r="AJ1467">
        <v>3535</v>
      </c>
      <c r="AK1467">
        <v>83211</v>
      </c>
      <c r="AL1467">
        <v>268</v>
      </c>
    </row>
    <row r="1468" spans="1:38">
      <c r="A1468" t="s">
        <v>127</v>
      </c>
      <c r="B1468" t="s">
        <v>109</v>
      </c>
      <c r="C1468" t="s">
        <v>121</v>
      </c>
      <c r="D1468" t="s">
        <v>124</v>
      </c>
      <c r="E1468" t="s">
        <v>30</v>
      </c>
      <c r="F1468" t="s">
        <v>61</v>
      </c>
      <c r="G1468" t="s">
        <v>10</v>
      </c>
      <c r="H1468" t="s">
        <v>11</v>
      </c>
      <c r="I1468">
        <v>2E-3</v>
      </c>
      <c r="L1468">
        <v>3.0000000000000001E-3</v>
      </c>
      <c r="S1468">
        <v>0</v>
      </c>
      <c r="V1468">
        <v>0</v>
      </c>
      <c r="AC1468">
        <v>6111</v>
      </c>
      <c r="AD1468">
        <v>18428</v>
      </c>
      <c r="AE1468">
        <v>41318</v>
      </c>
      <c r="AF1468">
        <v>17786</v>
      </c>
      <c r="AG1468">
        <v>6011</v>
      </c>
      <c r="AH1468">
        <v>33850</v>
      </c>
      <c r="AI1468">
        <v>7174</v>
      </c>
      <c r="AJ1468">
        <v>3535</v>
      </c>
      <c r="AK1468">
        <v>83211</v>
      </c>
      <c r="AL1468">
        <v>268</v>
      </c>
    </row>
    <row r="1469" spans="1:38">
      <c r="A1469" t="s">
        <v>127</v>
      </c>
      <c r="B1469" t="s">
        <v>109</v>
      </c>
      <c r="C1469" t="s">
        <v>121</v>
      </c>
      <c r="D1469" t="s">
        <v>124</v>
      </c>
      <c r="E1469" t="s">
        <v>30</v>
      </c>
      <c r="F1469" t="s">
        <v>62</v>
      </c>
      <c r="G1469" t="s">
        <v>10</v>
      </c>
      <c r="H1469" t="s">
        <v>111</v>
      </c>
      <c r="M1469">
        <v>4.0000000000000001E-3</v>
      </c>
      <c r="W1469">
        <v>0</v>
      </c>
      <c r="AC1469">
        <v>405297</v>
      </c>
      <c r="AD1469">
        <v>486912</v>
      </c>
      <c r="AE1469">
        <v>450619</v>
      </c>
      <c r="AF1469">
        <v>279613</v>
      </c>
      <c r="AG1469">
        <v>481527</v>
      </c>
      <c r="AH1469">
        <v>263669</v>
      </c>
      <c r="AI1469">
        <v>306734</v>
      </c>
      <c r="AJ1469">
        <v>218563</v>
      </c>
      <c r="AK1469">
        <v>117360</v>
      </c>
      <c r="AL1469">
        <v>209464</v>
      </c>
    </row>
    <row r="1470" spans="1:38">
      <c r="A1470" t="s">
        <v>127</v>
      </c>
      <c r="B1470" t="s">
        <v>109</v>
      </c>
      <c r="C1470" t="s">
        <v>121</v>
      </c>
      <c r="D1470" t="s">
        <v>124</v>
      </c>
      <c r="E1470" t="s">
        <v>30</v>
      </c>
      <c r="F1470" t="s">
        <v>62</v>
      </c>
      <c r="G1470" t="s">
        <v>10</v>
      </c>
      <c r="H1470" t="s">
        <v>12</v>
      </c>
      <c r="M1470">
        <v>0</v>
      </c>
      <c r="W1470">
        <v>0</v>
      </c>
      <c r="AC1470">
        <v>405297</v>
      </c>
      <c r="AD1470">
        <v>486912</v>
      </c>
      <c r="AE1470">
        <v>450619</v>
      </c>
      <c r="AF1470">
        <v>279613</v>
      </c>
      <c r="AG1470">
        <v>481527</v>
      </c>
      <c r="AH1470">
        <v>263669</v>
      </c>
      <c r="AI1470">
        <v>306734</v>
      </c>
      <c r="AJ1470">
        <v>218563</v>
      </c>
      <c r="AK1470">
        <v>117360</v>
      </c>
      <c r="AL1470">
        <v>209464</v>
      </c>
    </row>
    <row r="1471" spans="1:38">
      <c r="A1471" t="s">
        <v>127</v>
      </c>
      <c r="B1471" t="s">
        <v>109</v>
      </c>
      <c r="C1471" t="s">
        <v>121</v>
      </c>
      <c r="D1471" t="s">
        <v>124</v>
      </c>
      <c r="E1471" t="s">
        <v>30</v>
      </c>
      <c r="F1471" t="s">
        <v>62</v>
      </c>
      <c r="G1471" t="s">
        <v>10</v>
      </c>
      <c r="H1471" t="s">
        <v>11</v>
      </c>
      <c r="M1471">
        <v>4.0000000000000001E-3</v>
      </c>
      <c r="W1471">
        <v>0</v>
      </c>
      <c r="AC1471">
        <v>405297</v>
      </c>
      <c r="AD1471">
        <v>486912</v>
      </c>
      <c r="AE1471">
        <v>450619</v>
      </c>
      <c r="AF1471">
        <v>279613</v>
      </c>
      <c r="AG1471">
        <v>481527</v>
      </c>
      <c r="AH1471">
        <v>263669</v>
      </c>
      <c r="AI1471">
        <v>306734</v>
      </c>
      <c r="AJ1471">
        <v>218563</v>
      </c>
      <c r="AK1471">
        <v>117360</v>
      </c>
      <c r="AL1471">
        <v>209464</v>
      </c>
    </row>
    <row r="1472" spans="1:38">
      <c r="A1472" t="s">
        <v>127</v>
      </c>
      <c r="B1472" t="s">
        <v>109</v>
      </c>
      <c r="C1472" t="s">
        <v>121</v>
      </c>
      <c r="D1472" t="s">
        <v>124</v>
      </c>
      <c r="E1472" t="s">
        <v>30</v>
      </c>
      <c r="F1472" t="s">
        <v>63</v>
      </c>
      <c r="G1472" t="s">
        <v>10</v>
      </c>
      <c r="H1472" t="s">
        <v>111</v>
      </c>
      <c r="I1472">
        <v>0.03</v>
      </c>
      <c r="J1472">
        <v>2.5999999999999999E-2</v>
      </c>
      <c r="K1472">
        <v>4.0000000000000001E-3</v>
      </c>
      <c r="M1472">
        <v>5.0000000000000001E-3</v>
      </c>
      <c r="N1472">
        <v>4.0000000000000001E-3</v>
      </c>
      <c r="Q1472">
        <v>1.0999999999999999E-2</v>
      </c>
      <c r="R1472">
        <v>3.0000000000000001E-3</v>
      </c>
      <c r="S1472">
        <v>0</v>
      </c>
      <c r="T1472">
        <v>0</v>
      </c>
      <c r="U1472">
        <v>0</v>
      </c>
      <c r="W1472">
        <v>0</v>
      </c>
      <c r="X1472">
        <v>0</v>
      </c>
      <c r="AA1472">
        <v>0</v>
      </c>
      <c r="AB1472">
        <v>0</v>
      </c>
      <c r="AC1472">
        <v>512380</v>
      </c>
      <c r="AD1472">
        <v>469123</v>
      </c>
      <c r="AE1472">
        <v>545357</v>
      </c>
      <c r="AF1472">
        <v>474611</v>
      </c>
      <c r="AG1472">
        <v>553849</v>
      </c>
      <c r="AH1472">
        <v>481701</v>
      </c>
      <c r="AI1472">
        <v>423149</v>
      </c>
      <c r="AJ1472">
        <v>446790</v>
      </c>
      <c r="AK1472">
        <v>444832</v>
      </c>
      <c r="AL1472">
        <v>451990</v>
      </c>
    </row>
    <row r="1473" spans="1:38">
      <c r="A1473" t="s">
        <v>127</v>
      </c>
      <c r="B1473" t="s">
        <v>109</v>
      </c>
      <c r="C1473" t="s">
        <v>121</v>
      </c>
      <c r="D1473" t="s">
        <v>124</v>
      </c>
      <c r="E1473" t="s">
        <v>30</v>
      </c>
      <c r="F1473" t="s">
        <v>63</v>
      </c>
      <c r="G1473" t="s">
        <v>10</v>
      </c>
      <c r="H1473" t="s">
        <v>12</v>
      </c>
      <c r="I1473">
        <v>0</v>
      </c>
      <c r="J1473">
        <v>0</v>
      </c>
      <c r="K1473">
        <v>0</v>
      </c>
      <c r="M1473">
        <v>0</v>
      </c>
      <c r="N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W1473">
        <v>0</v>
      </c>
      <c r="X1473">
        <v>0</v>
      </c>
      <c r="AA1473">
        <v>0</v>
      </c>
      <c r="AB1473">
        <v>0</v>
      </c>
      <c r="AC1473">
        <v>512380</v>
      </c>
      <c r="AD1473">
        <v>469123</v>
      </c>
      <c r="AE1473">
        <v>545357</v>
      </c>
      <c r="AF1473">
        <v>474611</v>
      </c>
      <c r="AG1473">
        <v>553849</v>
      </c>
      <c r="AH1473">
        <v>481701</v>
      </c>
      <c r="AI1473">
        <v>423149</v>
      </c>
      <c r="AJ1473">
        <v>446790</v>
      </c>
      <c r="AK1473">
        <v>444832</v>
      </c>
      <c r="AL1473">
        <v>451990</v>
      </c>
    </row>
    <row r="1474" spans="1:38">
      <c r="A1474" t="s">
        <v>127</v>
      </c>
      <c r="B1474" t="s">
        <v>109</v>
      </c>
      <c r="C1474" t="s">
        <v>121</v>
      </c>
      <c r="D1474" t="s">
        <v>124</v>
      </c>
      <c r="E1474" t="s">
        <v>30</v>
      </c>
      <c r="F1474" t="s">
        <v>63</v>
      </c>
      <c r="G1474" t="s">
        <v>10</v>
      </c>
      <c r="H1474" t="s">
        <v>11</v>
      </c>
      <c r="I1474">
        <v>0.03</v>
      </c>
      <c r="J1474">
        <v>2.5999999999999999E-2</v>
      </c>
      <c r="K1474">
        <v>4.0000000000000001E-3</v>
      </c>
      <c r="M1474">
        <v>5.0000000000000001E-3</v>
      </c>
      <c r="N1474">
        <v>4.0000000000000001E-3</v>
      </c>
      <c r="Q1474">
        <v>1.0999999999999999E-2</v>
      </c>
      <c r="R1474">
        <v>3.0000000000000001E-3</v>
      </c>
      <c r="S1474">
        <v>0</v>
      </c>
      <c r="T1474">
        <v>0</v>
      </c>
      <c r="U1474">
        <v>0</v>
      </c>
      <c r="W1474">
        <v>0</v>
      </c>
      <c r="X1474">
        <v>0</v>
      </c>
      <c r="AA1474">
        <v>0</v>
      </c>
      <c r="AB1474">
        <v>0</v>
      </c>
      <c r="AC1474">
        <v>512380</v>
      </c>
      <c r="AD1474">
        <v>469123</v>
      </c>
      <c r="AE1474">
        <v>545357</v>
      </c>
      <c r="AF1474">
        <v>474611</v>
      </c>
      <c r="AG1474">
        <v>553849</v>
      </c>
      <c r="AH1474">
        <v>481701</v>
      </c>
      <c r="AI1474">
        <v>423149</v>
      </c>
      <c r="AJ1474">
        <v>446790</v>
      </c>
      <c r="AK1474">
        <v>444832</v>
      </c>
      <c r="AL1474">
        <v>451990</v>
      </c>
    </row>
    <row r="1475" spans="1:38">
      <c r="A1475" t="s">
        <v>127</v>
      </c>
      <c r="B1475" t="s">
        <v>109</v>
      </c>
      <c r="C1475" t="s">
        <v>121</v>
      </c>
      <c r="D1475" t="s">
        <v>124</v>
      </c>
      <c r="E1475" t="s">
        <v>30</v>
      </c>
      <c r="F1475" t="s">
        <v>17</v>
      </c>
      <c r="G1475" t="s">
        <v>146</v>
      </c>
      <c r="H1475" t="s">
        <v>111</v>
      </c>
      <c r="O1475">
        <v>1.2689999999999999</v>
      </c>
      <c r="P1475">
        <v>0.16300000000000001</v>
      </c>
      <c r="Q1475">
        <v>0.157</v>
      </c>
      <c r="R1475">
        <v>0.21099999999999999</v>
      </c>
      <c r="Y1475">
        <v>2.0000000000000002E-5</v>
      </c>
      <c r="Z1475">
        <v>0</v>
      </c>
      <c r="AA1475">
        <v>0</v>
      </c>
      <c r="AB1475">
        <v>0</v>
      </c>
      <c r="AI1475">
        <v>4350</v>
      </c>
      <c r="AJ1475">
        <v>2226</v>
      </c>
      <c r="AK1475">
        <v>11276</v>
      </c>
      <c r="AL1475">
        <v>1229</v>
      </c>
    </row>
    <row r="1476" spans="1:38">
      <c r="A1476" t="s">
        <v>127</v>
      </c>
      <c r="B1476" t="s">
        <v>109</v>
      </c>
      <c r="C1476" t="s">
        <v>121</v>
      </c>
      <c r="D1476" t="s">
        <v>124</v>
      </c>
      <c r="E1476" t="s">
        <v>30</v>
      </c>
      <c r="F1476" t="s">
        <v>17</v>
      </c>
      <c r="G1476" t="s">
        <v>146</v>
      </c>
      <c r="H1476" t="s">
        <v>12</v>
      </c>
      <c r="O1476">
        <v>0</v>
      </c>
      <c r="P1476">
        <v>0</v>
      </c>
      <c r="Q1476">
        <v>0</v>
      </c>
      <c r="R1476">
        <v>0</v>
      </c>
      <c r="Y1476">
        <v>0</v>
      </c>
      <c r="Z1476">
        <v>0</v>
      </c>
      <c r="AA1476">
        <v>0</v>
      </c>
      <c r="AB1476">
        <v>0</v>
      </c>
      <c r="AI1476">
        <v>4350</v>
      </c>
      <c r="AJ1476">
        <v>2226</v>
      </c>
      <c r="AK1476">
        <v>11276</v>
      </c>
      <c r="AL1476">
        <v>1229</v>
      </c>
    </row>
    <row r="1477" spans="1:38">
      <c r="A1477" t="s">
        <v>127</v>
      </c>
      <c r="B1477" t="s">
        <v>109</v>
      </c>
      <c r="C1477" t="s">
        <v>121</v>
      </c>
      <c r="D1477" t="s">
        <v>124</v>
      </c>
      <c r="E1477" t="s">
        <v>30</v>
      </c>
      <c r="F1477" t="s">
        <v>17</v>
      </c>
      <c r="G1477" t="s">
        <v>146</v>
      </c>
      <c r="H1477" t="s">
        <v>11</v>
      </c>
      <c r="O1477">
        <v>1.2689999999999999</v>
      </c>
      <c r="P1477">
        <v>0.16300000000000001</v>
      </c>
      <c r="Q1477">
        <v>0.157</v>
      </c>
      <c r="R1477">
        <v>0.21099999999999999</v>
      </c>
      <c r="Y1477">
        <v>2.0000000000000002E-5</v>
      </c>
      <c r="Z1477">
        <v>0</v>
      </c>
      <c r="AA1477">
        <v>0</v>
      </c>
      <c r="AB1477">
        <v>0</v>
      </c>
      <c r="AI1477">
        <v>4350</v>
      </c>
      <c r="AJ1477">
        <v>2226</v>
      </c>
      <c r="AK1477">
        <v>11276</v>
      </c>
      <c r="AL1477">
        <v>1229</v>
      </c>
    </row>
    <row r="1478" spans="1:38">
      <c r="A1478" t="s">
        <v>127</v>
      </c>
      <c r="B1478" t="s">
        <v>109</v>
      </c>
      <c r="C1478" t="s">
        <v>121</v>
      </c>
      <c r="D1478" t="s">
        <v>124</v>
      </c>
      <c r="E1478" t="s">
        <v>30</v>
      </c>
      <c r="F1478" t="s">
        <v>17</v>
      </c>
      <c r="G1478" t="s">
        <v>10</v>
      </c>
      <c r="H1478" t="s">
        <v>111</v>
      </c>
      <c r="I1478">
        <v>4.2560000000000002</v>
      </c>
      <c r="J1478">
        <v>0.125</v>
      </c>
      <c r="K1478">
        <v>0.30199999999999999</v>
      </c>
      <c r="M1478">
        <v>0.17799999999999999</v>
      </c>
      <c r="N1478">
        <v>0.60099999999999998</v>
      </c>
      <c r="S1478">
        <v>6.9999999999999994E-5</v>
      </c>
      <c r="T1478">
        <v>0</v>
      </c>
      <c r="U1478">
        <v>1.0000000000000001E-5</v>
      </c>
      <c r="W1478">
        <v>0</v>
      </c>
      <c r="X1478">
        <v>1.0000000000000001E-5</v>
      </c>
      <c r="AC1478">
        <v>31738</v>
      </c>
      <c r="AD1478">
        <v>473</v>
      </c>
      <c r="AE1478">
        <v>1306</v>
      </c>
      <c r="AF1478">
        <v>788</v>
      </c>
      <c r="AG1478">
        <v>268</v>
      </c>
      <c r="AH1478">
        <v>4154</v>
      </c>
    </row>
    <row r="1479" spans="1:38">
      <c r="A1479" t="s">
        <v>127</v>
      </c>
      <c r="B1479" t="s">
        <v>109</v>
      </c>
      <c r="C1479" t="s">
        <v>121</v>
      </c>
      <c r="D1479" t="s">
        <v>124</v>
      </c>
      <c r="E1479" t="s">
        <v>30</v>
      </c>
      <c r="F1479" t="s">
        <v>17</v>
      </c>
      <c r="G1479" t="s">
        <v>10</v>
      </c>
      <c r="H1479" t="s">
        <v>12</v>
      </c>
      <c r="I1479">
        <v>0</v>
      </c>
      <c r="J1479">
        <v>0</v>
      </c>
      <c r="K1479">
        <v>0</v>
      </c>
      <c r="M1479">
        <v>0</v>
      </c>
      <c r="N1479">
        <v>0</v>
      </c>
      <c r="S1479">
        <v>0</v>
      </c>
      <c r="T1479">
        <v>0</v>
      </c>
      <c r="U1479">
        <v>0</v>
      </c>
      <c r="W1479">
        <v>0</v>
      </c>
      <c r="X1479">
        <v>0</v>
      </c>
      <c r="AC1479">
        <v>31738</v>
      </c>
      <c r="AD1479">
        <v>473</v>
      </c>
      <c r="AE1479">
        <v>1306</v>
      </c>
      <c r="AF1479">
        <v>788</v>
      </c>
      <c r="AG1479">
        <v>268</v>
      </c>
      <c r="AH1479">
        <v>4154</v>
      </c>
    </row>
    <row r="1480" spans="1:38">
      <c r="A1480" t="s">
        <v>127</v>
      </c>
      <c r="B1480" t="s">
        <v>109</v>
      </c>
      <c r="C1480" t="s">
        <v>121</v>
      </c>
      <c r="D1480" t="s">
        <v>124</v>
      </c>
      <c r="E1480" t="s">
        <v>30</v>
      </c>
      <c r="F1480" t="s">
        <v>17</v>
      </c>
      <c r="G1480" t="s">
        <v>10</v>
      </c>
      <c r="H1480" t="s">
        <v>11</v>
      </c>
      <c r="I1480">
        <v>4.2560000000000002</v>
      </c>
      <c r="J1480">
        <v>0.125</v>
      </c>
      <c r="K1480">
        <v>0.30199999999999999</v>
      </c>
      <c r="M1480">
        <v>0.17799999999999999</v>
      </c>
      <c r="N1480">
        <v>0.60099999999999998</v>
      </c>
      <c r="S1480">
        <v>6.9999999999999994E-5</v>
      </c>
      <c r="T1480">
        <v>0</v>
      </c>
      <c r="U1480">
        <v>1.0000000000000001E-5</v>
      </c>
      <c r="W1480">
        <v>0</v>
      </c>
      <c r="X1480">
        <v>1.0000000000000001E-5</v>
      </c>
      <c r="AC1480">
        <v>31738</v>
      </c>
      <c r="AD1480">
        <v>473</v>
      </c>
      <c r="AE1480">
        <v>1306</v>
      </c>
      <c r="AF1480">
        <v>788</v>
      </c>
      <c r="AG1480">
        <v>268</v>
      </c>
      <c r="AH1480">
        <v>4154</v>
      </c>
    </row>
    <row r="1481" spans="1:38">
      <c r="A1481" t="s">
        <v>127</v>
      </c>
      <c r="B1481" t="s">
        <v>109</v>
      </c>
      <c r="C1481" t="s">
        <v>121</v>
      </c>
      <c r="D1481" t="s">
        <v>124</v>
      </c>
      <c r="E1481" t="s">
        <v>30</v>
      </c>
      <c r="F1481" t="s">
        <v>18</v>
      </c>
      <c r="G1481" t="s">
        <v>145</v>
      </c>
      <c r="H1481" t="s">
        <v>111</v>
      </c>
      <c r="O1481">
        <v>7.3319999999999999</v>
      </c>
      <c r="P1481">
        <v>11.816000000000001</v>
      </c>
      <c r="Q1481">
        <v>8.7159999999999993</v>
      </c>
      <c r="R1481">
        <v>10.375</v>
      </c>
      <c r="Y1481">
        <v>9.0000000000000006E-5</v>
      </c>
      <c r="Z1481">
        <v>1.2999999999999999E-4</v>
      </c>
      <c r="AA1481">
        <v>9.0000000000000006E-5</v>
      </c>
      <c r="AB1481">
        <v>9.0000000000000006E-5</v>
      </c>
      <c r="AI1481">
        <v>87339</v>
      </c>
      <c r="AJ1481">
        <v>281244</v>
      </c>
      <c r="AK1481">
        <v>301325</v>
      </c>
      <c r="AL1481">
        <v>404526</v>
      </c>
    </row>
    <row r="1482" spans="1:38">
      <c r="A1482" t="s">
        <v>127</v>
      </c>
      <c r="B1482" t="s">
        <v>109</v>
      </c>
      <c r="C1482" t="s">
        <v>121</v>
      </c>
      <c r="D1482" t="s">
        <v>124</v>
      </c>
      <c r="E1482" t="s">
        <v>30</v>
      </c>
      <c r="F1482" t="s">
        <v>18</v>
      </c>
      <c r="G1482" t="s">
        <v>145</v>
      </c>
      <c r="H1482" t="s">
        <v>12</v>
      </c>
      <c r="O1482">
        <v>0</v>
      </c>
      <c r="P1482">
        <v>2E-3</v>
      </c>
      <c r="Q1482">
        <v>1.012</v>
      </c>
      <c r="R1482">
        <v>0</v>
      </c>
      <c r="Y1482">
        <v>0</v>
      </c>
      <c r="Z1482">
        <v>0</v>
      </c>
      <c r="AA1482">
        <v>1.0000000000000001E-5</v>
      </c>
      <c r="AB1482">
        <v>0</v>
      </c>
      <c r="AI1482">
        <v>87339</v>
      </c>
      <c r="AJ1482">
        <v>281244</v>
      </c>
      <c r="AK1482">
        <v>301325</v>
      </c>
      <c r="AL1482">
        <v>404526</v>
      </c>
    </row>
    <row r="1483" spans="1:38">
      <c r="A1483" t="s">
        <v>127</v>
      </c>
      <c r="B1483" t="s">
        <v>109</v>
      </c>
      <c r="C1483" t="s">
        <v>121</v>
      </c>
      <c r="D1483" t="s">
        <v>124</v>
      </c>
      <c r="E1483" t="s">
        <v>30</v>
      </c>
      <c r="F1483" t="s">
        <v>18</v>
      </c>
      <c r="G1483" t="s">
        <v>145</v>
      </c>
      <c r="H1483" t="s">
        <v>11</v>
      </c>
      <c r="O1483">
        <v>7.3319999999999999</v>
      </c>
      <c r="P1483">
        <v>11.814</v>
      </c>
      <c r="Q1483">
        <v>7.7039999999999997</v>
      </c>
      <c r="R1483">
        <v>10.375</v>
      </c>
      <c r="Y1483">
        <v>9.0000000000000006E-5</v>
      </c>
      <c r="Z1483">
        <v>1.2999999999999999E-4</v>
      </c>
      <c r="AA1483">
        <v>8.0000000000000007E-5</v>
      </c>
      <c r="AB1483">
        <v>9.0000000000000006E-5</v>
      </c>
      <c r="AI1483">
        <v>87339</v>
      </c>
      <c r="AJ1483">
        <v>281244</v>
      </c>
      <c r="AK1483">
        <v>301325</v>
      </c>
      <c r="AL1483">
        <v>404526</v>
      </c>
    </row>
    <row r="1484" spans="1:38">
      <c r="A1484" t="s">
        <v>127</v>
      </c>
      <c r="B1484" t="s">
        <v>109</v>
      </c>
      <c r="C1484" t="s">
        <v>121</v>
      </c>
      <c r="D1484" t="s">
        <v>124</v>
      </c>
      <c r="E1484" t="s">
        <v>30</v>
      </c>
      <c r="F1484" t="s">
        <v>18</v>
      </c>
      <c r="G1484" t="s">
        <v>146</v>
      </c>
      <c r="H1484" t="s">
        <v>111</v>
      </c>
      <c r="O1484">
        <v>11.598000000000001</v>
      </c>
      <c r="P1484">
        <v>5.976</v>
      </c>
      <c r="Q1484">
        <v>8.4120000000000008</v>
      </c>
      <c r="R1484">
        <v>7.681</v>
      </c>
      <c r="Y1484">
        <v>1.3999999999999999E-4</v>
      </c>
      <c r="Z1484">
        <v>6.9999999999999994E-5</v>
      </c>
      <c r="AA1484">
        <v>9.0000000000000006E-5</v>
      </c>
      <c r="AB1484">
        <v>6.9999999999999994E-5</v>
      </c>
      <c r="AI1484">
        <v>193078</v>
      </c>
      <c r="AJ1484">
        <v>89159</v>
      </c>
      <c r="AK1484">
        <v>73206</v>
      </c>
      <c r="AL1484">
        <v>82494</v>
      </c>
    </row>
    <row r="1485" spans="1:38">
      <c r="A1485" t="s">
        <v>127</v>
      </c>
      <c r="B1485" t="s">
        <v>109</v>
      </c>
      <c r="C1485" t="s">
        <v>121</v>
      </c>
      <c r="D1485" t="s">
        <v>124</v>
      </c>
      <c r="E1485" t="s">
        <v>30</v>
      </c>
      <c r="F1485" t="s">
        <v>18</v>
      </c>
      <c r="G1485" t="s">
        <v>146</v>
      </c>
      <c r="H1485" t="s">
        <v>12</v>
      </c>
      <c r="O1485">
        <v>5</v>
      </c>
      <c r="P1485">
        <v>1.6E-2</v>
      </c>
      <c r="Q1485">
        <v>2.137</v>
      </c>
      <c r="R1485">
        <v>0</v>
      </c>
      <c r="Y1485">
        <v>6.0000000000000002E-5</v>
      </c>
      <c r="Z1485">
        <v>0</v>
      </c>
      <c r="AA1485">
        <v>2.0000000000000002E-5</v>
      </c>
      <c r="AB1485">
        <v>0</v>
      </c>
      <c r="AI1485">
        <v>193078</v>
      </c>
      <c r="AJ1485">
        <v>89159</v>
      </c>
      <c r="AK1485">
        <v>73206</v>
      </c>
      <c r="AL1485">
        <v>82494</v>
      </c>
    </row>
    <row r="1486" spans="1:38">
      <c r="A1486" t="s">
        <v>127</v>
      </c>
      <c r="B1486" t="s">
        <v>109</v>
      </c>
      <c r="C1486" t="s">
        <v>121</v>
      </c>
      <c r="D1486" t="s">
        <v>124</v>
      </c>
      <c r="E1486" t="s">
        <v>30</v>
      </c>
      <c r="F1486" t="s">
        <v>18</v>
      </c>
      <c r="G1486" t="s">
        <v>146</v>
      </c>
      <c r="H1486" t="s">
        <v>11</v>
      </c>
      <c r="O1486">
        <v>6.5979999999999999</v>
      </c>
      <c r="P1486">
        <v>5.9610000000000003</v>
      </c>
      <c r="Q1486">
        <v>6.2750000000000004</v>
      </c>
      <c r="R1486">
        <v>7.681</v>
      </c>
      <c r="Y1486">
        <v>8.0000000000000007E-5</v>
      </c>
      <c r="Z1486">
        <v>6.9999999999999994E-5</v>
      </c>
      <c r="AA1486">
        <v>6.0000000000000002E-5</v>
      </c>
      <c r="AB1486">
        <v>6.9999999999999994E-5</v>
      </c>
      <c r="AI1486">
        <v>193078</v>
      </c>
      <c r="AJ1486">
        <v>89159</v>
      </c>
      <c r="AK1486">
        <v>73206</v>
      </c>
      <c r="AL1486">
        <v>82494</v>
      </c>
    </row>
    <row r="1487" spans="1:38">
      <c r="A1487" t="s">
        <v>127</v>
      </c>
      <c r="B1487" t="s">
        <v>109</v>
      </c>
      <c r="C1487" t="s">
        <v>121</v>
      </c>
      <c r="D1487" t="s">
        <v>124</v>
      </c>
      <c r="E1487" t="s">
        <v>30</v>
      </c>
      <c r="F1487" t="s">
        <v>18</v>
      </c>
      <c r="G1487" t="s">
        <v>10</v>
      </c>
      <c r="H1487" t="s">
        <v>111</v>
      </c>
      <c r="I1487">
        <v>9.1270000000000007</v>
      </c>
      <c r="J1487">
        <v>16.113</v>
      </c>
      <c r="K1487">
        <v>22.167000000000002</v>
      </c>
      <c r="L1487">
        <v>13.739000000000001</v>
      </c>
      <c r="M1487">
        <v>11.801</v>
      </c>
      <c r="N1487">
        <v>10.78</v>
      </c>
      <c r="S1487">
        <v>1.4999999999999999E-4</v>
      </c>
      <c r="T1487">
        <v>3.3E-4</v>
      </c>
      <c r="U1487">
        <v>4.4000000000000002E-4</v>
      </c>
      <c r="V1487">
        <v>2.7999999999999998E-4</v>
      </c>
      <c r="W1487">
        <v>1.6000000000000001E-4</v>
      </c>
      <c r="X1487">
        <v>1.3999999999999999E-4</v>
      </c>
      <c r="AC1487">
        <v>245225</v>
      </c>
      <c r="AD1487">
        <v>271549</v>
      </c>
      <c r="AE1487">
        <v>249748</v>
      </c>
      <c r="AF1487">
        <v>184677</v>
      </c>
      <c r="AG1487">
        <v>148256</v>
      </c>
      <c r="AH1487">
        <v>165497</v>
      </c>
    </row>
    <row r="1488" spans="1:38">
      <c r="A1488" t="s">
        <v>127</v>
      </c>
      <c r="B1488" t="s">
        <v>109</v>
      </c>
      <c r="C1488" t="s">
        <v>121</v>
      </c>
      <c r="D1488" t="s">
        <v>124</v>
      </c>
      <c r="E1488" t="s">
        <v>30</v>
      </c>
      <c r="F1488" t="s">
        <v>18</v>
      </c>
      <c r="G1488" t="s">
        <v>10</v>
      </c>
      <c r="H1488" t="s">
        <v>12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0.20100000000000001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AC1488">
        <v>245225</v>
      </c>
      <c r="AD1488">
        <v>271549</v>
      </c>
      <c r="AE1488">
        <v>249748</v>
      </c>
      <c r="AF1488">
        <v>184677</v>
      </c>
      <c r="AG1488">
        <v>148256</v>
      </c>
      <c r="AH1488">
        <v>165497</v>
      </c>
    </row>
    <row r="1489" spans="1:38">
      <c r="A1489" t="s">
        <v>127</v>
      </c>
      <c r="B1489" t="s">
        <v>109</v>
      </c>
      <c r="C1489" t="s">
        <v>121</v>
      </c>
      <c r="D1489" t="s">
        <v>124</v>
      </c>
      <c r="E1489" t="s">
        <v>30</v>
      </c>
      <c r="F1489" t="s">
        <v>18</v>
      </c>
      <c r="G1489" t="s">
        <v>10</v>
      </c>
      <c r="H1489" t="s">
        <v>11</v>
      </c>
      <c r="I1489">
        <v>9.1270000000000007</v>
      </c>
      <c r="J1489">
        <v>16.113</v>
      </c>
      <c r="K1489">
        <v>22.167000000000002</v>
      </c>
      <c r="L1489">
        <v>13.739000000000001</v>
      </c>
      <c r="M1489">
        <v>11.801</v>
      </c>
      <c r="N1489">
        <v>10.579000000000001</v>
      </c>
      <c r="S1489">
        <v>1.4999999999999999E-4</v>
      </c>
      <c r="T1489">
        <v>3.3E-4</v>
      </c>
      <c r="U1489">
        <v>4.4000000000000002E-4</v>
      </c>
      <c r="V1489">
        <v>2.7999999999999998E-4</v>
      </c>
      <c r="W1489">
        <v>1.6000000000000001E-4</v>
      </c>
      <c r="X1489">
        <v>1.3999999999999999E-4</v>
      </c>
      <c r="AC1489">
        <v>245225</v>
      </c>
      <c r="AD1489">
        <v>271549</v>
      </c>
      <c r="AE1489">
        <v>249748</v>
      </c>
      <c r="AF1489">
        <v>184677</v>
      </c>
      <c r="AG1489">
        <v>148256</v>
      </c>
      <c r="AH1489">
        <v>165497</v>
      </c>
    </row>
    <row r="1490" spans="1:38">
      <c r="A1490" t="s">
        <v>127</v>
      </c>
      <c r="B1490" t="s">
        <v>109</v>
      </c>
      <c r="C1490" t="s">
        <v>121</v>
      </c>
      <c r="D1490" t="s">
        <v>124</v>
      </c>
      <c r="E1490" t="s">
        <v>30</v>
      </c>
      <c r="F1490" t="s">
        <v>19</v>
      </c>
      <c r="G1490" t="s">
        <v>10</v>
      </c>
      <c r="H1490" t="s">
        <v>111</v>
      </c>
      <c r="I1490">
        <v>3.0000000000000001E-3</v>
      </c>
      <c r="M1490">
        <v>1E-3</v>
      </c>
      <c r="S1490">
        <v>0</v>
      </c>
      <c r="W1490">
        <v>0</v>
      </c>
      <c r="AC1490">
        <v>87</v>
      </c>
      <c r="AG1490">
        <v>252</v>
      </c>
    </row>
    <row r="1491" spans="1:38">
      <c r="A1491" t="s">
        <v>127</v>
      </c>
      <c r="B1491" t="s">
        <v>109</v>
      </c>
      <c r="C1491" t="s">
        <v>121</v>
      </c>
      <c r="D1491" t="s">
        <v>124</v>
      </c>
      <c r="E1491" t="s">
        <v>30</v>
      </c>
      <c r="F1491" t="s">
        <v>19</v>
      </c>
      <c r="G1491" t="s">
        <v>10</v>
      </c>
      <c r="H1491" t="s">
        <v>12</v>
      </c>
      <c r="I1491">
        <v>0</v>
      </c>
      <c r="M1491">
        <v>0</v>
      </c>
      <c r="S1491">
        <v>0</v>
      </c>
      <c r="W1491">
        <v>0</v>
      </c>
      <c r="AC1491">
        <v>87</v>
      </c>
      <c r="AG1491">
        <v>252</v>
      </c>
    </row>
    <row r="1492" spans="1:38">
      <c r="A1492" t="s">
        <v>127</v>
      </c>
      <c r="B1492" t="s">
        <v>109</v>
      </c>
      <c r="C1492" t="s">
        <v>121</v>
      </c>
      <c r="D1492" t="s">
        <v>124</v>
      </c>
      <c r="E1492" t="s">
        <v>30</v>
      </c>
      <c r="F1492" t="s">
        <v>19</v>
      </c>
      <c r="G1492" t="s">
        <v>10</v>
      </c>
      <c r="H1492" t="s">
        <v>11</v>
      </c>
      <c r="I1492">
        <v>3.0000000000000001E-3</v>
      </c>
      <c r="M1492">
        <v>1E-3</v>
      </c>
      <c r="S1492">
        <v>0</v>
      </c>
      <c r="W1492">
        <v>0</v>
      </c>
      <c r="AC1492">
        <v>87</v>
      </c>
      <c r="AG1492">
        <v>252</v>
      </c>
    </row>
    <row r="1493" spans="1:38">
      <c r="A1493" t="s">
        <v>127</v>
      </c>
      <c r="B1493" t="s">
        <v>109</v>
      </c>
      <c r="C1493" t="s">
        <v>121</v>
      </c>
      <c r="D1493" t="s">
        <v>124</v>
      </c>
      <c r="E1493" t="s">
        <v>22</v>
      </c>
      <c r="F1493" t="s">
        <v>59</v>
      </c>
      <c r="G1493" t="s">
        <v>10</v>
      </c>
      <c r="H1493" t="s">
        <v>111</v>
      </c>
      <c r="I1493">
        <v>0.17799999999999999</v>
      </c>
      <c r="J1493">
        <v>0.10199999999999999</v>
      </c>
      <c r="L1493">
        <v>7.6999999999999999E-2</v>
      </c>
      <c r="M1493">
        <v>0.13200000000000001</v>
      </c>
      <c r="N1493">
        <v>0.14399999999999999</v>
      </c>
      <c r="O1493">
        <v>0.14399999999999999</v>
      </c>
      <c r="P1493">
        <v>1.7000000000000001E-2</v>
      </c>
      <c r="S1493">
        <v>0</v>
      </c>
      <c r="T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C1493">
        <v>29889</v>
      </c>
      <c r="AD1493">
        <v>120740</v>
      </c>
      <c r="AE1493">
        <v>68340</v>
      </c>
      <c r="AF1493">
        <v>51418</v>
      </c>
      <c r="AG1493">
        <v>28077</v>
      </c>
      <c r="AH1493">
        <v>47143</v>
      </c>
      <c r="AI1493">
        <v>47143</v>
      </c>
      <c r="AJ1493">
        <v>9239</v>
      </c>
      <c r="AK1493">
        <v>4068</v>
      </c>
      <c r="AL1493">
        <v>8636</v>
      </c>
    </row>
    <row r="1494" spans="1:38">
      <c r="A1494" t="s">
        <v>127</v>
      </c>
      <c r="B1494" t="s">
        <v>109</v>
      </c>
      <c r="C1494" t="s">
        <v>121</v>
      </c>
      <c r="D1494" t="s">
        <v>124</v>
      </c>
      <c r="E1494" t="s">
        <v>22</v>
      </c>
      <c r="F1494" t="s">
        <v>59</v>
      </c>
      <c r="G1494" t="s">
        <v>10</v>
      </c>
      <c r="H1494" t="s">
        <v>12</v>
      </c>
      <c r="I1494">
        <v>0</v>
      </c>
      <c r="J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S1494">
        <v>0</v>
      </c>
      <c r="T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C1494">
        <v>29889</v>
      </c>
      <c r="AD1494">
        <v>120740</v>
      </c>
      <c r="AE1494">
        <v>68340</v>
      </c>
      <c r="AF1494">
        <v>51418</v>
      </c>
      <c r="AG1494">
        <v>28077</v>
      </c>
      <c r="AH1494">
        <v>47143</v>
      </c>
      <c r="AI1494">
        <v>47143</v>
      </c>
      <c r="AJ1494">
        <v>9239</v>
      </c>
      <c r="AK1494">
        <v>4068</v>
      </c>
      <c r="AL1494">
        <v>8636</v>
      </c>
    </row>
    <row r="1495" spans="1:38">
      <c r="A1495" t="s">
        <v>127</v>
      </c>
      <c r="B1495" t="s">
        <v>109</v>
      </c>
      <c r="C1495" t="s">
        <v>121</v>
      </c>
      <c r="D1495" t="s">
        <v>124</v>
      </c>
      <c r="E1495" t="s">
        <v>22</v>
      </c>
      <c r="F1495" t="s">
        <v>59</v>
      </c>
      <c r="G1495" t="s">
        <v>10</v>
      </c>
      <c r="H1495" t="s">
        <v>11</v>
      </c>
      <c r="I1495">
        <v>0.17799999999999999</v>
      </c>
      <c r="J1495">
        <v>0.10199999999999999</v>
      </c>
      <c r="L1495">
        <v>7.6999999999999999E-2</v>
      </c>
      <c r="M1495">
        <v>0.13200000000000001</v>
      </c>
      <c r="N1495">
        <v>0.14399999999999999</v>
      </c>
      <c r="O1495">
        <v>0.14399999999999999</v>
      </c>
      <c r="P1495">
        <v>1.7000000000000001E-2</v>
      </c>
      <c r="S1495">
        <v>0</v>
      </c>
      <c r="T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C1495">
        <v>29889</v>
      </c>
      <c r="AD1495">
        <v>120740</v>
      </c>
      <c r="AE1495">
        <v>68340</v>
      </c>
      <c r="AF1495">
        <v>51418</v>
      </c>
      <c r="AG1495">
        <v>28077</v>
      </c>
      <c r="AH1495">
        <v>47143</v>
      </c>
      <c r="AI1495">
        <v>47143</v>
      </c>
      <c r="AJ1495">
        <v>9239</v>
      </c>
      <c r="AK1495">
        <v>4068</v>
      </c>
      <c r="AL1495">
        <v>8636</v>
      </c>
    </row>
    <row r="1496" spans="1:38">
      <c r="A1496" t="s">
        <v>127</v>
      </c>
      <c r="B1496" t="s">
        <v>109</v>
      </c>
      <c r="C1496" t="s">
        <v>121</v>
      </c>
      <c r="D1496" t="s">
        <v>124</v>
      </c>
      <c r="E1496" t="s">
        <v>22</v>
      </c>
      <c r="F1496" t="s">
        <v>13</v>
      </c>
      <c r="G1496" t="s">
        <v>10</v>
      </c>
      <c r="H1496" t="s">
        <v>111</v>
      </c>
      <c r="I1496">
        <v>6.4589999999999996</v>
      </c>
      <c r="J1496">
        <v>4.4809999999999999</v>
      </c>
      <c r="K1496">
        <v>1.4810000000000001</v>
      </c>
      <c r="L1496">
        <v>6.1210000000000004</v>
      </c>
      <c r="M1496">
        <v>7.109</v>
      </c>
      <c r="N1496">
        <v>6.5179999999999998</v>
      </c>
      <c r="O1496">
        <v>4.5179999999999998</v>
      </c>
      <c r="P1496">
        <v>0.52</v>
      </c>
      <c r="Q1496">
        <v>0.60699999999999998</v>
      </c>
      <c r="R1496">
        <v>0.57699999999999996</v>
      </c>
      <c r="S1496">
        <v>1.1E-4</v>
      </c>
      <c r="T1496">
        <v>9.0000000000000006E-5</v>
      </c>
      <c r="U1496">
        <v>3.0000000000000001E-5</v>
      </c>
      <c r="V1496">
        <v>1.2999999999999999E-4</v>
      </c>
      <c r="W1496">
        <v>1E-4</v>
      </c>
      <c r="X1496">
        <v>9.0000000000000006E-5</v>
      </c>
      <c r="Y1496">
        <v>6.0000000000000002E-5</v>
      </c>
      <c r="Z1496">
        <v>1.0000000000000001E-5</v>
      </c>
      <c r="AA1496">
        <v>1.0000000000000001E-5</v>
      </c>
      <c r="AB1496">
        <v>1.0000000000000001E-5</v>
      </c>
      <c r="AC1496">
        <v>1118375</v>
      </c>
      <c r="AD1496">
        <v>1278065</v>
      </c>
      <c r="AE1496">
        <v>919129</v>
      </c>
      <c r="AF1496">
        <v>1258094</v>
      </c>
      <c r="AG1496">
        <v>1135160</v>
      </c>
      <c r="AH1496">
        <v>1106661</v>
      </c>
      <c r="AI1496">
        <v>1106661</v>
      </c>
      <c r="AJ1496">
        <v>570711</v>
      </c>
      <c r="AK1496">
        <v>542158</v>
      </c>
      <c r="AL1496">
        <v>675860</v>
      </c>
    </row>
    <row r="1497" spans="1:38">
      <c r="A1497" t="s">
        <v>127</v>
      </c>
      <c r="B1497" t="s">
        <v>109</v>
      </c>
      <c r="C1497" t="s">
        <v>121</v>
      </c>
      <c r="D1497" t="s">
        <v>124</v>
      </c>
      <c r="E1497" t="s">
        <v>22</v>
      </c>
      <c r="F1497" t="s">
        <v>13</v>
      </c>
      <c r="G1497" t="s">
        <v>10</v>
      </c>
      <c r="H1497" t="s">
        <v>12</v>
      </c>
      <c r="I1497">
        <v>0</v>
      </c>
      <c r="J1497">
        <v>0</v>
      </c>
      <c r="K1497">
        <v>0</v>
      </c>
      <c r="L1497">
        <v>1</v>
      </c>
      <c r="M1497">
        <v>1</v>
      </c>
      <c r="N1497">
        <v>2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2.0000000000000002E-5</v>
      </c>
      <c r="W1497">
        <v>1.0000000000000001E-5</v>
      </c>
      <c r="X1497">
        <v>3.0000000000000001E-5</v>
      </c>
      <c r="Y1497">
        <v>0</v>
      </c>
      <c r="Z1497">
        <v>0</v>
      </c>
      <c r="AA1497">
        <v>0</v>
      </c>
      <c r="AB1497">
        <v>0</v>
      </c>
      <c r="AC1497">
        <v>1118375</v>
      </c>
      <c r="AD1497">
        <v>1278065</v>
      </c>
      <c r="AE1497">
        <v>919129</v>
      </c>
      <c r="AF1497">
        <v>1258094</v>
      </c>
      <c r="AG1497">
        <v>1135160</v>
      </c>
      <c r="AH1497">
        <v>1106661</v>
      </c>
      <c r="AI1497">
        <v>1106661</v>
      </c>
      <c r="AJ1497">
        <v>570711</v>
      </c>
      <c r="AK1497">
        <v>542158</v>
      </c>
      <c r="AL1497">
        <v>675860</v>
      </c>
    </row>
    <row r="1498" spans="1:38">
      <c r="A1498" t="s">
        <v>127</v>
      </c>
      <c r="B1498" t="s">
        <v>109</v>
      </c>
      <c r="C1498" t="s">
        <v>121</v>
      </c>
      <c r="D1498" t="s">
        <v>124</v>
      </c>
      <c r="E1498" t="s">
        <v>22</v>
      </c>
      <c r="F1498" t="s">
        <v>13</v>
      </c>
      <c r="G1498" t="s">
        <v>10</v>
      </c>
      <c r="H1498" t="s">
        <v>11</v>
      </c>
      <c r="I1498">
        <v>6.4589999999999996</v>
      </c>
      <c r="J1498">
        <v>4.4809999999999999</v>
      </c>
      <c r="K1498">
        <v>1.4810000000000001</v>
      </c>
      <c r="L1498">
        <v>5.1210000000000004</v>
      </c>
      <c r="M1498">
        <v>6.109</v>
      </c>
      <c r="N1498">
        <v>4.5179999999999998</v>
      </c>
      <c r="O1498">
        <v>4.5179999999999998</v>
      </c>
      <c r="P1498">
        <v>0.52</v>
      </c>
      <c r="Q1498">
        <v>0.60699999999999998</v>
      </c>
      <c r="R1498">
        <v>0.57699999999999996</v>
      </c>
      <c r="S1498">
        <v>1.1E-4</v>
      </c>
      <c r="T1498">
        <v>9.0000000000000006E-5</v>
      </c>
      <c r="U1498">
        <v>3.0000000000000001E-5</v>
      </c>
      <c r="V1498">
        <v>1E-4</v>
      </c>
      <c r="W1498">
        <v>8.0000000000000007E-5</v>
      </c>
      <c r="X1498">
        <v>6.0000000000000002E-5</v>
      </c>
      <c r="Y1498">
        <v>6.0000000000000002E-5</v>
      </c>
      <c r="Z1498">
        <v>1.0000000000000001E-5</v>
      </c>
      <c r="AA1498">
        <v>1.0000000000000001E-5</v>
      </c>
      <c r="AB1498">
        <v>1.0000000000000001E-5</v>
      </c>
      <c r="AC1498">
        <v>1118375</v>
      </c>
      <c r="AD1498">
        <v>1278065</v>
      </c>
      <c r="AE1498">
        <v>919129</v>
      </c>
      <c r="AF1498">
        <v>1258094</v>
      </c>
      <c r="AG1498">
        <v>1135160</v>
      </c>
      <c r="AH1498">
        <v>1106661</v>
      </c>
      <c r="AI1498">
        <v>1106661</v>
      </c>
      <c r="AJ1498">
        <v>570711</v>
      </c>
      <c r="AK1498">
        <v>542158</v>
      </c>
      <c r="AL1498">
        <v>675860</v>
      </c>
    </row>
    <row r="1499" spans="1:38">
      <c r="A1499" t="s">
        <v>127</v>
      </c>
      <c r="B1499" t="s">
        <v>109</v>
      </c>
      <c r="C1499" t="s">
        <v>121</v>
      </c>
      <c r="D1499" t="s">
        <v>124</v>
      </c>
      <c r="E1499" t="s">
        <v>22</v>
      </c>
      <c r="F1499" t="s">
        <v>66</v>
      </c>
      <c r="G1499" t="s">
        <v>10</v>
      </c>
      <c r="H1499" t="s">
        <v>111</v>
      </c>
      <c r="I1499">
        <v>7.0000000000000001E-3</v>
      </c>
      <c r="J1499">
        <v>4.0000000000000001E-3</v>
      </c>
      <c r="K1499">
        <v>0.126</v>
      </c>
      <c r="M1499">
        <v>1.4079999999999999</v>
      </c>
      <c r="N1499">
        <v>9.2999999999999999E-2</v>
      </c>
      <c r="O1499">
        <v>9.2999999999999999E-2</v>
      </c>
      <c r="Q1499">
        <v>0.05</v>
      </c>
      <c r="R1499">
        <v>0.12</v>
      </c>
      <c r="S1499">
        <v>0</v>
      </c>
      <c r="T1499">
        <v>0</v>
      </c>
      <c r="U1499">
        <v>0</v>
      </c>
      <c r="W1499">
        <v>2.0000000000000002E-5</v>
      </c>
      <c r="X1499">
        <v>0</v>
      </c>
      <c r="Y1499">
        <v>0</v>
      </c>
      <c r="AA1499">
        <v>0</v>
      </c>
      <c r="AB1499">
        <v>0</v>
      </c>
      <c r="AC1499">
        <v>342630</v>
      </c>
      <c r="AD1499">
        <v>426736</v>
      </c>
      <c r="AE1499">
        <v>2984712</v>
      </c>
      <c r="AF1499">
        <v>418391</v>
      </c>
      <c r="AG1499">
        <v>424220</v>
      </c>
      <c r="AH1499">
        <v>261365</v>
      </c>
      <c r="AI1499">
        <v>261365</v>
      </c>
      <c r="AJ1499">
        <v>155862</v>
      </c>
      <c r="AK1499">
        <v>385995</v>
      </c>
      <c r="AL1499">
        <v>319339</v>
      </c>
    </row>
    <row r="1500" spans="1:38">
      <c r="A1500" t="s">
        <v>127</v>
      </c>
      <c r="B1500" t="s">
        <v>109</v>
      </c>
      <c r="C1500" t="s">
        <v>121</v>
      </c>
      <c r="D1500" t="s">
        <v>124</v>
      </c>
      <c r="E1500" t="s">
        <v>22</v>
      </c>
      <c r="F1500" t="s">
        <v>66</v>
      </c>
      <c r="G1500" t="s">
        <v>10</v>
      </c>
      <c r="H1500" t="s">
        <v>12</v>
      </c>
      <c r="I1500">
        <v>0</v>
      </c>
      <c r="J1500">
        <v>0</v>
      </c>
      <c r="K1500">
        <v>0</v>
      </c>
      <c r="M1500">
        <v>0</v>
      </c>
      <c r="N1500">
        <v>0</v>
      </c>
      <c r="O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W1500">
        <v>0</v>
      </c>
      <c r="X1500">
        <v>0</v>
      </c>
      <c r="Y1500">
        <v>0</v>
      </c>
      <c r="AA1500">
        <v>0</v>
      </c>
      <c r="AB1500">
        <v>0</v>
      </c>
      <c r="AC1500">
        <v>342630</v>
      </c>
      <c r="AD1500">
        <v>426736</v>
      </c>
      <c r="AE1500">
        <v>2984712</v>
      </c>
      <c r="AF1500">
        <v>418391</v>
      </c>
      <c r="AG1500">
        <v>424220</v>
      </c>
      <c r="AH1500">
        <v>261365</v>
      </c>
      <c r="AI1500">
        <v>261365</v>
      </c>
      <c r="AJ1500">
        <v>155862</v>
      </c>
      <c r="AK1500">
        <v>385995</v>
      </c>
      <c r="AL1500">
        <v>319339</v>
      </c>
    </row>
    <row r="1501" spans="1:38">
      <c r="A1501" t="s">
        <v>127</v>
      </c>
      <c r="B1501" t="s">
        <v>109</v>
      </c>
      <c r="C1501" t="s">
        <v>121</v>
      </c>
      <c r="D1501" t="s">
        <v>124</v>
      </c>
      <c r="E1501" t="s">
        <v>22</v>
      </c>
      <c r="F1501" t="s">
        <v>66</v>
      </c>
      <c r="G1501" t="s">
        <v>10</v>
      </c>
      <c r="H1501" t="s">
        <v>11</v>
      </c>
      <c r="I1501">
        <v>7.0000000000000001E-3</v>
      </c>
      <c r="J1501">
        <v>4.0000000000000001E-3</v>
      </c>
      <c r="K1501">
        <v>0.126</v>
      </c>
      <c r="M1501">
        <v>1.4079999999999999</v>
      </c>
      <c r="N1501">
        <v>9.2999999999999999E-2</v>
      </c>
      <c r="O1501">
        <v>9.2999999999999999E-2</v>
      </c>
      <c r="Q1501">
        <v>0.05</v>
      </c>
      <c r="R1501">
        <v>0.12</v>
      </c>
      <c r="S1501">
        <v>0</v>
      </c>
      <c r="T1501">
        <v>0</v>
      </c>
      <c r="U1501">
        <v>0</v>
      </c>
      <c r="W1501">
        <v>2.0000000000000002E-5</v>
      </c>
      <c r="X1501">
        <v>0</v>
      </c>
      <c r="Y1501">
        <v>0</v>
      </c>
      <c r="AA1501">
        <v>0</v>
      </c>
      <c r="AB1501">
        <v>0</v>
      </c>
      <c r="AC1501">
        <v>342630</v>
      </c>
      <c r="AD1501">
        <v>426736</v>
      </c>
      <c r="AE1501">
        <v>2984712</v>
      </c>
      <c r="AF1501">
        <v>418391</v>
      </c>
      <c r="AG1501">
        <v>424220</v>
      </c>
      <c r="AH1501">
        <v>261365</v>
      </c>
      <c r="AI1501">
        <v>261365</v>
      </c>
      <c r="AJ1501">
        <v>155862</v>
      </c>
      <c r="AK1501">
        <v>385995</v>
      </c>
      <c r="AL1501">
        <v>319339</v>
      </c>
    </row>
    <row r="1502" spans="1:38">
      <c r="A1502" t="s">
        <v>127</v>
      </c>
      <c r="B1502" t="s">
        <v>109</v>
      </c>
      <c r="C1502" t="s">
        <v>121</v>
      </c>
      <c r="D1502" t="s">
        <v>124</v>
      </c>
      <c r="E1502" t="s">
        <v>22</v>
      </c>
      <c r="F1502" t="s">
        <v>14</v>
      </c>
      <c r="G1502" t="s">
        <v>10</v>
      </c>
      <c r="H1502" t="s">
        <v>111</v>
      </c>
      <c r="I1502">
        <v>234.44499999999999</v>
      </c>
      <c r="J1502">
        <v>87.567999999999998</v>
      </c>
      <c r="K1502">
        <v>81.113</v>
      </c>
      <c r="L1502">
        <v>140.66399999999999</v>
      </c>
      <c r="M1502">
        <v>161.40100000000001</v>
      </c>
      <c r="N1502">
        <v>80.183000000000007</v>
      </c>
      <c r="O1502">
        <v>80.183000000000007</v>
      </c>
      <c r="P1502">
        <v>35.67</v>
      </c>
      <c r="Q1502">
        <v>30.504000000000001</v>
      </c>
      <c r="R1502">
        <v>47.55</v>
      </c>
      <c r="S1502">
        <v>3.8800000000000002E-3</v>
      </c>
      <c r="T1502">
        <v>1.8E-3</v>
      </c>
      <c r="U1502">
        <v>1.6100000000000001E-3</v>
      </c>
      <c r="V1502">
        <v>2.8700000000000002E-3</v>
      </c>
      <c r="W1502">
        <v>2.1700000000000001E-3</v>
      </c>
      <c r="X1502">
        <v>1.06E-3</v>
      </c>
      <c r="Y1502">
        <v>9.8999999999999999E-4</v>
      </c>
      <c r="Z1502">
        <v>4.0000000000000002E-4</v>
      </c>
      <c r="AA1502">
        <v>3.1E-4</v>
      </c>
      <c r="AB1502">
        <v>4.2999999999999999E-4</v>
      </c>
      <c r="AC1502">
        <v>563990</v>
      </c>
      <c r="AD1502">
        <v>341495</v>
      </c>
      <c r="AE1502">
        <v>243018</v>
      </c>
      <c r="AF1502">
        <v>301125</v>
      </c>
      <c r="AG1502">
        <v>386493</v>
      </c>
      <c r="AH1502">
        <v>150995</v>
      </c>
      <c r="AI1502">
        <v>150995</v>
      </c>
      <c r="AJ1502">
        <v>98661</v>
      </c>
      <c r="AK1502">
        <v>45185</v>
      </c>
      <c r="AL1502">
        <v>109662</v>
      </c>
    </row>
    <row r="1503" spans="1:38">
      <c r="A1503" t="s">
        <v>127</v>
      </c>
      <c r="B1503" t="s">
        <v>109</v>
      </c>
      <c r="C1503" t="s">
        <v>121</v>
      </c>
      <c r="D1503" t="s">
        <v>124</v>
      </c>
      <c r="E1503" t="s">
        <v>22</v>
      </c>
      <c r="F1503" t="s">
        <v>14</v>
      </c>
      <c r="G1503" t="s">
        <v>10</v>
      </c>
      <c r="H1503" t="s">
        <v>12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2.76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3.0000000000000001E-5</v>
      </c>
      <c r="AA1503">
        <v>0</v>
      </c>
      <c r="AB1503">
        <v>0</v>
      </c>
      <c r="AC1503">
        <v>563990</v>
      </c>
      <c r="AD1503">
        <v>341495</v>
      </c>
      <c r="AE1503">
        <v>243018</v>
      </c>
      <c r="AF1503">
        <v>301125</v>
      </c>
      <c r="AG1503">
        <v>386493</v>
      </c>
      <c r="AH1503">
        <v>150995</v>
      </c>
      <c r="AI1503">
        <v>150995</v>
      </c>
      <c r="AJ1503">
        <v>98661</v>
      </c>
      <c r="AK1503">
        <v>45185</v>
      </c>
      <c r="AL1503">
        <v>109662</v>
      </c>
    </row>
    <row r="1504" spans="1:38">
      <c r="A1504" t="s">
        <v>127</v>
      </c>
      <c r="B1504" t="s">
        <v>109</v>
      </c>
      <c r="C1504" t="s">
        <v>121</v>
      </c>
      <c r="D1504" t="s">
        <v>124</v>
      </c>
      <c r="E1504" t="s">
        <v>22</v>
      </c>
      <c r="F1504" t="s">
        <v>14</v>
      </c>
      <c r="G1504" t="s">
        <v>10</v>
      </c>
      <c r="H1504" t="s">
        <v>11</v>
      </c>
      <c r="I1504">
        <v>234.44499999999999</v>
      </c>
      <c r="J1504">
        <v>87.567999999999998</v>
      </c>
      <c r="K1504">
        <v>81.113</v>
      </c>
      <c r="L1504">
        <v>140.66399999999999</v>
      </c>
      <c r="M1504">
        <v>161.40100000000001</v>
      </c>
      <c r="N1504">
        <v>80.183000000000007</v>
      </c>
      <c r="O1504">
        <v>80.183000000000007</v>
      </c>
      <c r="P1504">
        <v>32.909999999999997</v>
      </c>
      <c r="Q1504">
        <v>30.504000000000001</v>
      </c>
      <c r="R1504">
        <v>47.55</v>
      </c>
      <c r="S1504">
        <v>3.8800000000000002E-3</v>
      </c>
      <c r="T1504">
        <v>1.8E-3</v>
      </c>
      <c r="U1504">
        <v>1.6100000000000001E-3</v>
      </c>
      <c r="V1504">
        <v>2.8700000000000002E-3</v>
      </c>
      <c r="W1504">
        <v>2.1700000000000001E-3</v>
      </c>
      <c r="X1504">
        <v>1.06E-3</v>
      </c>
      <c r="Y1504">
        <v>9.8999999999999999E-4</v>
      </c>
      <c r="Z1504">
        <v>3.6999999999999999E-4</v>
      </c>
      <c r="AA1504">
        <v>3.1E-4</v>
      </c>
      <c r="AB1504">
        <v>4.2999999999999999E-4</v>
      </c>
      <c r="AC1504">
        <v>563990</v>
      </c>
      <c r="AD1504">
        <v>341495</v>
      </c>
      <c r="AE1504">
        <v>243018</v>
      </c>
      <c r="AF1504">
        <v>301125</v>
      </c>
      <c r="AG1504">
        <v>386493</v>
      </c>
      <c r="AH1504">
        <v>150995</v>
      </c>
      <c r="AI1504">
        <v>150995</v>
      </c>
      <c r="AJ1504">
        <v>98661</v>
      </c>
      <c r="AK1504">
        <v>45185</v>
      </c>
      <c r="AL1504">
        <v>109662</v>
      </c>
    </row>
    <row r="1505" spans="1:38">
      <c r="A1505" t="s">
        <v>127</v>
      </c>
      <c r="B1505" t="s">
        <v>109</v>
      </c>
      <c r="C1505" t="s">
        <v>121</v>
      </c>
      <c r="D1505" t="s">
        <v>124</v>
      </c>
      <c r="E1505" t="s">
        <v>22</v>
      </c>
      <c r="F1505" t="s">
        <v>15</v>
      </c>
      <c r="G1505" t="s">
        <v>10</v>
      </c>
      <c r="H1505" t="s">
        <v>111</v>
      </c>
      <c r="I1505">
        <v>277.39100000000002</v>
      </c>
      <c r="J1505">
        <v>109.04</v>
      </c>
      <c r="K1505">
        <v>143.541</v>
      </c>
      <c r="L1505">
        <v>169.40100000000001</v>
      </c>
      <c r="M1505">
        <v>204.054</v>
      </c>
      <c r="N1505">
        <v>141.08699999999999</v>
      </c>
      <c r="O1505">
        <v>139.14400000000001</v>
      </c>
      <c r="P1505">
        <v>153.91</v>
      </c>
      <c r="Q1505">
        <v>533.77</v>
      </c>
      <c r="R1505">
        <v>153.38800000000001</v>
      </c>
      <c r="S1505">
        <v>4.5900000000000003E-3</v>
      </c>
      <c r="T1505">
        <v>2.2399999999999998E-3</v>
      </c>
      <c r="U1505">
        <v>2.8600000000000001E-3</v>
      </c>
      <c r="V1505">
        <v>3.46E-3</v>
      </c>
      <c r="W1505">
        <v>2.7499999999999998E-3</v>
      </c>
      <c r="X1505">
        <v>1.8600000000000001E-3</v>
      </c>
      <c r="Y1505">
        <v>1.7099999999999999E-3</v>
      </c>
      <c r="Z1505">
        <v>1.72E-3</v>
      </c>
      <c r="AA1505">
        <v>5.4200000000000003E-3</v>
      </c>
      <c r="AB1505">
        <v>1.3799999999999999E-3</v>
      </c>
      <c r="AC1505">
        <v>2553851</v>
      </c>
      <c r="AD1505">
        <v>2632950</v>
      </c>
      <c r="AE1505">
        <v>3308229</v>
      </c>
      <c r="AF1505">
        <v>3681721</v>
      </c>
      <c r="AG1505">
        <v>3588824</v>
      </c>
      <c r="AH1505">
        <v>2611489</v>
      </c>
      <c r="AI1505">
        <v>2607735</v>
      </c>
      <c r="AJ1505">
        <v>1796377</v>
      </c>
      <c r="AK1505">
        <v>1839296</v>
      </c>
      <c r="AL1505">
        <v>1771276</v>
      </c>
    </row>
    <row r="1506" spans="1:38">
      <c r="A1506" t="s">
        <v>127</v>
      </c>
      <c r="B1506" t="s">
        <v>109</v>
      </c>
      <c r="C1506" t="s">
        <v>121</v>
      </c>
      <c r="D1506" t="s">
        <v>124</v>
      </c>
      <c r="E1506" t="s">
        <v>22</v>
      </c>
      <c r="F1506" t="s">
        <v>15</v>
      </c>
      <c r="G1506" t="s">
        <v>10</v>
      </c>
      <c r="H1506" t="s">
        <v>12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3.0209999999999999</v>
      </c>
      <c r="Q1506">
        <v>395.04</v>
      </c>
      <c r="R1506">
        <v>20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3.0000000000000001E-5</v>
      </c>
      <c r="AA1506">
        <v>4.0099999999999997E-3</v>
      </c>
      <c r="AB1506">
        <v>1.8000000000000001E-4</v>
      </c>
      <c r="AC1506">
        <v>2553851</v>
      </c>
      <c r="AD1506">
        <v>2632950</v>
      </c>
      <c r="AE1506">
        <v>3308229</v>
      </c>
      <c r="AF1506">
        <v>3681721</v>
      </c>
      <c r="AG1506">
        <v>3588824</v>
      </c>
      <c r="AH1506">
        <v>2611489</v>
      </c>
      <c r="AI1506">
        <v>2607735</v>
      </c>
      <c r="AJ1506">
        <v>1796377</v>
      </c>
      <c r="AK1506">
        <v>1839296</v>
      </c>
      <c r="AL1506">
        <v>1771276</v>
      </c>
    </row>
    <row r="1507" spans="1:38">
      <c r="A1507" t="s">
        <v>127</v>
      </c>
      <c r="B1507" t="s">
        <v>109</v>
      </c>
      <c r="C1507" t="s">
        <v>121</v>
      </c>
      <c r="D1507" t="s">
        <v>124</v>
      </c>
      <c r="E1507" t="s">
        <v>22</v>
      </c>
      <c r="F1507" t="s">
        <v>15</v>
      </c>
      <c r="G1507" t="s">
        <v>10</v>
      </c>
      <c r="H1507" t="s">
        <v>11</v>
      </c>
      <c r="I1507">
        <v>277.39100000000002</v>
      </c>
      <c r="J1507">
        <v>109.04</v>
      </c>
      <c r="K1507">
        <v>143.541</v>
      </c>
      <c r="L1507">
        <v>169.40100000000001</v>
      </c>
      <c r="M1507">
        <v>204.054</v>
      </c>
      <c r="N1507">
        <v>141.08699999999999</v>
      </c>
      <c r="O1507">
        <v>139.14400000000001</v>
      </c>
      <c r="P1507">
        <v>150.88900000000001</v>
      </c>
      <c r="Q1507">
        <v>138.72999999999999</v>
      </c>
      <c r="R1507">
        <v>133.38800000000001</v>
      </c>
      <c r="S1507">
        <v>4.5900000000000003E-3</v>
      </c>
      <c r="T1507">
        <v>2.2399999999999998E-3</v>
      </c>
      <c r="U1507">
        <v>2.8600000000000001E-3</v>
      </c>
      <c r="V1507">
        <v>3.46E-3</v>
      </c>
      <c r="W1507">
        <v>2.7499999999999998E-3</v>
      </c>
      <c r="X1507">
        <v>1.8600000000000001E-3</v>
      </c>
      <c r="Y1507">
        <v>1.7099999999999999E-3</v>
      </c>
      <c r="Z1507">
        <v>1.6900000000000001E-3</v>
      </c>
      <c r="AA1507">
        <v>1.41E-3</v>
      </c>
      <c r="AB1507">
        <v>1.1999999999999999E-3</v>
      </c>
      <c r="AC1507">
        <v>2553851</v>
      </c>
      <c r="AD1507">
        <v>2632950</v>
      </c>
      <c r="AE1507">
        <v>3308229</v>
      </c>
      <c r="AF1507">
        <v>3681721</v>
      </c>
      <c r="AG1507">
        <v>3588824</v>
      </c>
      <c r="AH1507">
        <v>2611489</v>
      </c>
      <c r="AI1507">
        <v>2607735</v>
      </c>
      <c r="AJ1507">
        <v>1796377</v>
      </c>
      <c r="AK1507">
        <v>1839296</v>
      </c>
      <c r="AL1507">
        <v>1771276</v>
      </c>
    </row>
    <row r="1508" spans="1:38">
      <c r="A1508" t="s">
        <v>127</v>
      </c>
      <c r="B1508" t="s">
        <v>109</v>
      </c>
      <c r="C1508" t="s">
        <v>121</v>
      </c>
      <c r="D1508" t="s">
        <v>124</v>
      </c>
      <c r="E1508" t="s">
        <v>22</v>
      </c>
      <c r="F1508" t="s">
        <v>16</v>
      </c>
      <c r="G1508" t="s">
        <v>10</v>
      </c>
      <c r="H1508" t="s">
        <v>111</v>
      </c>
      <c r="I1508">
        <v>5.4210000000000003</v>
      </c>
      <c r="J1508">
        <v>8.9489999999999998</v>
      </c>
      <c r="K1508">
        <v>3.6419999999999999</v>
      </c>
      <c r="L1508">
        <v>4.1029999999999998</v>
      </c>
      <c r="M1508">
        <v>3.911</v>
      </c>
      <c r="N1508">
        <v>3.722</v>
      </c>
      <c r="O1508">
        <v>3.722</v>
      </c>
      <c r="P1508">
        <v>2.0499999999999998</v>
      </c>
      <c r="Q1508">
        <v>3.7589999999999999</v>
      </c>
      <c r="R1508">
        <v>3.8149999999999999</v>
      </c>
      <c r="S1508">
        <v>9.0000000000000006E-5</v>
      </c>
      <c r="T1508">
        <v>1.8000000000000001E-4</v>
      </c>
      <c r="U1508">
        <v>6.9999999999999994E-5</v>
      </c>
      <c r="V1508">
        <v>8.0000000000000007E-5</v>
      </c>
      <c r="W1508">
        <v>5.0000000000000002E-5</v>
      </c>
      <c r="X1508">
        <v>5.0000000000000002E-5</v>
      </c>
      <c r="Y1508">
        <v>5.0000000000000002E-5</v>
      </c>
      <c r="Z1508">
        <v>2.0000000000000002E-5</v>
      </c>
      <c r="AA1508">
        <v>4.0000000000000003E-5</v>
      </c>
      <c r="AB1508">
        <v>3.0000000000000001E-5</v>
      </c>
      <c r="AC1508">
        <v>144804</v>
      </c>
      <c r="AD1508">
        <v>163370</v>
      </c>
      <c r="AE1508">
        <v>97311</v>
      </c>
      <c r="AF1508">
        <v>114742</v>
      </c>
      <c r="AG1508">
        <v>162573</v>
      </c>
      <c r="AH1508">
        <v>116680</v>
      </c>
      <c r="AI1508">
        <v>116680</v>
      </c>
      <c r="AJ1508">
        <v>118214</v>
      </c>
      <c r="AK1508">
        <v>86512</v>
      </c>
      <c r="AL1508">
        <v>69920</v>
      </c>
    </row>
    <row r="1509" spans="1:38">
      <c r="A1509" t="s">
        <v>127</v>
      </c>
      <c r="B1509" t="s">
        <v>109</v>
      </c>
      <c r="C1509" t="s">
        <v>121</v>
      </c>
      <c r="D1509" t="s">
        <v>124</v>
      </c>
      <c r="E1509" t="s">
        <v>22</v>
      </c>
      <c r="F1509" t="s">
        <v>16</v>
      </c>
      <c r="G1509" t="s">
        <v>10</v>
      </c>
      <c r="H1509" t="s">
        <v>12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144804</v>
      </c>
      <c r="AD1509">
        <v>163370</v>
      </c>
      <c r="AE1509">
        <v>97311</v>
      </c>
      <c r="AF1509">
        <v>114742</v>
      </c>
      <c r="AG1509">
        <v>162573</v>
      </c>
      <c r="AH1509">
        <v>116680</v>
      </c>
      <c r="AI1509">
        <v>116680</v>
      </c>
      <c r="AJ1509">
        <v>118214</v>
      </c>
      <c r="AK1509">
        <v>86512</v>
      </c>
      <c r="AL1509">
        <v>69920</v>
      </c>
    </row>
    <row r="1510" spans="1:38">
      <c r="A1510" t="s">
        <v>127</v>
      </c>
      <c r="B1510" t="s">
        <v>109</v>
      </c>
      <c r="C1510" t="s">
        <v>121</v>
      </c>
      <c r="D1510" t="s">
        <v>124</v>
      </c>
      <c r="E1510" t="s">
        <v>22</v>
      </c>
      <c r="F1510" t="s">
        <v>16</v>
      </c>
      <c r="G1510" t="s">
        <v>10</v>
      </c>
      <c r="H1510" t="s">
        <v>11</v>
      </c>
      <c r="I1510">
        <v>5.4210000000000003</v>
      </c>
      <c r="J1510">
        <v>8.9489999999999998</v>
      </c>
      <c r="K1510">
        <v>3.6419999999999999</v>
      </c>
      <c r="L1510">
        <v>4.1029999999999998</v>
      </c>
      <c r="M1510">
        <v>3.911</v>
      </c>
      <c r="N1510">
        <v>3.722</v>
      </c>
      <c r="O1510">
        <v>3.722</v>
      </c>
      <c r="P1510">
        <v>2.0499999999999998</v>
      </c>
      <c r="Q1510">
        <v>3.7589999999999999</v>
      </c>
      <c r="R1510">
        <v>3.8149999999999999</v>
      </c>
      <c r="S1510">
        <v>9.0000000000000006E-5</v>
      </c>
      <c r="T1510">
        <v>1.8000000000000001E-4</v>
      </c>
      <c r="U1510">
        <v>6.9999999999999994E-5</v>
      </c>
      <c r="V1510">
        <v>8.0000000000000007E-5</v>
      </c>
      <c r="W1510">
        <v>5.0000000000000002E-5</v>
      </c>
      <c r="X1510">
        <v>5.0000000000000002E-5</v>
      </c>
      <c r="Y1510">
        <v>5.0000000000000002E-5</v>
      </c>
      <c r="Z1510">
        <v>2.0000000000000002E-5</v>
      </c>
      <c r="AA1510">
        <v>4.0000000000000003E-5</v>
      </c>
      <c r="AB1510">
        <v>3.0000000000000001E-5</v>
      </c>
      <c r="AC1510">
        <v>144804</v>
      </c>
      <c r="AD1510">
        <v>163370</v>
      </c>
      <c r="AE1510">
        <v>97311</v>
      </c>
      <c r="AF1510">
        <v>114742</v>
      </c>
      <c r="AG1510">
        <v>162573</v>
      </c>
      <c r="AH1510">
        <v>116680</v>
      </c>
      <c r="AI1510">
        <v>116680</v>
      </c>
      <c r="AJ1510">
        <v>118214</v>
      </c>
      <c r="AK1510">
        <v>86512</v>
      </c>
      <c r="AL1510">
        <v>69920</v>
      </c>
    </row>
    <row r="1511" spans="1:38">
      <c r="A1511" t="s">
        <v>127</v>
      </c>
      <c r="B1511" t="s">
        <v>109</v>
      </c>
      <c r="C1511" t="s">
        <v>121</v>
      </c>
      <c r="D1511" t="s">
        <v>124</v>
      </c>
      <c r="E1511" t="s">
        <v>22</v>
      </c>
      <c r="F1511" t="s">
        <v>10</v>
      </c>
      <c r="G1511" t="s">
        <v>10</v>
      </c>
      <c r="H1511" t="s">
        <v>111</v>
      </c>
      <c r="I1511">
        <v>1.488</v>
      </c>
      <c r="J1511">
        <v>4.8410000000000002</v>
      </c>
      <c r="M1511">
        <v>0.13900000000000001</v>
      </c>
      <c r="N1511">
        <v>27.242000000000001</v>
      </c>
      <c r="O1511">
        <v>27.242000000000001</v>
      </c>
      <c r="S1511">
        <v>2.0000000000000002E-5</v>
      </c>
      <c r="T1511">
        <v>1E-4</v>
      </c>
      <c r="W1511">
        <v>0</v>
      </c>
      <c r="X1511">
        <v>3.6000000000000002E-4</v>
      </c>
      <c r="Y1511">
        <v>3.4000000000000002E-4</v>
      </c>
      <c r="AC1511">
        <v>155575</v>
      </c>
      <c r="AD1511">
        <v>172817</v>
      </c>
      <c r="AE1511">
        <v>2468</v>
      </c>
      <c r="AF1511">
        <v>32944</v>
      </c>
      <c r="AG1511">
        <v>19603</v>
      </c>
      <c r="AH1511">
        <v>241609</v>
      </c>
      <c r="AI1511">
        <v>241609</v>
      </c>
      <c r="AK1511">
        <v>4141</v>
      </c>
    </row>
    <row r="1512" spans="1:38">
      <c r="A1512" t="s">
        <v>127</v>
      </c>
      <c r="B1512" t="s">
        <v>109</v>
      </c>
      <c r="C1512" t="s">
        <v>121</v>
      </c>
      <c r="D1512" t="s">
        <v>124</v>
      </c>
      <c r="E1512" t="s">
        <v>22</v>
      </c>
      <c r="F1512" t="s">
        <v>10</v>
      </c>
      <c r="G1512" t="s">
        <v>10</v>
      </c>
      <c r="H1512" t="s">
        <v>12</v>
      </c>
      <c r="I1512">
        <v>0</v>
      </c>
      <c r="J1512">
        <v>0</v>
      </c>
      <c r="M1512">
        <v>0</v>
      </c>
      <c r="N1512">
        <v>0</v>
      </c>
      <c r="O1512">
        <v>0</v>
      </c>
      <c r="S1512">
        <v>0</v>
      </c>
      <c r="T1512">
        <v>0</v>
      </c>
      <c r="W1512">
        <v>0</v>
      </c>
      <c r="X1512">
        <v>0</v>
      </c>
      <c r="Y1512">
        <v>0</v>
      </c>
      <c r="AC1512">
        <v>155575</v>
      </c>
      <c r="AD1512">
        <v>172817</v>
      </c>
      <c r="AE1512">
        <v>2468</v>
      </c>
      <c r="AF1512">
        <v>32944</v>
      </c>
      <c r="AG1512">
        <v>19603</v>
      </c>
      <c r="AH1512">
        <v>241609</v>
      </c>
      <c r="AI1512">
        <v>241609</v>
      </c>
      <c r="AK1512">
        <v>4141</v>
      </c>
    </row>
    <row r="1513" spans="1:38">
      <c r="A1513" t="s">
        <v>127</v>
      </c>
      <c r="B1513" t="s">
        <v>109</v>
      </c>
      <c r="C1513" t="s">
        <v>121</v>
      </c>
      <c r="D1513" t="s">
        <v>124</v>
      </c>
      <c r="E1513" t="s">
        <v>22</v>
      </c>
      <c r="F1513" t="s">
        <v>10</v>
      </c>
      <c r="G1513" t="s">
        <v>10</v>
      </c>
      <c r="H1513" t="s">
        <v>11</v>
      </c>
      <c r="I1513">
        <v>1.488</v>
      </c>
      <c r="J1513">
        <v>4.8410000000000002</v>
      </c>
      <c r="M1513">
        <v>0.13900000000000001</v>
      </c>
      <c r="N1513">
        <v>27.242000000000001</v>
      </c>
      <c r="O1513">
        <v>27.242000000000001</v>
      </c>
      <c r="S1513">
        <v>2.0000000000000002E-5</v>
      </c>
      <c r="T1513">
        <v>1E-4</v>
      </c>
      <c r="W1513">
        <v>0</v>
      </c>
      <c r="X1513">
        <v>3.6000000000000002E-4</v>
      </c>
      <c r="Y1513">
        <v>3.4000000000000002E-4</v>
      </c>
      <c r="AC1513">
        <v>155575</v>
      </c>
      <c r="AD1513">
        <v>172817</v>
      </c>
      <c r="AE1513">
        <v>2468</v>
      </c>
      <c r="AF1513">
        <v>32944</v>
      </c>
      <c r="AG1513">
        <v>19603</v>
      </c>
      <c r="AH1513">
        <v>241609</v>
      </c>
      <c r="AI1513">
        <v>241609</v>
      </c>
      <c r="AK1513">
        <v>4141</v>
      </c>
    </row>
    <row r="1514" spans="1:38">
      <c r="A1514" t="s">
        <v>127</v>
      </c>
      <c r="B1514" t="s">
        <v>109</v>
      </c>
      <c r="C1514" t="s">
        <v>121</v>
      </c>
      <c r="D1514" t="s">
        <v>124</v>
      </c>
      <c r="E1514" t="s">
        <v>22</v>
      </c>
      <c r="F1514" t="s">
        <v>61</v>
      </c>
      <c r="G1514" t="s">
        <v>10</v>
      </c>
      <c r="H1514" t="s">
        <v>111</v>
      </c>
      <c r="I1514">
        <v>6.2130000000000001</v>
      </c>
      <c r="J1514">
        <v>7.4790000000000001</v>
      </c>
      <c r="K1514">
        <v>11.393000000000001</v>
      </c>
      <c r="L1514">
        <v>5.1680000000000001</v>
      </c>
      <c r="M1514">
        <v>16.882999999999999</v>
      </c>
      <c r="N1514">
        <v>3.9489999999999998</v>
      </c>
      <c r="O1514">
        <v>3.9489999999999998</v>
      </c>
      <c r="P1514">
        <v>3.72</v>
      </c>
      <c r="Q1514">
        <v>2.5710000000000002</v>
      </c>
      <c r="R1514">
        <v>2.109</v>
      </c>
      <c r="S1514">
        <v>1E-4</v>
      </c>
      <c r="T1514">
        <v>1.4999999999999999E-4</v>
      </c>
      <c r="U1514">
        <v>2.3000000000000001E-4</v>
      </c>
      <c r="V1514">
        <v>1.1E-4</v>
      </c>
      <c r="W1514">
        <v>2.3000000000000001E-4</v>
      </c>
      <c r="X1514">
        <v>5.0000000000000002E-5</v>
      </c>
      <c r="Y1514">
        <v>5.0000000000000002E-5</v>
      </c>
      <c r="Z1514">
        <v>4.0000000000000003E-5</v>
      </c>
      <c r="AA1514">
        <v>3.0000000000000001E-5</v>
      </c>
      <c r="AB1514">
        <v>2.0000000000000002E-5</v>
      </c>
      <c r="AC1514">
        <v>298339</v>
      </c>
      <c r="AD1514">
        <v>630560</v>
      </c>
      <c r="AE1514">
        <v>975232</v>
      </c>
      <c r="AF1514">
        <v>460154</v>
      </c>
      <c r="AG1514">
        <v>226180</v>
      </c>
      <c r="AH1514">
        <v>190762</v>
      </c>
      <c r="AI1514">
        <v>192192</v>
      </c>
      <c r="AJ1514">
        <v>148218</v>
      </c>
      <c r="AK1514">
        <v>157125</v>
      </c>
      <c r="AL1514">
        <v>108706</v>
      </c>
    </row>
    <row r="1515" spans="1:38">
      <c r="A1515" t="s">
        <v>127</v>
      </c>
      <c r="B1515" t="s">
        <v>109</v>
      </c>
      <c r="C1515" t="s">
        <v>121</v>
      </c>
      <c r="D1515" t="s">
        <v>124</v>
      </c>
      <c r="E1515" t="s">
        <v>22</v>
      </c>
      <c r="F1515" t="s">
        <v>61</v>
      </c>
      <c r="G1515" t="s">
        <v>10</v>
      </c>
      <c r="H1515" t="s">
        <v>12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298339</v>
      </c>
      <c r="AD1515">
        <v>630560</v>
      </c>
      <c r="AE1515">
        <v>975232</v>
      </c>
      <c r="AF1515">
        <v>460154</v>
      </c>
      <c r="AG1515">
        <v>226180</v>
      </c>
      <c r="AH1515">
        <v>190762</v>
      </c>
      <c r="AI1515">
        <v>192192</v>
      </c>
      <c r="AJ1515">
        <v>148218</v>
      </c>
      <c r="AK1515">
        <v>157125</v>
      </c>
      <c r="AL1515">
        <v>108706</v>
      </c>
    </row>
    <row r="1516" spans="1:38">
      <c r="A1516" t="s">
        <v>127</v>
      </c>
      <c r="B1516" t="s">
        <v>109</v>
      </c>
      <c r="C1516" t="s">
        <v>121</v>
      </c>
      <c r="D1516" t="s">
        <v>124</v>
      </c>
      <c r="E1516" t="s">
        <v>22</v>
      </c>
      <c r="F1516" t="s">
        <v>61</v>
      </c>
      <c r="G1516" t="s">
        <v>10</v>
      </c>
      <c r="H1516" t="s">
        <v>11</v>
      </c>
      <c r="I1516">
        <v>6.2130000000000001</v>
      </c>
      <c r="J1516">
        <v>7.4790000000000001</v>
      </c>
      <c r="K1516">
        <v>11.393000000000001</v>
      </c>
      <c r="L1516">
        <v>5.1680000000000001</v>
      </c>
      <c r="M1516">
        <v>16.882999999999999</v>
      </c>
      <c r="N1516">
        <v>3.9489999999999998</v>
      </c>
      <c r="O1516">
        <v>3.9489999999999998</v>
      </c>
      <c r="P1516">
        <v>3.72</v>
      </c>
      <c r="Q1516">
        <v>2.5710000000000002</v>
      </c>
      <c r="R1516">
        <v>2.109</v>
      </c>
      <c r="S1516">
        <v>1E-4</v>
      </c>
      <c r="T1516">
        <v>1.4999999999999999E-4</v>
      </c>
      <c r="U1516">
        <v>2.3000000000000001E-4</v>
      </c>
      <c r="V1516">
        <v>1.1E-4</v>
      </c>
      <c r="W1516">
        <v>2.3000000000000001E-4</v>
      </c>
      <c r="X1516">
        <v>5.0000000000000002E-5</v>
      </c>
      <c r="Y1516">
        <v>5.0000000000000002E-5</v>
      </c>
      <c r="Z1516">
        <v>4.0000000000000003E-5</v>
      </c>
      <c r="AA1516">
        <v>3.0000000000000001E-5</v>
      </c>
      <c r="AB1516">
        <v>2.0000000000000002E-5</v>
      </c>
      <c r="AC1516">
        <v>298339</v>
      </c>
      <c r="AD1516">
        <v>630560</v>
      </c>
      <c r="AE1516">
        <v>975232</v>
      </c>
      <c r="AF1516">
        <v>460154</v>
      </c>
      <c r="AG1516">
        <v>226180</v>
      </c>
      <c r="AH1516">
        <v>190762</v>
      </c>
      <c r="AI1516">
        <v>192192</v>
      </c>
      <c r="AJ1516">
        <v>148218</v>
      </c>
      <c r="AK1516">
        <v>157125</v>
      </c>
      <c r="AL1516">
        <v>108706</v>
      </c>
    </row>
    <row r="1517" spans="1:38">
      <c r="A1517" t="s">
        <v>127</v>
      </c>
      <c r="B1517" t="s">
        <v>109</v>
      </c>
      <c r="C1517" t="s">
        <v>121</v>
      </c>
      <c r="D1517" t="s">
        <v>124</v>
      </c>
      <c r="E1517" t="s">
        <v>22</v>
      </c>
      <c r="F1517" t="s">
        <v>71</v>
      </c>
      <c r="G1517" t="s">
        <v>10</v>
      </c>
      <c r="H1517" t="s">
        <v>111</v>
      </c>
      <c r="N1517">
        <v>0.29499999999999998</v>
      </c>
      <c r="O1517">
        <v>0.29499999999999998</v>
      </c>
      <c r="X1517">
        <v>0</v>
      </c>
      <c r="Y1517">
        <v>0</v>
      </c>
      <c r="AH1517">
        <v>7764</v>
      </c>
      <c r="AI1517">
        <v>7764</v>
      </c>
      <c r="AK1517">
        <v>1650</v>
      </c>
    </row>
    <row r="1518" spans="1:38">
      <c r="A1518" t="s">
        <v>127</v>
      </c>
      <c r="B1518" t="s">
        <v>109</v>
      </c>
      <c r="C1518" t="s">
        <v>121</v>
      </c>
      <c r="D1518" t="s">
        <v>124</v>
      </c>
      <c r="E1518" t="s">
        <v>22</v>
      </c>
      <c r="F1518" t="s">
        <v>71</v>
      </c>
      <c r="G1518" t="s">
        <v>10</v>
      </c>
      <c r="H1518" t="s">
        <v>12</v>
      </c>
      <c r="N1518">
        <v>0</v>
      </c>
      <c r="O1518">
        <v>0</v>
      </c>
      <c r="X1518">
        <v>0</v>
      </c>
      <c r="Y1518">
        <v>0</v>
      </c>
      <c r="AH1518">
        <v>7764</v>
      </c>
      <c r="AI1518">
        <v>7764</v>
      </c>
      <c r="AK1518">
        <v>1650</v>
      </c>
    </row>
    <row r="1519" spans="1:38">
      <c r="A1519" t="s">
        <v>127</v>
      </c>
      <c r="B1519" t="s">
        <v>109</v>
      </c>
      <c r="C1519" t="s">
        <v>121</v>
      </c>
      <c r="D1519" t="s">
        <v>124</v>
      </c>
      <c r="E1519" t="s">
        <v>22</v>
      </c>
      <c r="F1519" t="s">
        <v>71</v>
      </c>
      <c r="G1519" t="s">
        <v>10</v>
      </c>
      <c r="H1519" t="s">
        <v>11</v>
      </c>
      <c r="N1519">
        <v>0.29499999999999998</v>
      </c>
      <c r="O1519">
        <v>0.29499999999999998</v>
      </c>
      <c r="X1519">
        <v>0</v>
      </c>
      <c r="Y1519">
        <v>0</v>
      </c>
      <c r="AH1519">
        <v>7764</v>
      </c>
      <c r="AI1519">
        <v>7764</v>
      </c>
      <c r="AK1519">
        <v>1650</v>
      </c>
    </row>
    <row r="1520" spans="1:38">
      <c r="A1520" t="s">
        <v>127</v>
      </c>
      <c r="B1520" t="s">
        <v>109</v>
      </c>
      <c r="C1520" t="s">
        <v>121</v>
      </c>
      <c r="D1520" t="s">
        <v>124</v>
      </c>
      <c r="E1520" t="s">
        <v>22</v>
      </c>
      <c r="F1520" t="s">
        <v>62</v>
      </c>
      <c r="G1520" t="s">
        <v>10</v>
      </c>
      <c r="H1520" t="s">
        <v>111</v>
      </c>
      <c r="I1520">
        <v>21.305</v>
      </c>
      <c r="J1520">
        <v>1.7</v>
      </c>
      <c r="K1520">
        <v>2.0070000000000001</v>
      </c>
      <c r="L1520">
        <v>5.859</v>
      </c>
      <c r="M1520">
        <v>3.5139999999999998</v>
      </c>
      <c r="N1520">
        <v>3.9329999999999998</v>
      </c>
      <c r="O1520">
        <v>3.9329999999999998</v>
      </c>
      <c r="P1520">
        <v>1.909</v>
      </c>
      <c r="Q1520">
        <v>7.7850000000000001</v>
      </c>
      <c r="R1520">
        <v>7.1639999999999997</v>
      </c>
      <c r="S1520">
        <v>3.5E-4</v>
      </c>
      <c r="T1520">
        <v>3.0000000000000001E-5</v>
      </c>
      <c r="U1520">
        <v>4.0000000000000003E-5</v>
      </c>
      <c r="V1520">
        <v>1.2E-4</v>
      </c>
      <c r="W1520">
        <v>5.0000000000000002E-5</v>
      </c>
      <c r="X1520">
        <v>5.0000000000000002E-5</v>
      </c>
      <c r="Y1520">
        <v>5.0000000000000002E-5</v>
      </c>
      <c r="Z1520">
        <v>2.0000000000000002E-5</v>
      </c>
      <c r="AA1520">
        <v>8.0000000000000007E-5</v>
      </c>
      <c r="AB1520">
        <v>6.0000000000000002E-5</v>
      </c>
      <c r="AC1520">
        <v>1826505</v>
      </c>
      <c r="AD1520">
        <v>2139893</v>
      </c>
      <c r="AE1520">
        <v>2393497</v>
      </c>
      <c r="AF1520">
        <v>2502884</v>
      </c>
      <c r="AG1520">
        <v>2277969</v>
      </c>
      <c r="AH1520">
        <v>1633654</v>
      </c>
      <c r="AI1520">
        <v>1633376</v>
      </c>
      <c r="AJ1520">
        <v>1078696</v>
      </c>
      <c r="AK1520">
        <v>789914</v>
      </c>
      <c r="AL1520">
        <v>1175465</v>
      </c>
    </row>
    <row r="1521" spans="1:38">
      <c r="A1521" t="s">
        <v>127</v>
      </c>
      <c r="B1521" t="s">
        <v>109</v>
      </c>
      <c r="C1521" t="s">
        <v>121</v>
      </c>
      <c r="D1521" t="s">
        <v>124</v>
      </c>
      <c r="E1521" t="s">
        <v>22</v>
      </c>
      <c r="F1521" t="s">
        <v>62</v>
      </c>
      <c r="G1521" t="s">
        <v>10</v>
      </c>
      <c r="H1521" t="s">
        <v>12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1826505</v>
      </c>
      <c r="AD1521">
        <v>2139893</v>
      </c>
      <c r="AE1521">
        <v>2393497</v>
      </c>
      <c r="AF1521">
        <v>2502884</v>
      </c>
      <c r="AG1521">
        <v>2277969</v>
      </c>
      <c r="AH1521">
        <v>1633654</v>
      </c>
      <c r="AI1521">
        <v>1633376</v>
      </c>
      <c r="AJ1521">
        <v>1078696</v>
      </c>
      <c r="AK1521">
        <v>789914</v>
      </c>
      <c r="AL1521">
        <v>1175465</v>
      </c>
    </row>
    <row r="1522" spans="1:38">
      <c r="A1522" t="s">
        <v>127</v>
      </c>
      <c r="B1522" t="s">
        <v>109</v>
      </c>
      <c r="C1522" t="s">
        <v>121</v>
      </c>
      <c r="D1522" t="s">
        <v>124</v>
      </c>
      <c r="E1522" t="s">
        <v>22</v>
      </c>
      <c r="F1522" t="s">
        <v>62</v>
      </c>
      <c r="G1522" t="s">
        <v>10</v>
      </c>
      <c r="H1522" t="s">
        <v>11</v>
      </c>
      <c r="I1522">
        <v>21.305</v>
      </c>
      <c r="J1522">
        <v>1.7</v>
      </c>
      <c r="K1522">
        <v>2.0070000000000001</v>
      </c>
      <c r="L1522">
        <v>5.859</v>
      </c>
      <c r="M1522">
        <v>3.5139999999999998</v>
      </c>
      <c r="N1522">
        <v>3.9329999999999998</v>
      </c>
      <c r="O1522">
        <v>3.9329999999999998</v>
      </c>
      <c r="P1522">
        <v>1.909</v>
      </c>
      <c r="Q1522">
        <v>7.7850000000000001</v>
      </c>
      <c r="R1522">
        <v>7.1639999999999997</v>
      </c>
      <c r="S1522">
        <v>3.5E-4</v>
      </c>
      <c r="T1522">
        <v>3.0000000000000001E-5</v>
      </c>
      <c r="U1522">
        <v>4.0000000000000003E-5</v>
      </c>
      <c r="V1522">
        <v>1.2E-4</v>
      </c>
      <c r="W1522">
        <v>5.0000000000000002E-5</v>
      </c>
      <c r="X1522">
        <v>5.0000000000000002E-5</v>
      </c>
      <c r="Y1522">
        <v>5.0000000000000002E-5</v>
      </c>
      <c r="Z1522">
        <v>2.0000000000000002E-5</v>
      </c>
      <c r="AA1522">
        <v>8.0000000000000007E-5</v>
      </c>
      <c r="AB1522">
        <v>6.0000000000000002E-5</v>
      </c>
      <c r="AC1522">
        <v>1826505</v>
      </c>
      <c r="AD1522">
        <v>2139893</v>
      </c>
      <c r="AE1522">
        <v>2393497</v>
      </c>
      <c r="AF1522">
        <v>2502884</v>
      </c>
      <c r="AG1522">
        <v>2277969</v>
      </c>
      <c r="AH1522">
        <v>1633654</v>
      </c>
      <c r="AI1522">
        <v>1633376</v>
      </c>
      <c r="AJ1522">
        <v>1078696</v>
      </c>
      <c r="AK1522">
        <v>789914</v>
      </c>
      <c r="AL1522">
        <v>1175465</v>
      </c>
    </row>
    <row r="1523" spans="1:38">
      <c r="A1523" t="s">
        <v>127</v>
      </c>
      <c r="B1523" t="s">
        <v>109</v>
      </c>
      <c r="C1523" t="s">
        <v>121</v>
      </c>
      <c r="D1523" t="s">
        <v>124</v>
      </c>
      <c r="E1523" t="s">
        <v>22</v>
      </c>
      <c r="F1523" t="s">
        <v>63</v>
      </c>
      <c r="G1523" t="s">
        <v>10</v>
      </c>
      <c r="H1523" t="s">
        <v>111</v>
      </c>
      <c r="K1523">
        <v>0.23899999999999999</v>
      </c>
      <c r="L1523">
        <v>1.413</v>
      </c>
      <c r="M1523">
        <v>0.63500000000000001</v>
      </c>
      <c r="P1523">
        <v>2.85</v>
      </c>
      <c r="Q1523">
        <v>1.974</v>
      </c>
      <c r="R1523">
        <v>5.165</v>
      </c>
      <c r="U1523">
        <v>0</v>
      </c>
      <c r="V1523">
        <v>3.0000000000000001E-5</v>
      </c>
      <c r="W1523">
        <v>1.0000000000000001E-5</v>
      </c>
      <c r="Z1523">
        <v>3.0000000000000001E-5</v>
      </c>
      <c r="AA1523">
        <v>2.0000000000000002E-5</v>
      </c>
      <c r="AB1523">
        <v>5.0000000000000002E-5</v>
      </c>
      <c r="AC1523">
        <v>81114</v>
      </c>
      <c r="AD1523">
        <v>116446</v>
      </c>
      <c r="AE1523">
        <v>209755</v>
      </c>
      <c r="AF1523">
        <v>389753</v>
      </c>
      <c r="AG1523">
        <v>317533</v>
      </c>
      <c r="AH1523">
        <v>144553</v>
      </c>
      <c r="AI1523">
        <v>144553</v>
      </c>
      <c r="AJ1523">
        <v>717206</v>
      </c>
      <c r="AK1523">
        <v>359068</v>
      </c>
      <c r="AL1523">
        <v>403123</v>
      </c>
    </row>
    <row r="1524" spans="1:38">
      <c r="A1524" t="s">
        <v>127</v>
      </c>
      <c r="B1524" t="s">
        <v>109</v>
      </c>
      <c r="C1524" t="s">
        <v>121</v>
      </c>
      <c r="D1524" t="s">
        <v>124</v>
      </c>
      <c r="E1524" t="s">
        <v>22</v>
      </c>
      <c r="F1524" t="s">
        <v>63</v>
      </c>
      <c r="G1524" t="s">
        <v>10</v>
      </c>
      <c r="H1524" t="s">
        <v>12</v>
      </c>
      <c r="K1524">
        <v>0</v>
      </c>
      <c r="L1524">
        <v>0</v>
      </c>
      <c r="M1524">
        <v>0</v>
      </c>
      <c r="P1524">
        <v>0</v>
      </c>
      <c r="Q1524">
        <v>0</v>
      </c>
      <c r="R1524">
        <v>0</v>
      </c>
      <c r="U1524">
        <v>0</v>
      </c>
      <c r="V1524">
        <v>0</v>
      </c>
      <c r="W1524">
        <v>0</v>
      </c>
      <c r="Z1524">
        <v>0</v>
      </c>
      <c r="AA1524">
        <v>0</v>
      </c>
      <c r="AB1524">
        <v>0</v>
      </c>
      <c r="AC1524">
        <v>81114</v>
      </c>
      <c r="AD1524">
        <v>116446</v>
      </c>
      <c r="AE1524">
        <v>209755</v>
      </c>
      <c r="AF1524">
        <v>389753</v>
      </c>
      <c r="AG1524">
        <v>317533</v>
      </c>
      <c r="AH1524">
        <v>144553</v>
      </c>
      <c r="AI1524">
        <v>144553</v>
      </c>
      <c r="AJ1524">
        <v>717206</v>
      </c>
      <c r="AK1524">
        <v>359068</v>
      </c>
      <c r="AL1524">
        <v>403123</v>
      </c>
    </row>
    <row r="1525" spans="1:38">
      <c r="A1525" t="s">
        <v>127</v>
      </c>
      <c r="B1525" t="s">
        <v>109</v>
      </c>
      <c r="C1525" t="s">
        <v>121</v>
      </c>
      <c r="D1525" t="s">
        <v>124</v>
      </c>
      <c r="E1525" t="s">
        <v>22</v>
      </c>
      <c r="F1525" t="s">
        <v>63</v>
      </c>
      <c r="G1525" t="s">
        <v>10</v>
      </c>
      <c r="H1525" t="s">
        <v>11</v>
      </c>
      <c r="K1525">
        <v>0.23899999999999999</v>
      </c>
      <c r="L1525">
        <v>1.413</v>
      </c>
      <c r="M1525">
        <v>0.63500000000000001</v>
      </c>
      <c r="P1525">
        <v>2.85</v>
      </c>
      <c r="Q1525">
        <v>1.974</v>
      </c>
      <c r="R1525">
        <v>5.165</v>
      </c>
      <c r="U1525">
        <v>0</v>
      </c>
      <c r="V1525">
        <v>3.0000000000000001E-5</v>
      </c>
      <c r="W1525">
        <v>1.0000000000000001E-5</v>
      </c>
      <c r="Z1525">
        <v>3.0000000000000001E-5</v>
      </c>
      <c r="AA1525">
        <v>2.0000000000000002E-5</v>
      </c>
      <c r="AB1525">
        <v>5.0000000000000002E-5</v>
      </c>
      <c r="AC1525">
        <v>81114</v>
      </c>
      <c r="AD1525">
        <v>116446</v>
      </c>
      <c r="AE1525">
        <v>209755</v>
      </c>
      <c r="AF1525">
        <v>389753</v>
      </c>
      <c r="AG1525">
        <v>317533</v>
      </c>
      <c r="AH1525">
        <v>144553</v>
      </c>
      <c r="AI1525">
        <v>144553</v>
      </c>
      <c r="AJ1525">
        <v>717206</v>
      </c>
      <c r="AK1525">
        <v>359068</v>
      </c>
      <c r="AL1525">
        <v>403123</v>
      </c>
    </row>
    <row r="1526" spans="1:38">
      <c r="A1526" t="s">
        <v>127</v>
      </c>
      <c r="B1526" t="s">
        <v>109</v>
      </c>
      <c r="C1526" t="s">
        <v>121</v>
      </c>
      <c r="D1526" t="s">
        <v>124</v>
      </c>
      <c r="E1526" t="s">
        <v>22</v>
      </c>
      <c r="F1526" t="s">
        <v>17</v>
      </c>
      <c r="G1526" t="s">
        <v>10</v>
      </c>
      <c r="H1526" t="s">
        <v>111</v>
      </c>
      <c r="I1526">
        <v>36.759</v>
      </c>
      <c r="J1526">
        <v>2.3149999999999999</v>
      </c>
      <c r="K1526">
        <v>3.0110000000000001</v>
      </c>
      <c r="L1526">
        <v>10.475</v>
      </c>
      <c r="M1526">
        <v>114.47</v>
      </c>
      <c r="N1526">
        <v>46.210999999999999</v>
      </c>
      <c r="O1526">
        <v>46.210999999999999</v>
      </c>
      <c r="P1526">
        <v>10.09</v>
      </c>
      <c r="Q1526">
        <v>29.129000000000001</v>
      </c>
      <c r="R1526">
        <v>8.6349999999999998</v>
      </c>
      <c r="S1526">
        <v>6.0999999999999997E-4</v>
      </c>
      <c r="T1526">
        <v>5.0000000000000002E-5</v>
      </c>
      <c r="U1526">
        <v>6.0000000000000002E-5</v>
      </c>
      <c r="V1526">
        <v>2.1000000000000001E-4</v>
      </c>
      <c r="W1526">
        <v>1.5399999999999999E-3</v>
      </c>
      <c r="X1526">
        <v>6.0999999999999997E-4</v>
      </c>
      <c r="Y1526">
        <v>5.6999999999999998E-4</v>
      </c>
      <c r="Z1526">
        <v>1.1E-4</v>
      </c>
      <c r="AA1526">
        <v>2.9999999999999997E-4</v>
      </c>
      <c r="AB1526">
        <v>8.0000000000000007E-5</v>
      </c>
      <c r="AC1526">
        <v>138153</v>
      </c>
      <c r="AD1526">
        <v>49849</v>
      </c>
      <c r="AE1526">
        <v>60402</v>
      </c>
      <c r="AF1526">
        <v>49633</v>
      </c>
      <c r="AG1526">
        <v>224000</v>
      </c>
      <c r="AH1526">
        <v>73652</v>
      </c>
      <c r="AI1526">
        <v>73652</v>
      </c>
      <c r="AJ1526">
        <v>91341</v>
      </c>
      <c r="AK1526">
        <v>113909</v>
      </c>
      <c r="AL1526">
        <v>53370</v>
      </c>
    </row>
    <row r="1527" spans="1:38">
      <c r="A1527" t="s">
        <v>127</v>
      </c>
      <c r="B1527" t="s">
        <v>109</v>
      </c>
      <c r="C1527" t="s">
        <v>121</v>
      </c>
      <c r="D1527" t="s">
        <v>124</v>
      </c>
      <c r="E1527" t="s">
        <v>22</v>
      </c>
      <c r="F1527" t="s">
        <v>17</v>
      </c>
      <c r="G1527" t="s">
        <v>10</v>
      </c>
      <c r="H1527" t="s">
        <v>12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0.22</v>
      </c>
      <c r="Q1527">
        <v>0.08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138153</v>
      </c>
      <c r="AD1527">
        <v>49849</v>
      </c>
      <c r="AE1527">
        <v>60402</v>
      </c>
      <c r="AF1527">
        <v>49633</v>
      </c>
      <c r="AG1527">
        <v>224000</v>
      </c>
      <c r="AH1527">
        <v>73652</v>
      </c>
      <c r="AI1527">
        <v>73652</v>
      </c>
      <c r="AJ1527">
        <v>91341</v>
      </c>
      <c r="AK1527">
        <v>113909</v>
      </c>
      <c r="AL1527">
        <v>53370</v>
      </c>
    </row>
    <row r="1528" spans="1:38">
      <c r="A1528" t="s">
        <v>127</v>
      </c>
      <c r="B1528" t="s">
        <v>109</v>
      </c>
      <c r="C1528" t="s">
        <v>121</v>
      </c>
      <c r="D1528" t="s">
        <v>124</v>
      </c>
      <c r="E1528" t="s">
        <v>22</v>
      </c>
      <c r="F1528" t="s">
        <v>17</v>
      </c>
      <c r="G1528" t="s">
        <v>10</v>
      </c>
      <c r="H1528" t="s">
        <v>11</v>
      </c>
      <c r="I1528">
        <v>36.759</v>
      </c>
      <c r="J1528">
        <v>2.3149999999999999</v>
      </c>
      <c r="K1528">
        <v>3.0110000000000001</v>
      </c>
      <c r="L1528">
        <v>10.475</v>
      </c>
      <c r="M1528">
        <v>114.47</v>
      </c>
      <c r="N1528">
        <v>46.210999999999999</v>
      </c>
      <c r="O1528">
        <v>46.210999999999999</v>
      </c>
      <c r="P1528">
        <v>9.8699999999999992</v>
      </c>
      <c r="Q1528">
        <v>29.048999999999999</v>
      </c>
      <c r="R1528">
        <v>8.6349999999999998</v>
      </c>
      <c r="S1528">
        <v>6.0999999999999997E-4</v>
      </c>
      <c r="T1528">
        <v>5.0000000000000002E-5</v>
      </c>
      <c r="U1528">
        <v>6.0000000000000002E-5</v>
      </c>
      <c r="V1528">
        <v>2.1000000000000001E-4</v>
      </c>
      <c r="W1528">
        <v>1.5399999999999999E-3</v>
      </c>
      <c r="X1528">
        <v>6.0999999999999997E-4</v>
      </c>
      <c r="Y1528">
        <v>5.6999999999999998E-4</v>
      </c>
      <c r="Z1528">
        <v>1.1E-4</v>
      </c>
      <c r="AA1528">
        <v>2.9999999999999997E-4</v>
      </c>
      <c r="AB1528">
        <v>8.0000000000000007E-5</v>
      </c>
      <c r="AC1528">
        <v>138153</v>
      </c>
      <c r="AD1528">
        <v>49849</v>
      </c>
      <c r="AE1528">
        <v>60402</v>
      </c>
      <c r="AF1528">
        <v>49633</v>
      </c>
      <c r="AG1528">
        <v>224000</v>
      </c>
      <c r="AH1528">
        <v>73652</v>
      </c>
      <c r="AI1528">
        <v>73652</v>
      </c>
      <c r="AJ1528">
        <v>91341</v>
      </c>
      <c r="AK1528">
        <v>113909</v>
      </c>
      <c r="AL1528">
        <v>53370</v>
      </c>
    </row>
    <row r="1529" spans="1:38">
      <c r="A1529" t="s">
        <v>127</v>
      </c>
      <c r="B1529" t="s">
        <v>109</v>
      </c>
      <c r="C1529" t="s">
        <v>121</v>
      </c>
      <c r="D1529" t="s">
        <v>124</v>
      </c>
      <c r="E1529" t="s">
        <v>22</v>
      </c>
      <c r="F1529" t="s">
        <v>18</v>
      </c>
      <c r="G1529" t="s">
        <v>145</v>
      </c>
      <c r="H1529" t="s">
        <v>111</v>
      </c>
      <c r="R1529">
        <v>1.33</v>
      </c>
      <c r="AB1529">
        <v>1.0000000000000001E-5</v>
      </c>
      <c r="AL1529">
        <v>289041</v>
      </c>
    </row>
    <row r="1530" spans="1:38">
      <c r="A1530" t="s">
        <v>127</v>
      </c>
      <c r="B1530" t="s">
        <v>109</v>
      </c>
      <c r="C1530" t="s">
        <v>121</v>
      </c>
      <c r="D1530" t="s">
        <v>124</v>
      </c>
      <c r="E1530" t="s">
        <v>22</v>
      </c>
      <c r="F1530" t="s">
        <v>18</v>
      </c>
      <c r="G1530" t="s">
        <v>145</v>
      </c>
      <c r="H1530" t="s">
        <v>12</v>
      </c>
      <c r="R1530">
        <v>0</v>
      </c>
      <c r="AB1530">
        <v>0</v>
      </c>
      <c r="AL1530">
        <v>289041</v>
      </c>
    </row>
    <row r="1531" spans="1:38">
      <c r="A1531" t="s">
        <v>127</v>
      </c>
      <c r="B1531" t="s">
        <v>109</v>
      </c>
      <c r="C1531" t="s">
        <v>121</v>
      </c>
      <c r="D1531" t="s">
        <v>124</v>
      </c>
      <c r="E1531" t="s">
        <v>22</v>
      </c>
      <c r="F1531" t="s">
        <v>18</v>
      </c>
      <c r="G1531" t="s">
        <v>145</v>
      </c>
      <c r="H1531" t="s">
        <v>11</v>
      </c>
      <c r="R1531">
        <v>1.33</v>
      </c>
      <c r="AB1531">
        <v>1.0000000000000001E-5</v>
      </c>
      <c r="AL1531">
        <v>289041</v>
      </c>
    </row>
    <row r="1532" spans="1:38">
      <c r="A1532" t="s">
        <v>127</v>
      </c>
      <c r="B1532" t="s">
        <v>109</v>
      </c>
      <c r="C1532" t="s">
        <v>121</v>
      </c>
      <c r="D1532" t="s">
        <v>124</v>
      </c>
      <c r="E1532" t="s">
        <v>22</v>
      </c>
      <c r="F1532" t="s">
        <v>18</v>
      </c>
      <c r="G1532" t="s">
        <v>10</v>
      </c>
      <c r="H1532" t="s">
        <v>111</v>
      </c>
      <c r="I1532">
        <v>842.73199999999997</v>
      </c>
      <c r="J1532">
        <v>469.02699999999999</v>
      </c>
      <c r="K1532">
        <v>553.83900000000006</v>
      </c>
      <c r="L1532">
        <v>586.83199999999999</v>
      </c>
      <c r="M1532">
        <v>912.7</v>
      </c>
      <c r="N1532">
        <v>584.01900000000001</v>
      </c>
      <c r="O1532">
        <v>579.92700000000002</v>
      </c>
      <c r="P1532">
        <v>663.84</v>
      </c>
      <c r="Q1532">
        <v>631.25800000000004</v>
      </c>
      <c r="R1532">
        <v>494.93099999999998</v>
      </c>
      <c r="S1532">
        <v>1.3950000000000001E-2</v>
      </c>
      <c r="T1532">
        <v>9.6500000000000006E-3</v>
      </c>
      <c r="U1532">
        <v>1.102E-2</v>
      </c>
      <c r="V1532">
        <v>1.1990000000000001E-2</v>
      </c>
      <c r="W1532">
        <v>1.2290000000000001E-2</v>
      </c>
      <c r="X1532">
        <v>7.6800000000000002E-3</v>
      </c>
      <c r="Y1532">
        <v>7.1399999999999996E-3</v>
      </c>
      <c r="Z1532">
        <v>7.43E-3</v>
      </c>
      <c r="AA1532">
        <v>6.4099999999999999E-3</v>
      </c>
      <c r="AB1532">
        <v>4.4400000000000004E-3</v>
      </c>
      <c r="AC1532">
        <v>12192837</v>
      </c>
      <c r="AD1532">
        <v>12929692</v>
      </c>
      <c r="AE1532">
        <v>11713996</v>
      </c>
      <c r="AF1532">
        <v>13485158</v>
      </c>
      <c r="AG1532">
        <v>13060035</v>
      </c>
      <c r="AH1532">
        <v>10070068</v>
      </c>
      <c r="AI1532">
        <v>9834906</v>
      </c>
      <c r="AJ1532">
        <v>6980814</v>
      </c>
      <c r="AK1532">
        <v>6766474</v>
      </c>
      <c r="AL1532">
        <v>6300774</v>
      </c>
    </row>
    <row r="1533" spans="1:38">
      <c r="A1533" t="s">
        <v>127</v>
      </c>
      <c r="B1533" t="s">
        <v>109</v>
      </c>
      <c r="C1533" t="s">
        <v>121</v>
      </c>
      <c r="D1533" t="s">
        <v>124</v>
      </c>
      <c r="E1533" t="s">
        <v>22</v>
      </c>
      <c r="F1533" t="s">
        <v>18</v>
      </c>
      <c r="G1533" t="s">
        <v>10</v>
      </c>
      <c r="H1533" t="s">
        <v>12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4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5.0000000000000002E-5</v>
      </c>
      <c r="Y1533">
        <v>0</v>
      </c>
      <c r="Z1533">
        <v>0</v>
      </c>
      <c r="AA1533">
        <v>0</v>
      </c>
      <c r="AB1533">
        <v>0</v>
      </c>
      <c r="AC1533">
        <v>12192837</v>
      </c>
      <c r="AD1533">
        <v>12929692</v>
      </c>
      <c r="AE1533">
        <v>11713996</v>
      </c>
      <c r="AF1533">
        <v>13485158</v>
      </c>
      <c r="AG1533">
        <v>13060035</v>
      </c>
      <c r="AH1533">
        <v>10070068</v>
      </c>
      <c r="AI1533">
        <v>9834906</v>
      </c>
      <c r="AJ1533">
        <v>6980814</v>
      </c>
      <c r="AK1533">
        <v>6766474</v>
      </c>
      <c r="AL1533">
        <v>6300774</v>
      </c>
    </row>
    <row r="1534" spans="1:38">
      <c r="A1534" t="s">
        <v>127</v>
      </c>
      <c r="B1534" t="s">
        <v>109</v>
      </c>
      <c r="C1534" t="s">
        <v>121</v>
      </c>
      <c r="D1534" t="s">
        <v>124</v>
      </c>
      <c r="E1534" t="s">
        <v>22</v>
      </c>
      <c r="F1534" t="s">
        <v>18</v>
      </c>
      <c r="G1534" t="s">
        <v>10</v>
      </c>
      <c r="H1534" t="s">
        <v>11</v>
      </c>
      <c r="I1534">
        <v>842.73199999999997</v>
      </c>
      <c r="J1534">
        <v>469.02699999999999</v>
      </c>
      <c r="K1534">
        <v>553.83900000000006</v>
      </c>
      <c r="L1534">
        <v>586.83199999999999</v>
      </c>
      <c r="M1534">
        <v>912.7</v>
      </c>
      <c r="N1534">
        <v>580.01900000000001</v>
      </c>
      <c r="O1534">
        <v>579.92700000000002</v>
      </c>
      <c r="P1534">
        <v>663.84</v>
      </c>
      <c r="Q1534">
        <v>631.25800000000004</v>
      </c>
      <c r="R1534">
        <v>494.93099999999998</v>
      </c>
      <c r="S1534">
        <v>1.3950000000000001E-2</v>
      </c>
      <c r="T1534">
        <v>9.6500000000000006E-3</v>
      </c>
      <c r="U1534">
        <v>1.102E-2</v>
      </c>
      <c r="V1534">
        <v>1.1990000000000001E-2</v>
      </c>
      <c r="W1534">
        <v>1.2290000000000001E-2</v>
      </c>
      <c r="X1534">
        <v>7.6299999999999996E-3</v>
      </c>
      <c r="Y1534">
        <v>7.1399999999999996E-3</v>
      </c>
      <c r="Z1534">
        <v>7.43E-3</v>
      </c>
      <c r="AA1534">
        <v>6.4099999999999999E-3</v>
      </c>
      <c r="AB1534">
        <v>4.4400000000000004E-3</v>
      </c>
      <c r="AC1534">
        <v>12192837</v>
      </c>
      <c r="AD1534">
        <v>12929692</v>
      </c>
      <c r="AE1534">
        <v>11713996</v>
      </c>
      <c r="AF1534">
        <v>13485158</v>
      </c>
      <c r="AG1534">
        <v>13060035</v>
      </c>
      <c r="AH1534">
        <v>10070068</v>
      </c>
      <c r="AI1534">
        <v>9834906</v>
      </c>
      <c r="AJ1534">
        <v>6980814</v>
      </c>
      <c r="AK1534">
        <v>6766474</v>
      </c>
      <c r="AL1534">
        <v>6300774</v>
      </c>
    </row>
    <row r="1535" spans="1:38">
      <c r="A1535" t="s">
        <v>127</v>
      </c>
      <c r="B1535" t="s">
        <v>109</v>
      </c>
      <c r="C1535" t="s">
        <v>121</v>
      </c>
      <c r="D1535" t="s">
        <v>124</v>
      </c>
      <c r="E1535" t="s">
        <v>22</v>
      </c>
      <c r="F1535" t="s">
        <v>19</v>
      </c>
      <c r="G1535" t="s">
        <v>10</v>
      </c>
      <c r="H1535" t="s">
        <v>111</v>
      </c>
      <c r="I1535">
        <v>1E-3</v>
      </c>
      <c r="J1535">
        <v>3.7999999999999999E-2</v>
      </c>
      <c r="K1535">
        <v>2.1999999999999999E-2</v>
      </c>
      <c r="N1535">
        <v>0.59499999999999997</v>
      </c>
      <c r="O1535">
        <v>0.59499999999999997</v>
      </c>
      <c r="P1535">
        <v>6.57</v>
      </c>
      <c r="Q1535">
        <v>2.222</v>
      </c>
      <c r="R1535">
        <v>1.9419999999999999</v>
      </c>
      <c r="S1535">
        <v>0</v>
      </c>
      <c r="T1535">
        <v>0</v>
      </c>
      <c r="U1535">
        <v>0</v>
      </c>
      <c r="X1535">
        <v>1.0000000000000001E-5</v>
      </c>
      <c r="Y1535">
        <v>1.0000000000000001E-5</v>
      </c>
      <c r="Z1535">
        <v>6.9999999999999994E-5</v>
      </c>
      <c r="AA1535">
        <v>2.0000000000000002E-5</v>
      </c>
      <c r="AB1535">
        <v>2.0000000000000002E-5</v>
      </c>
      <c r="AC1535">
        <v>76197</v>
      </c>
      <c r="AD1535">
        <v>79758</v>
      </c>
      <c r="AE1535">
        <v>99705</v>
      </c>
      <c r="AF1535">
        <v>114293</v>
      </c>
      <c r="AG1535">
        <v>138596</v>
      </c>
      <c r="AH1535">
        <v>65643</v>
      </c>
      <c r="AI1535">
        <v>64323</v>
      </c>
      <c r="AJ1535">
        <v>134347</v>
      </c>
      <c r="AK1535">
        <v>122925</v>
      </c>
      <c r="AL1535">
        <v>92978</v>
      </c>
    </row>
    <row r="1536" spans="1:38">
      <c r="A1536" t="s">
        <v>127</v>
      </c>
      <c r="B1536" t="s">
        <v>109</v>
      </c>
      <c r="C1536" t="s">
        <v>121</v>
      </c>
      <c r="D1536" t="s">
        <v>124</v>
      </c>
      <c r="E1536" t="s">
        <v>22</v>
      </c>
      <c r="F1536" t="s">
        <v>19</v>
      </c>
      <c r="G1536" t="s">
        <v>10</v>
      </c>
      <c r="H1536" t="s">
        <v>12</v>
      </c>
      <c r="I1536">
        <v>0</v>
      </c>
      <c r="J1536">
        <v>0</v>
      </c>
      <c r="K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76197</v>
      </c>
      <c r="AD1536">
        <v>79758</v>
      </c>
      <c r="AE1536">
        <v>99705</v>
      </c>
      <c r="AF1536">
        <v>114293</v>
      </c>
      <c r="AG1536">
        <v>138596</v>
      </c>
      <c r="AH1536">
        <v>65643</v>
      </c>
      <c r="AI1536">
        <v>64323</v>
      </c>
      <c r="AJ1536">
        <v>134347</v>
      </c>
      <c r="AK1536">
        <v>122925</v>
      </c>
      <c r="AL1536">
        <v>92978</v>
      </c>
    </row>
    <row r="1537" spans="1:38">
      <c r="A1537" t="s">
        <v>127</v>
      </c>
      <c r="B1537" t="s">
        <v>109</v>
      </c>
      <c r="C1537" t="s">
        <v>121</v>
      </c>
      <c r="D1537" t="s">
        <v>124</v>
      </c>
      <c r="E1537" t="s">
        <v>22</v>
      </c>
      <c r="F1537" t="s">
        <v>19</v>
      </c>
      <c r="G1537" t="s">
        <v>10</v>
      </c>
      <c r="H1537" t="s">
        <v>11</v>
      </c>
      <c r="I1537">
        <v>1E-3</v>
      </c>
      <c r="J1537">
        <v>3.7999999999999999E-2</v>
      </c>
      <c r="K1537">
        <v>2.1999999999999999E-2</v>
      </c>
      <c r="N1537">
        <v>0.59499999999999997</v>
      </c>
      <c r="O1537">
        <v>0.59499999999999997</v>
      </c>
      <c r="P1537">
        <v>6.57</v>
      </c>
      <c r="Q1537">
        <v>2.222</v>
      </c>
      <c r="R1537">
        <v>1.9419999999999999</v>
      </c>
      <c r="S1537">
        <v>0</v>
      </c>
      <c r="T1537">
        <v>0</v>
      </c>
      <c r="U1537">
        <v>0</v>
      </c>
      <c r="X1537">
        <v>1.0000000000000001E-5</v>
      </c>
      <c r="Y1537">
        <v>1.0000000000000001E-5</v>
      </c>
      <c r="Z1537">
        <v>6.9999999999999994E-5</v>
      </c>
      <c r="AA1537">
        <v>2.0000000000000002E-5</v>
      </c>
      <c r="AB1537">
        <v>2.0000000000000002E-5</v>
      </c>
      <c r="AC1537">
        <v>76197</v>
      </c>
      <c r="AD1537">
        <v>79758</v>
      </c>
      <c r="AE1537">
        <v>99705</v>
      </c>
      <c r="AF1537">
        <v>114293</v>
      </c>
      <c r="AG1537">
        <v>138596</v>
      </c>
      <c r="AH1537">
        <v>65643</v>
      </c>
      <c r="AI1537">
        <v>64323</v>
      </c>
      <c r="AJ1537">
        <v>134347</v>
      </c>
      <c r="AK1537">
        <v>122925</v>
      </c>
      <c r="AL1537">
        <v>92978</v>
      </c>
    </row>
    <row r="1538" spans="1:38">
      <c r="A1538" t="s">
        <v>127</v>
      </c>
      <c r="B1538" t="s">
        <v>109</v>
      </c>
      <c r="C1538" t="s">
        <v>121</v>
      </c>
      <c r="D1538" t="s">
        <v>124</v>
      </c>
      <c r="E1538" t="s">
        <v>31</v>
      </c>
      <c r="F1538" t="s">
        <v>13</v>
      </c>
      <c r="G1538" t="s">
        <v>10</v>
      </c>
      <c r="H1538" t="s">
        <v>111</v>
      </c>
      <c r="I1538">
        <v>3.5999999999999997E-2</v>
      </c>
      <c r="J1538">
        <v>2.8000000000000001E-2</v>
      </c>
      <c r="K1538">
        <v>6.5000000000000002E-2</v>
      </c>
      <c r="S1538">
        <v>0</v>
      </c>
      <c r="T1538">
        <v>0</v>
      </c>
      <c r="U1538">
        <v>0</v>
      </c>
      <c r="AC1538">
        <v>5180</v>
      </c>
      <c r="AD1538">
        <v>14375</v>
      </c>
      <c r="AE1538">
        <v>10346</v>
      </c>
    </row>
    <row r="1539" spans="1:38">
      <c r="A1539" t="s">
        <v>127</v>
      </c>
      <c r="B1539" t="s">
        <v>109</v>
      </c>
      <c r="C1539" t="s">
        <v>121</v>
      </c>
      <c r="D1539" t="s">
        <v>124</v>
      </c>
      <c r="E1539" t="s">
        <v>31</v>
      </c>
      <c r="F1539" t="s">
        <v>13</v>
      </c>
      <c r="G1539" t="s">
        <v>10</v>
      </c>
      <c r="H1539" t="s">
        <v>12</v>
      </c>
      <c r="I1539">
        <v>0</v>
      </c>
      <c r="J1539">
        <v>0</v>
      </c>
      <c r="K1539">
        <v>0</v>
      </c>
      <c r="S1539">
        <v>0</v>
      </c>
      <c r="T1539">
        <v>0</v>
      </c>
      <c r="U1539">
        <v>0</v>
      </c>
      <c r="AC1539">
        <v>5180</v>
      </c>
      <c r="AD1539">
        <v>14375</v>
      </c>
      <c r="AE1539">
        <v>10346</v>
      </c>
    </row>
    <row r="1540" spans="1:38">
      <c r="A1540" t="s">
        <v>127</v>
      </c>
      <c r="B1540" t="s">
        <v>109</v>
      </c>
      <c r="C1540" t="s">
        <v>121</v>
      </c>
      <c r="D1540" t="s">
        <v>124</v>
      </c>
      <c r="E1540" t="s">
        <v>31</v>
      </c>
      <c r="F1540" t="s">
        <v>13</v>
      </c>
      <c r="G1540" t="s">
        <v>10</v>
      </c>
      <c r="H1540" t="s">
        <v>11</v>
      </c>
      <c r="I1540">
        <v>3.5999999999999997E-2</v>
      </c>
      <c r="J1540">
        <v>2.8000000000000001E-2</v>
      </c>
      <c r="K1540">
        <v>6.5000000000000002E-2</v>
      </c>
      <c r="S1540">
        <v>0</v>
      </c>
      <c r="T1540">
        <v>0</v>
      </c>
      <c r="U1540">
        <v>0</v>
      </c>
      <c r="AC1540">
        <v>5180</v>
      </c>
      <c r="AD1540">
        <v>14375</v>
      </c>
      <c r="AE1540">
        <v>10346</v>
      </c>
    </row>
    <row r="1541" spans="1:38">
      <c r="A1541" t="s">
        <v>127</v>
      </c>
      <c r="B1541" t="s">
        <v>109</v>
      </c>
      <c r="C1541" t="s">
        <v>121</v>
      </c>
      <c r="D1541" t="s">
        <v>124</v>
      </c>
      <c r="E1541" t="s">
        <v>31</v>
      </c>
      <c r="F1541" t="s">
        <v>18</v>
      </c>
      <c r="G1541" t="s">
        <v>145</v>
      </c>
      <c r="H1541" t="s">
        <v>111</v>
      </c>
      <c r="O1541">
        <v>1.6E-2</v>
      </c>
      <c r="Y1541">
        <v>0</v>
      </c>
      <c r="AI1541">
        <v>7480</v>
      </c>
    </row>
    <row r="1542" spans="1:38">
      <c r="A1542" t="s">
        <v>127</v>
      </c>
      <c r="B1542" t="s">
        <v>109</v>
      </c>
      <c r="C1542" t="s">
        <v>121</v>
      </c>
      <c r="D1542" t="s">
        <v>124</v>
      </c>
      <c r="E1542" t="s">
        <v>31</v>
      </c>
      <c r="F1542" t="s">
        <v>18</v>
      </c>
      <c r="G1542" t="s">
        <v>145</v>
      </c>
      <c r="H1542" t="s">
        <v>12</v>
      </c>
      <c r="O1542">
        <v>0</v>
      </c>
      <c r="Y1542">
        <v>0</v>
      </c>
      <c r="AI1542">
        <v>7480</v>
      </c>
    </row>
    <row r="1543" spans="1:38">
      <c r="A1543" t="s">
        <v>127</v>
      </c>
      <c r="B1543" t="s">
        <v>109</v>
      </c>
      <c r="C1543" t="s">
        <v>121</v>
      </c>
      <c r="D1543" t="s">
        <v>124</v>
      </c>
      <c r="E1543" t="s">
        <v>31</v>
      </c>
      <c r="F1543" t="s">
        <v>18</v>
      </c>
      <c r="G1543" t="s">
        <v>145</v>
      </c>
      <c r="H1543" t="s">
        <v>11</v>
      </c>
      <c r="O1543">
        <v>1.6E-2</v>
      </c>
      <c r="Y1543">
        <v>0</v>
      </c>
      <c r="AI1543">
        <v>7480</v>
      </c>
    </row>
    <row r="1544" spans="1:38">
      <c r="A1544" t="s">
        <v>127</v>
      </c>
      <c r="B1544" t="s">
        <v>109</v>
      </c>
      <c r="C1544" t="s">
        <v>121</v>
      </c>
      <c r="D1544" t="s">
        <v>124</v>
      </c>
      <c r="E1544" t="s">
        <v>31</v>
      </c>
      <c r="F1544" t="s">
        <v>18</v>
      </c>
      <c r="G1544" t="s">
        <v>10</v>
      </c>
      <c r="H1544" t="s">
        <v>111</v>
      </c>
      <c r="I1544">
        <v>1.218</v>
      </c>
      <c r="J1544">
        <v>2.1000000000000001E-2</v>
      </c>
      <c r="K1544">
        <v>0.13700000000000001</v>
      </c>
      <c r="L1544">
        <v>0.26800000000000002</v>
      </c>
      <c r="M1544">
        <v>1.077</v>
      </c>
      <c r="N1544">
        <v>1.339</v>
      </c>
      <c r="S1544">
        <v>2.0000000000000002E-5</v>
      </c>
      <c r="T1544">
        <v>0</v>
      </c>
      <c r="U1544">
        <v>0</v>
      </c>
      <c r="V1544">
        <v>1.0000000000000001E-5</v>
      </c>
      <c r="W1544">
        <v>1.0000000000000001E-5</v>
      </c>
      <c r="X1544">
        <v>2.0000000000000002E-5</v>
      </c>
      <c r="AC1544">
        <v>27897</v>
      </c>
      <c r="AD1544">
        <v>20201</v>
      </c>
      <c r="AE1544">
        <v>23483</v>
      </c>
      <c r="AF1544">
        <v>10560</v>
      </c>
      <c r="AG1544">
        <v>13420</v>
      </c>
      <c r="AH1544">
        <v>9680</v>
      </c>
    </row>
    <row r="1545" spans="1:38">
      <c r="A1545" t="s">
        <v>127</v>
      </c>
      <c r="B1545" t="s">
        <v>109</v>
      </c>
      <c r="C1545" t="s">
        <v>121</v>
      </c>
      <c r="D1545" t="s">
        <v>124</v>
      </c>
      <c r="E1545" t="s">
        <v>31</v>
      </c>
      <c r="F1545" t="s">
        <v>18</v>
      </c>
      <c r="G1545" t="s">
        <v>10</v>
      </c>
      <c r="H1545" t="s">
        <v>12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AC1545">
        <v>27897</v>
      </c>
      <c r="AD1545">
        <v>20201</v>
      </c>
      <c r="AE1545">
        <v>23483</v>
      </c>
      <c r="AF1545">
        <v>10560</v>
      </c>
      <c r="AG1545">
        <v>13420</v>
      </c>
      <c r="AH1545">
        <v>9680</v>
      </c>
    </row>
    <row r="1546" spans="1:38">
      <c r="A1546" t="s">
        <v>127</v>
      </c>
      <c r="B1546" t="s">
        <v>109</v>
      </c>
      <c r="C1546" t="s">
        <v>121</v>
      </c>
      <c r="D1546" t="s">
        <v>124</v>
      </c>
      <c r="E1546" t="s">
        <v>31</v>
      </c>
      <c r="F1546" t="s">
        <v>18</v>
      </c>
      <c r="G1546" t="s">
        <v>10</v>
      </c>
      <c r="H1546" t="s">
        <v>11</v>
      </c>
      <c r="I1546">
        <v>1.218</v>
      </c>
      <c r="J1546">
        <v>2.1000000000000001E-2</v>
      </c>
      <c r="K1546">
        <v>0.13700000000000001</v>
      </c>
      <c r="L1546">
        <v>0.26800000000000002</v>
      </c>
      <c r="M1546">
        <v>1.077</v>
      </c>
      <c r="N1546">
        <v>1.339</v>
      </c>
      <c r="S1546">
        <v>2.0000000000000002E-5</v>
      </c>
      <c r="T1546">
        <v>0</v>
      </c>
      <c r="U1546">
        <v>0</v>
      </c>
      <c r="V1546">
        <v>1.0000000000000001E-5</v>
      </c>
      <c r="W1546">
        <v>1.0000000000000001E-5</v>
      </c>
      <c r="X1546">
        <v>2.0000000000000002E-5</v>
      </c>
      <c r="AC1546">
        <v>27897</v>
      </c>
      <c r="AD1546">
        <v>20201</v>
      </c>
      <c r="AE1546">
        <v>23483</v>
      </c>
      <c r="AF1546">
        <v>10560</v>
      </c>
      <c r="AG1546">
        <v>13420</v>
      </c>
      <c r="AH1546">
        <v>9680</v>
      </c>
    </row>
    <row r="1547" spans="1:38">
      <c r="A1547" t="s">
        <v>127</v>
      </c>
      <c r="B1547" t="s">
        <v>109</v>
      </c>
      <c r="C1547" t="s">
        <v>121</v>
      </c>
      <c r="D1547" t="s">
        <v>124</v>
      </c>
      <c r="E1547" t="s">
        <v>23</v>
      </c>
      <c r="F1547" t="s">
        <v>66</v>
      </c>
      <c r="G1547" t="s">
        <v>10</v>
      </c>
      <c r="H1547" t="s">
        <v>111</v>
      </c>
      <c r="I1547">
        <v>0.04</v>
      </c>
      <c r="S1547">
        <v>0</v>
      </c>
      <c r="AC1547">
        <v>139925</v>
      </c>
      <c r="AD1547">
        <v>208062</v>
      </c>
      <c r="AE1547">
        <v>51300</v>
      </c>
      <c r="AK1547">
        <v>884</v>
      </c>
      <c r="AL1547">
        <v>31860</v>
      </c>
    </row>
    <row r="1548" spans="1:38">
      <c r="A1548" t="s">
        <v>127</v>
      </c>
      <c r="B1548" t="s">
        <v>109</v>
      </c>
      <c r="C1548" t="s">
        <v>121</v>
      </c>
      <c r="D1548" t="s">
        <v>124</v>
      </c>
      <c r="E1548" t="s">
        <v>23</v>
      </c>
      <c r="F1548" t="s">
        <v>66</v>
      </c>
      <c r="G1548" t="s">
        <v>10</v>
      </c>
      <c r="H1548" t="s">
        <v>12</v>
      </c>
      <c r="I1548">
        <v>0</v>
      </c>
      <c r="S1548">
        <v>0</v>
      </c>
      <c r="AC1548">
        <v>139925</v>
      </c>
      <c r="AD1548">
        <v>208062</v>
      </c>
      <c r="AE1548">
        <v>51300</v>
      </c>
      <c r="AK1548">
        <v>884</v>
      </c>
      <c r="AL1548">
        <v>31860</v>
      </c>
    </row>
    <row r="1549" spans="1:38">
      <c r="A1549" t="s">
        <v>127</v>
      </c>
      <c r="B1549" t="s">
        <v>109</v>
      </c>
      <c r="C1549" t="s">
        <v>121</v>
      </c>
      <c r="D1549" t="s">
        <v>124</v>
      </c>
      <c r="E1549" t="s">
        <v>23</v>
      </c>
      <c r="F1549" t="s">
        <v>66</v>
      </c>
      <c r="G1549" t="s">
        <v>10</v>
      </c>
      <c r="H1549" t="s">
        <v>11</v>
      </c>
      <c r="I1549">
        <v>0.04</v>
      </c>
      <c r="S1549">
        <v>0</v>
      </c>
      <c r="AC1549">
        <v>139925</v>
      </c>
      <c r="AD1549">
        <v>208062</v>
      </c>
      <c r="AE1549">
        <v>51300</v>
      </c>
      <c r="AK1549">
        <v>884</v>
      </c>
      <c r="AL1549">
        <v>31860</v>
      </c>
    </row>
    <row r="1550" spans="1:38">
      <c r="A1550" t="s">
        <v>127</v>
      </c>
      <c r="B1550" t="s">
        <v>109</v>
      </c>
      <c r="C1550" t="s">
        <v>121</v>
      </c>
      <c r="D1550" t="s">
        <v>124</v>
      </c>
      <c r="E1550" t="s">
        <v>23</v>
      </c>
      <c r="F1550" t="s">
        <v>61</v>
      </c>
      <c r="G1550" t="s">
        <v>10</v>
      </c>
      <c r="H1550" t="s">
        <v>111</v>
      </c>
      <c r="I1550">
        <v>0.04</v>
      </c>
      <c r="S1550">
        <v>0</v>
      </c>
      <c r="AC1550">
        <v>5344</v>
      </c>
    </row>
    <row r="1551" spans="1:38">
      <c r="A1551" t="s">
        <v>127</v>
      </c>
      <c r="B1551" t="s">
        <v>109</v>
      </c>
      <c r="C1551" t="s">
        <v>121</v>
      </c>
      <c r="D1551" t="s">
        <v>124</v>
      </c>
      <c r="E1551" t="s">
        <v>23</v>
      </c>
      <c r="F1551" t="s">
        <v>61</v>
      </c>
      <c r="G1551" t="s">
        <v>10</v>
      </c>
      <c r="H1551" t="s">
        <v>12</v>
      </c>
      <c r="I1551">
        <v>0</v>
      </c>
      <c r="S1551">
        <v>0</v>
      </c>
      <c r="AC1551">
        <v>5344</v>
      </c>
    </row>
    <row r="1552" spans="1:38">
      <c r="A1552" t="s">
        <v>127</v>
      </c>
      <c r="B1552" t="s">
        <v>109</v>
      </c>
      <c r="C1552" t="s">
        <v>121</v>
      </c>
      <c r="D1552" t="s">
        <v>124</v>
      </c>
      <c r="E1552" t="s">
        <v>23</v>
      </c>
      <c r="F1552" t="s">
        <v>61</v>
      </c>
      <c r="G1552" t="s">
        <v>10</v>
      </c>
      <c r="H1552" t="s">
        <v>11</v>
      </c>
      <c r="I1552">
        <v>0.04</v>
      </c>
      <c r="S1552">
        <v>0</v>
      </c>
      <c r="AC1552">
        <v>5344</v>
      </c>
    </row>
    <row r="1553" spans="1:38">
      <c r="A1553" t="s">
        <v>127</v>
      </c>
      <c r="B1553" t="s">
        <v>109</v>
      </c>
      <c r="C1553" t="s">
        <v>121</v>
      </c>
      <c r="D1553" t="s">
        <v>124</v>
      </c>
      <c r="E1553" t="s">
        <v>24</v>
      </c>
      <c r="F1553" t="s">
        <v>13</v>
      </c>
      <c r="G1553" t="s">
        <v>10</v>
      </c>
      <c r="H1553" t="s">
        <v>111</v>
      </c>
      <c r="O1553">
        <v>0</v>
      </c>
      <c r="Y1553">
        <v>0</v>
      </c>
      <c r="AD1553">
        <v>5147</v>
      </c>
      <c r="AF1553">
        <v>4796</v>
      </c>
      <c r="AI1553">
        <v>1471</v>
      </c>
      <c r="AK1553">
        <v>663</v>
      </c>
    </row>
    <row r="1554" spans="1:38">
      <c r="A1554" t="s">
        <v>127</v>
      </c>
      <c r="B1554" t="s">
        <v>109</v>
      </c>
      <c r="C1554" t="s">
        <v>121</v>
      </c>
      <c r="D1554" t="s">
        <v>124</v>
      </c>
      <c r="E1554" t="s">
        <v>24</v>
      </c>
      <c r="F1554" t="s">
        <v>13</v>
      </c>
      <c r="G1554" t="s">
        <v>10</v>
      </c>
      <c r="H1554" t="s">
        <v>12</v>
      </c>
      <c r="O1554">
        <v>0</v>
      </c>
      <c r="Y1554">
        <v>0</v>
      </c>
      <c r="AD1554">
        <v>5147</v>
      </c>
      <c r="AF1554">
        <v>4796</v>
      </c>
      <c r="AI1554">
        <v>1471</v>
      </c>
      <c r="AK1554">
        <v>663</v>
      </c>
    </row>
    <row r="1555" spans="1:38">
      <c r="A1555" t="s">
        <v>127</v>
      </c>
      <c r="B1555" t="s">
        <v>109</v>
      </c>
      <c r="C1555" t="s">
        <v>121</v>
      </c>
      <c r="D1555" t="s">
        <v>124</v>
      </c>
      <c r="E1555" t="s">
        <v>24</v>
      </c>
      <c r="F1555" t="s">
        <v>13</v>
      </c>
      <c r="G1555" t="s">
        <v>10</v>
      </c>
      <c r="H1555" t="s">
        <v>11</v>
      </c>
      <c r="O1555">
        <v>0</v>
      </c>
      <c r="Y1555">
        <v>0</v>
      </c>
      <c r="AD1555">
        <v>5147</v>
      </c>
      <c r="AF1555">
        <v>4796</v>
      </c>
      <c r="AI1555">
        <v>1471</v>
      </c>
      <c r="AK1555">
        <v>663</v>
      </c>
    </row>
    <row r="1556" spans="1:38">
      <c r="A1556" t="s">
        <v>127</v>
      </c>
      <c r="B1556" t="s">
        <v>109</v>
      </c>
      <c r="C1556" t="s">
        <v>121</v>
      </c>
      <c r="D1556" t="s">
        <v>124</v>
      </c>
      <c r="E1556" t="s">
        <v>24</v>
      </c>
      <c r="F1556" t="s">
        <v>65</v>
      </c>
      <c r="G1556" t="s">
        <v>10</v>
      </c>
      <c r="H1556" t="s">
        <v>111</v>
      </c>
      <c r="P1556">
        <v>1</v>
      </c>
      <c r="Z1556">
        <v>1.0000000000000001E-5</v>
      </c>
      <c r="AC1556">
        <v>1323</v>
      </c>
      <c r="AJ1556">
        <v>21500</v>
      </c>
    </row>
    <row r="1557" spans="1:38">
      <c r="A1557" t="s">
        <v>127</v>
      </c>
      <c r="B1557" t="s">
        <v>109</v>
      </c>
      <c r="C1557" t="s">
        <v>121</v>
      </c>
      <c r="D1557" t="s">
        <v>124</v>
      </c>
      <c r="E1557" t="s">
        <v>24</v>
      </c>
      <c r="F1557" t="s">
        <v>65</v>
      </c>
      <c r="G1557" t="s">
        <v>10</v>
      </c>
      <c r="H1557" t="s">
        <v>12</v>
      </c>
      <c r="P1557">
        <v>0</v>
      </c>
      <c r="Z1557">
        <v>0</v>
      </c>
      <c r="AC1557">
        <v>1323</v>
      </c>
      <c r="AJ1557">
        <v>21500</v>
      </c>
    </row>
    <row r="1558" spans="1:38">
      <c r="A1558" t="s">
        <v>127</v>
      </c>
      <c r="B1558" t="s">
        <v>109</v>
      </c>
      <c r="C1558" t="s">
        <v>121</v>
      </c>
      <c r="D1558" t="s">
        <v>124</v>
      </c>
      <c r="E1558" t="s">
        <v>24</v>
      </c>
      <c r="F1558" t="s">
        <v>65</v>
      </c>
      <c r="G1558" t="s">
        <v>10</v>
      </c>
      <c r="H1558" t="s">
        <v>11</v>
      </c>
      <c r="P1558">
        <v>1</v>
      </c>
      <c r="Z1558">
        <v>1.0000000000000001E-5</v>
      </c>
      <c r="AC1558">
        <v>1323</v>
      </c>
      <c r="AJ1558">
        <v>21500</v>
      </c>
    </row>
    <row r="1559" spans="1:38">
      <c r="A1559" t="s">
        <v>127</v>
      </c>
      <c r="B1559" t="s">
        <v>109</v>
      </c>
      <c r="C1559" t="s">
        <v>121</v>
      </c>
      <c r="D1559" t="s">
        <v>124</v>
      </c>
      <c r="E1559" t="s">
        <v>24</v>
      </c>
      <c r="F1559" t="s">
        <v>62</v>
      </c>
      <c r="G1559" t="s">
        <v>10</v>
      </c>
      <c r="H1559" t="s">
        <v>111</v>
      </c>
      <c r="Q1559">
        <v>0</v>
      </c>
      <c r="AA1559">
        <v>0</v>
      </c>
      <c r="AC1559">
        <v>2460589</v>
      </c>
      <c r="AD1559">
        <v>1965236</v>
      </c>
      <c r="AE1559">
        <v>1838845</v>
      </c>
      <c r="AF1559">
        <v>1277534</v>
      </c>
      <c r="AG1559">
        <v>1613832</v>
      </c>
      <c r="AH1559">
        <v>1588572</v>
      </c>
      <c r="AI1559">
        <v>1714632</v>
      </c>
      <c r="AJ1559">
        <v>1451892</v>
      </c>
      <c r="AK1559">
        <v>682597</v>
      </c>
      <c r="AL1559">
        <v>1265767</v>
      </c>
    </row>
    <row r="1560" spans="1:38">
      <c r="A1560" t="s">
        <v>127</v>
      </c>
      <c r="B1560" t="s">
        <v>109</v>
      </c>
      <c r="C1560" t="s">
        <v>121</v>
      </c>
      <c r="D1560" t="s">
        <v>124</v>
      </c>
      <c r="E1560" t="s">
        <v>24</v>
      </c>
      <c r="F1560" t="s">
        <v>62</v>
      </c>
      <c r="G1560" t="s">
        <v>10</v>
      </c>
      <c r="H1560" t="s">
        <v>12</v>
      </c>
      <c r="Q1560">
        <v>0</v>
      </c>
      <c r="AA1560">
        <v>0</v>
      </c>
      <c r="AC1560">
        <v>2460589</v>
      </c>
      <c r="AD1560">
        <v>1965236</v>
      </c>
      <c r="AE1560">
        <v>1838845</v>
      </c>
      <c r="AF1560">
        <v>1277534</v>
      </c>
      <c r="AG1560">
        <v>1613832</v>
      </c>
      <c r="AH1560">
        <v>1588572</v>
      </c>
      <c r="AI1560">
        <v>1714632</v>
      </c>
      <c r="AJ1560">
        <v>1451892</v>
      </c>
      <c r="AK1560">
        <v>682597</v>
      </c>
      <c r="AL1560">
        <v>1265767</v>
      </c>
    </row>
    <row r="1561" spans="1:38">
      <c r="A1561" t="s">
        <v>127</v>
      </c>
      <c r="B1561" t="s">
        <v>109</v>
      </c>
      <c r="C1561" t="s">
        <v>121</v>
      </c>
      <c r="D1561" t="s">
        <v>124</v>
      </c>
      <c r="E1561" t="s">
        <v>24</v>
      </c>
      <c r="F1561" t="s">
        <v>62</v>
      </c>
      <c r="G1561" t="s">
        <v>10</v>
      </c>
      <c r="H1561" t="s">
        <v>11</v>
      </c>
      <c r="Q1561">
        <v>0</v>
      </c>
      <c r="AA1561">
        <v>0</v>
      </c>
      <c r="AC1561">
        <v>2460589</v>
      </c>
      <c r="AD1561">
        <v>1965236</v>
      </c>
      <c r="AE1561">
        <v>1838845</v>
      </c>
      <c r="AF1561">
        <v>1277534</v>
      </c>
      <c r="AG1561">
        <v>1613832</v>
      </c>
      <c r="AH1561">
        <v>1588572</v>
      </c>
      <c r="AI1561">
        <v>1714632</v>
      </c>
      <c r="AJ1561">
        <v>1451892</v>
      </c>
      <c r="AK1561">
        <v>682597</v>
      </c>
      <c r="AL1561">
        <v>1265767</v>
      </c>
    </row>
    <row r="1562" spans="1:38">
      <c r="A1562" t="s">
        <v>127</v>
      </c>
      <c r="B1562" t="s">
        <v>109</v>
      </c>
      <c r="C1562" t="s">
        <v>121</v>
      </c>
      <c r="D1562" t="s">
        <v>124</v>
      </c>
      <c r="E1562" t="s">
        <v>24</v>
      </c>
      <c r="F1562" t="s">
        <v>17</v>
      </c>
      <c r="G1562" t="s">
        <v>10</v>
      </c>
      <c r="H1562" t="s">
        <v>111</v>
      </c>
      <c r="Q1562">
        <v>0</v>
      </c>
      <c r="AA1562">
        <v>0</v>
      </c>
      <c r="AC1562">
        <v>5083</v>
      </c>
      <c r="AD1562">
        <v>4062</v>
      </c>
      <c r="AI1562">
        <v>5888</v>
      </c>
      <c r="AJ1562">
        <v>4981</v>
      </c>
      <c r="AK1562">
        <v>3472</v>
      </c>
    </row>
    <row r="1563" spans="1:38">
      <c r="A1563" t="s">
        <v>127</v>
      </c>
      <c r="B1563" t="s">
        <v>109</v>
      </c>
      <c r="C1563" t="s">
        <v>121</v>
      </c>
      <c r="D1563" t="s">
        <v>124</v>
      </c>
      <c r="E1563" t="s">
        <v>24</v>
      </c>
      <c r="F1563" t="s">
        <v>17</v>
      </c>
      <c r="G1563" t="s">
        <v>10</v>
      </c>
      <c r="H1563" t="s">
        <v>12</v>
      </c>
      <c r="Q1563">
        <v>0</v>
      </c>
      <c r="AA1563">
        <v>0</v>
      </c>
      <c r="AC1563">
        <v>5083</v>
      </c>
      <c r="AD1563">
        <v>4062</v>
      </c>
      <c r="AI1563">
        <v>5888</v>
      </c>
      <c r="AJ1563">
        <v>4981</v>
      </c>
      <c r="AK1563">
        <v>3472</v>
      </c>
    </row>
    <row r="1564" spans="1:38">
      <c r="A1564" t="s">
        <v>127</v>
      </c>
      <c r="B1564" t="s">
        <v>109</v>
      </c>
      <c r="C1564" t="s">
        <v>121</v>
      </c>
      <c r="D1564" t="s">
        <v>124</v>
      </c>
      <c r="E1564" t="s">
        <v>24</v>
      </c>
      <c r="F1564" t="s">
        <v>17</v>
      </c>
      <c r="G1564" t="s">
        <v>10</v>
      </c>
      <c r="H1564" t="s">
        <v>11</v>
      </c>
      <c r="Q1564">
        <v>0</v>
      </c>
      <c r="AA1564">
        <v>0</v>
      </c>
      <c r="AC1564">
        <v>5083</v>
      </c>
      <c r="AD1564">
        <v>4062</v>
      </c>
      <c r="AI1564">
        <v>5888</v>
      </c>
      <c r="AJ1564">
        <v>4981</v>
      </c>
      <c r="AK1564">
        <v>3472</v>
      </c>
    </row>
    <row r="1565" spans="1:38">
      <c r="A1565" t="s">
        <v>127</v>
      </c>
      <c r="B1565" t="s">
        <v>109</v>
      </c>
      <c r="C1565" t="s">
        <v>121</v>
      </c>
      <c r="D1565" t="s">
        <v>124</v>
      </c>
      <c r="E1565" t="s">
        <v>24</v>
      </c>
      <c r="F1565" t="s">
        <v>18</v>
      </c>
      <c r="G1565" t="s">
        <v>10</v>
      </c>
      <c r="H1565" t="s">
        <v>111</v>
      </c>
      <c r="O1565">
        <v>34</v>
      </c>
      <c r="P1565">
        <v>41</v>
      </c>
      <c r="Q1565">
        <v>53</v>
      </c>
      <c r="R1565">
        <v>36</v>
      </c>
      <c r="Y1565">
        <v>4.2000000000000002E-4</v>
      </c>
      <c r="Z1565">
        <v>4.6000000000000001E-4</v>
      </c>
      <c r="AA1565">
        <v>5.4000000000000001E-4</v>
      </c>
      <c r="AB1565">
        <v>3.2000000000000003E-4</v>
      </c>
      <c r="AC1565">
        <v>152407</v>
      </c>
      <c r="AD1565">
        <v>316376</v>
      </c>
      <c r="AE1565">
        <v>344814</v>
      </c>
      <c r="AF1565">
        <v>287224</v>
      </c>
      <c r="AG1565">
        <v>434839</v>
      </c>
      <c r="AH1565">
        <v>625656</v>
      </c>
      <c r="AI1565">
        <v>602354</v>
      </c>
      <c r="AJ1565">
        <v>701538</v>
      </c>
      <c r="AK1565">
        <v>608347</v>
      </c>
      <c r="AL1565">
        <v>706896</v>
      </c>
    </row>
    <row r="1566" spans="1:38">
      <c r="A1566" t="s">
        <v>127</v>
      </c>
      <c r="B1566" t="s">
        <v>109</v>
      </c>
      <c r="C1566" t="s">
        <v>121</v>
      </c>
      <c r="D1566" t="s">
        <v>124</v>
      </c>
      <c r="E1566" t="s">
        <v>24</v>
      </c>
      <c r="F1566" t="s">
        <v>18</v>
      </c>
      <c r="G1566" t="s">
        <v>10</v>
      </c>
      <c r="H1566" t="s">
        <v>12</v>
      </c>
      <c r="O1566">
        <v>0</v>
      </c>
      <c r="P1566">
        <v>0</v>
      </c>
      <c r="Q1566">
        <v>0</v>
      </c>
      <c r="R1566">
        <v>0</v>
      </c>
      <c r="Y1566">
        <v>0</v>
      </c>
      <c r="Z1566">
        <v>0</v>
      </c>
      <c r="AA1566">
        <v>0</v>
      </c>
      <c r="AB1566">
        <v>0</v>
      </c>
      <c r="AC1566">
        <v>152407</v>
      </c>
      <c r="AD1566">
        <v>316376</v>
      </c>
      <c r="AE1566">
        <v>344814</v>
      </c>
      <c r="AF1566">
        <v>287224</v>
      </c>
      <c r="AG1566">
        <v>434839</v>
      </c>
      <c r="AH1566">
        <v>625656</v>
      </c>
      <c r="AI1566">
        <v>602354</v>
      </c>
      <c r="AJ1566">
        <v>701538</v>
      </c>
      <c r="AK1566">
        <v>608347</v>
      </c>
      <c r="AL1566">
        <v>706896</v>
      </c>
    </row>
    <row r="1567" spans="1:38">
      <c r="A1567" t="s">
        <v>127</v>
      </c>
      <c r="B1567" t="s">
        <v>109</v>
      </c>
      <c r="C1567" t="s">
        <v>121</v>
      </c>
      <c r="D1567" t="s">
        <v>124</v>
      </c>
      <c r="E1567" t="s">
        <v>24</v>
      </c>
      <c r="F1567" t="s">
        <v>18</v>
      </c>
      <c r="G1567" t="s">
        <v>10</v>
      </c>
      <c r="H1567" t="s">
        <v>11</v>
      </c>
      <c r="O1567">
        <v>34</v>
      </c>
      <c r="P1567">
        <v>41</v>
      </c>
      <c r="Q1567">
        <v>53</v>
      </c>
      <c r="R1567">
        <v>36</v>
      </c>
      <c r="Y1567">
        <v>4.2000000000000002E-4</v>
      </c>
      <c r="Z1567">
        <v>4.6000000000000001E-4</v>
      </c>
      <c r="AA1567">
        <v>5.4000000000000001E-4</v>
      </c>
      <c r="AB1567">
        <v>3.2000000000000003E-4</v>
      </c>
      <c r="AC1567">
        <v>152407</v>
      </c>
      <c r="AD1567">
        <v>316376</v>
      </c>
      <c r="AE1567">
        <v>344814</v>
      </c>
      <c r="AF1567">
        <v>287224</v>
      </c>
      <c r="AG1567">
        <v>434839</v>
      </c>
      <c r="AH1567">
        <v>625656</v>
      </c>
      <c r="AI1567">
        <v>602354</v>
      </c>
      <c r="AJ1567">
        <v>701538</v>
      </c>
      <c r="AK1567">
        <v>608347</v>
      </c>
      <c r="AL1567">
        <v>706896</v>
      </c>
    </row>
    <row r="1568" spans="1:38">
      <c r="A1568" t="s">
        <v>127</v>
      </c>
      <c r="B1568" t="s">
        <v>109</v>
      </c>
      <c r="C1568" t="s">
        <v>121</v>
      </c>
      <c r="D1568" t="s">
        <v>124</v>
      </c>
      <c r="E1568" t="s">
        <v>25</v>
      </c>
      <c r="F1568" t="s">
        <v>13</v>
      </c>
      <c r="G1568" t="s">
        <v>10</v>
      </c>
      <c r="H1568" t="s">
        <v>111</v>
      </c>
      <c r="M1568">
        <v>1.444</v>
      </c>
      <c r="W1568">
        <v>2.0000000000000002E-5</v>
      </c>
      <c r="AG1568">
        <v>9776</v>
      </c>
      <c r="AH1568">
        <v>3055</v>
      </c>
      <c r="AI1568">
        <v>6353</v>
      </c>
    </row>
    <row r="1569" spans="1:38">
      <c r="A1569" t="s">
        <v>127</v>
      </c>
      <c r="B1569" t="s">
        <v>109</v>
      </c>
      <c r="C1569" t="s">
        <v>121</v>
      </c>
      <c r="D1569" t="s">
        <v>124</v>
      </c>
      <c r="E1569" t="s">
        <v>25</v>
      </c>
      <c r="F1569" t="s">
        <v>13</v>
      </c>
      <c r="G1569" t="s">
        <v>10</v>
      </c>
      <c r="H1569" t="s">
        <v>12</v>
      </c>
      <c r="M1569">
        <v>0</v>
      </c>
      <c r="W1569">
        <v>0</v>
      </c>
      <c r="AG1569">
        <v>9776</v>
      </c>
      <c r="AH1569">
        <v>3055</v>
      </c>
      <c r="AI1569">
        <v>6353</v>
      </c>
    </row>
    <row r="1570" spans="1:38">
      <c r="A1570" t="s">
        <v>127</v>
      </c>
      <c r="B1570" t="s">
        <v>109</v>
      </c>
      <c r="C1570" t="s">
        <v>121</v>
      </c>
      <c r="D1570" t="s">
        <v>124</v>
      </c>
      <c r="E1570" t="s">
        <v>25</v>
      </c>
      <c r="F1570" t="s">
        <v>13</v>
      </c>
      <c r="G1570" t="s">
        <v>10</v>
      </c>
      <c r="H1570" t="s">
        <v>11</v>
      </c>
      <c r="M1570">
        <v>1.444</v>
      </c>
      <c r="W1570">
        <v>2.0000000000000002E-5</v>
      </c>
      <c r="AG1570">
        <v>9776</v>
      </c>
      <c r="AH1570">
        <v>3055</v>
      </c>
      <c r="AI1570">
        <v>6353</v>
      </c>
    </row>
    <row r="1571" spans="1:38">
      <c r="A1571" t="s">
        <v>127</v>
      </c>
      <c r="B1571" t="s">
        <v>109</v>
      </c>
      <c r="C1571" t="s">
        <v>121</v>
      </c>
      <c r="D1571" t="s">
        <v>124</v>
      </c>
      <c r="E1571" t="s">
        <v>25</v>
      </c>
      <c r="F1571" t="s">
        <v>66</v>
      </c>
      <c r="G1571" t="s">
        <v>10</v>
      </c>
      <c r="H1571" t="s">
        <v>111</v>
      </c>
      <c r="M1571">
        <v>8.9999999999999993E-3</v>
      </c>
      <c r="N1571">
        <v>2E-3</v>
      </c>
      <c r="P1571">
        <v>0.01</v>
      </c>
      <c r="Q1571">
        <v>1E-3</v>
      </c>
      <c r="W1571">
        <v>0</v>
      </c>
      <c r="X1571">
        <v>0</v>
      </c>
      <c r="Z1571">
        <v>0</v>
      </c>
      <c r="AA1571">
        <v>0</v>
      </c>
      <c r="AC1571">
        <v>105859</v>
      </c>
      <c r="AD1571">
        <v>135367</v>
      </c>
      <c r="AE1571">
        <v>85179</v>
      </c>
      <c r="AF1571">
        <v>264240</v>
      </c>
      <c r="AG1571">
        <v>376741</v>
      </c>
      <c r="AH1571">
        <v>299207</v>
      </c>
      <c r="AI1571">
        <v>539144</v>
      </c>
      <c r="AJ1571">
        <v>1449588</v>
      </c>
      <c r="AK1571">
        <v>1232845</v>
      </c>
      <c r="AL1571">
        <v>809219</v>
      </c>
    </row>
    <row r="1572" spans="1:38">
      <c r="A1572" t="s">
        <v>127</v>
      </c>
      <c r="B1572" t="s">
        <v>109</v>
      </c>
      <c r="C1572" t="s">
        <v>121</v>
      </c>
      <c r="D1572" t="s">
        <v>124</v>
      </c>
      <c r="E1572" t="s">
        <v>25</v>
      </c>
      <c r="F1572" t="s">
        <v>66</v>
      </c>
      <c r="G1572" t="s">
        <v>10</v>
      </c>
      <c r="H1572" t="s">
        <v>12</v>
      </c>
      <c r="M1572">
        <v>0</v>
      </c>
      <c r="N1572">
        <v>0</v>
      </c>
      <c r="P1572">
        <v>0</v>
      </c>
      <c r="Q1572">
        <v>0</v>
      </c>
      <c r="W1572">
        <v>0</v>
      </c>
      <c r="X1572">
        <v>0</v>
      </c>
      <c r="Z1572">
        <v>0</v>
      </c>
      <c r="AA1572">
        <v>0</v>
      </c>
      <c r="AC1572">
        <v>105859</v>
      </c>
      <c r="AD1572">
        <v>135367</v>
      </c>
      <c r="AE1572">
        <v>85179</v>
      </c>
      <c r="AF1572">
        <v>264240</v>
      </c>
      <c r="AG1572">
        <v>376741</v>
      </c>
      <c r="AH1572">
        <v>299207</v>
      </c>
      <c r="AI1572">
        <v>539144</v>
      </c>
      <c r="AJ1572">
        <v>1449588</v>
      </c>
      <c r="AK1572">
        <v>1232845</v>
      </c>
      <c r="AL1572">
        <v>809219</v>
      </c>
    </row>
    <row r="1573" spans="1:38">
      <c r="A1573" t="s">
        <v>127</v>
      </c>
      <c r="B1573" t="s">
        <v>109</v>
      </c>
      <c r="C1573" t="s">
        <v>121</v>
      </c>
      <c r="D1573" t="s">
        <v>124</v>
      </c>
      <c r="E1573" t="s">
        <v>25</v>
      </c>
      <c r="F1573" t="s">
        <v>66</v>
      </c>
      <c r="G1573" t="s">
        <v>10</v>
      </c>
      <c r="H1573" t="s">
        <v>11</v>
      </c>
      <c r="M1573">
        <v>8.9999999999999993E-3</v>
      </c>
      <c r="N1573">
        <v>2E-3</v>
      </c>
      <c r="P1573">
        <v>0.01</v>
      </c>
      <c r="Q1573">
        <v>1E-3</v>
      </c>
      <c r="W1573">
        <v>0</v>
      </c>
      <c r="X1573">
        <v>0</v>
      </c>
      <c r="Z1573">
        <v>0</v>
      </c>
      <c r="AA1573">
        <v>0</v>
      </c>
      <c r="AC1573">
        <v>105859</v>
      </c>
      <c r="AD1573">
        <v>135367</v>
      </c>
      <c r="AE1573">
        <v>85179</v>
      </c>
      <c r="AF1573">
        <v>264240</v>
      </c>
      <c r="AG1573">
        <v>376741</v>
      </c>
      <c r="AH1573">
        <v>299207</v>
      </c>
      <c r="AI1573">
        <v>539144</v>
      </c>
      <c r="AJ1573">
        <v>1449588</v>
      </c>
      <c r="AK1573">
        <v>1232845</v>
      </c>
      <c r="AL1573">
        <v>809219</v>
      </c>
    </row>
    <row r="1574" spans="1:38">
      <c r="A1574" t="s">
        <v>127</v>
      </c>
      <c r="B1574" t="s">
        <v>109</v>
      </c>
      <c r="C1574" t="s">
        <v>121</v>
      </c>
      <c r="D1574" t="s">
        <v>124</v>
      </c>
      <c r="E1574" t="s">
        <v>25</v>
      </c>
      <c r="F1574" t="s">
        <v>18</v>
      </c>
      <c r="G1574" t="s">
        <v>145</v>
      </c>
      <c r="H1574" t="s">
        <v>111</v>
      </c>
      <c r="O1574">
        <v>1.405</v>
      </c>
      <c r="P1574">
        <v>0.40699999999999997</v>
      </c>
      <c r="Q1574">
        <v>0.249</v>
      </c>
      <c r="Y1574">
        <v>2.0000000000000002E-5</v>
      </c>
      <c r="Z1574">
        <v>0</v>
      </c>
      <c r="AA1574">
        <v>0</v>
      </c>
      <c r="AI1574">
        <v>66292</v>
      </c>
      <c r="AJ1574">
        <v>250268</v>
      </c>
      <c r="AK1574">
        <v>158225</v>
      </c>
      <c r="AL1574">
        <v>90437</v>
      </c>
    </row>
    <row r="1575" spans="1:38">
      <c r="A1575" t="s">
        <v>127</v>
      </c>
      <c r="B1575" t="s">
        <v>109</v>
      </c>
      <c r="C1575" t="s">
        <v>121</v>
      </c>
      <c r="D1575" t="s">
        <v>124</v>
      </c>
      <c r="E1575" t="s">
        <v>25</v>
      </c>
      <c r="F1575" t="s">
        <v>18</v>
      </c>
      <c r="G1575" t="s">
        <v>145</v>
      </c>
      <c r="H1575" t="s">
        <v>12</v>
      </c>
      <c r="O1575">
        <v>0.57099999999999995</v>
      </c>
      <c r="P1575">
        <v>0</v>
      </c>
      <c r="Q1575">
        <v>0</v>
      </c>
      <c r="Y1575">
        <v>1.0000000000000001E-5</v>
      </c>
      <c r="Z1575">
        <v>0</v>
      </c>
      <c r="AA1575">
        <v>0</v>
      </c>
      <c r="AI1575">
        <v>66292</v>
      </c>
      <c r="AJ1575">
        <v>250268</v>
      </c>
      <c r="AK1575">
        <v>158225</v>
      </c>
      <c r="AL1575">
        <v>90437</v>
      </c>
    </row>
    <row r="1576" spans="1:38">
      <c r="A1576" t="s">
        <v>127</v>
      </c>
      <c r="B1576" t="s">
        <v>109</v>
      </c>
      <c r="C1576" t="s">
        <v>121</v>
      </c>
      <c r="D1576" t="s">
        <v>124</v>
      </c>
      <c r="E1576" t="s">
        <v>25</v>
      </c>
      <c r="F1576" t="s">
        <v>18</v>
      </c>
      <c r="G1576" t="s">
        <v>145</v>
      </c>
      <c r="H1576" t="s">
        <v>11</v>
      </c>
      <c r="O1576">
        <v>0.83399999999999996</v>
      </c>
      <c r="P1576">
        <v>0.40699999999999997</v>
      </c>
      <c r="Q1576">
        <v>0.249</v>
      </c>
      <c r="Y1576">
        <v>1.0000000000000001E-5</v>
      </c>
      <c r="Z1576">
        <v>0</v>
      </c>
      <c r="AA1576">
        <v>0</v>
      </c>
      <c r="AI1576">
        <v>66292</v>
      </c>
      <c r="AJ1576">
        <v>250268</v>
      </c>
      <c r="AK1576">
        <v>158225</v>
      </c>
      <c r="AL1576">
        <v>90437</v>
      </c>
    </row>
    <row r="1577" spans="1:38">
      <c r="A1577" t="s">
        <v>127</v>
      </c>
      <c r="B1577" t="s">
        <v>109</v>
      </c>
      <c r="C1577" t="s">
        <v>121</v>
      </c>
      <c r="D1577" t="s">
        <v>124</v>
      </c>
      <c r="E1577" t="s">
        <v>25</v>
      </c>
      <c r="F1577" t="s">
        <v>18</v>
      </c>
      <c r="G1577" t="s">
        <v>148</v>
      </c>
      <c r="H1577" t="s">
        <v>111</v>
      </c>
      <c r="O1577">
        <v>4.3280000000000003</v>
      </c>
      <c r="Q1577">
        <v>0.36899999999999999</v>
      </c>
      <c r="Y1577">
        <v>5.0000000000000002E-5</v>
      </c>
      <c r="AA1577">
        <v>0</v>
      </c>
      <c r="AI1577">
        <v>264567</v>
      </c>
      <c r="AK1577">
        <v>67063</v>
      </c>
      <c r="AL1577">
        <v>52632</v>
      </c>
    </row>
    <row r="1578" spans="1:38">
      <c r="A1578" t="s">
        <v>127</v>
      </c>
      <c r="B1578" t="s">
        <v>109</v>
      </c>
      <c r="C1578" t="s">
        <v>121</v>
      </c>
      <c r="D1578" t="s">
        <v>124</v>
      </c>
      <c r="E1578" t="s">
        <v>25</v>
      </c>
      <c r="F1578" t="s">
        <v>18</v>
      </c>
      <c r="G1578" t="s">
        <v>148</v>
      </c>
      <c r="H1578" t="s">
        <v>12</v>
      </c>
      <c r="O1578">
        <v>2.5990000000000002</v>
      </c>
      <c r="Q1578">
        <v>0</v>
      </c>
      <c r="Y1578">
        <v>3.0000000000000001E-5</v>
      </c>
      <c r="AA1578">
        <v>0</v>
      </c>
      <c r="AI1578">
        <v>264567</v>
      </c>
      <c r="AK1578">
        <v>67063</v>
      </c>
      <c r="AL1578">
        <v>52632</v>
      </c>
    </row>
    <row r="1579" spans="1:38">
      <c r="A1579" t="s">
        <v>127</v>
      </c>
      <c r="B1579" t="s">
        <v>109</v>
      </c>
      <c r="C1579" t="s">
        <v>121</v>
      </c>
      <c r="D1579" t="s">
        <v>124</v>
      </c>
      <c r="E1579" t="s">
        <v>25</v>
      </c>
      <c r="F1579" t="s">
        <v>18</v>
      </c>
      <c r="G1579" t="s">
        <v>148</v>
      </c>
      <c r="H1579" t="s">
        <v>11</v>
      </c>
      <c r="O1579">
        <v>1.73</v>
      </c>
      <c r="Q1579">
        <v>0.36899999999999999</v>
      </c>
      <c r="Y1579">
        <v>2.0000000000000002E-5</v>
      </c>
      <c r="AA1579">
        <v>0</v>
      </c>
      <c r="AI1579">
        <v>264567</v>
      </c>
      <c r="AK1579">
        <v>67063</v>
      </c>
      <c r="AL1579">
        <v>52632</v>
      </c>
    </row>
    <row r="1580" spans="1:38">
      <c r="A1580" t="s">
        <v>127</v>
      </c>
      <c r="B1580" t="s">
        <v>109</v>
      </c>
      <c r="C1580" t="s">
        <v>121</v>
      </c>
      <c r="D1580" t="s">
        <v>124</v>
      </c>
      <c r="E1580" t="s">
        <v>25</v>
      </c>
      <c r="F1580" t="s">
        <v>18</v>
      </c>
      <c r="G1580" t="s">
        <v>10</v>
      </c>
      <c r="H1580" t="s">
        <v>111</v>
      </c>
      <c r="I1580">
        <v>3.0000000000000001E-3</v>
      </c>
      <c r="L1580">
        <v>1.4850000000000001</v>
      </c>
      <c r="M1580">
        <v>10.244</v>
      </c>
      <c r="N1580">
        <v>7.2249999999999996</v>
      </c>
      <c r="S1580">
        <v>0</v>
      </c>
      <c r="V1580">
        <v>3.0000000000000001E-5</v>
      </c>
      <c r="W1580">
        <v>1.3999999999999999E-4</v>
      </c>
      <c r="X1580">
        <v>1E-4</v>
      </c>
      <c r="AC1580">
        <v>12405</v>
      </c>
      <c r="AF1580">
        <v>116011</v>
      </c>
      <c r="AG1580">
        <v>209124</v>
      </c>
      <c r="AH1580">
        <v>340147</v>
      </c>
    </row>
    <row r="1581" spans="1:38">
      <c r="A1581" t="s">
        <v>127</v>
      </c>
      <c r="B1581" t="s">
        <v>109</v>
      </c>
      <c r="C1581" t="s">
        <v>121</v>
      </c>
      <c r="D1581" t="s">
        <v>124</v>
      </c>
      <c r="E1581" t="s">
        <v>25</v>
      </c>
      <c r="F1581" t="s">
        <v>18</v>
      </c>
      <c r="G1581" t="s">
        <v>10</v>
      </c>
      <c r="H1581" t="s">
        <v>12</v>
      </c>
      <c r="I1581">
        <v>0</v>
      </c>
      <c r="L1581">
        <v>0</v>
      </c>
      <c r="M1581">
        <v>0</v>
      </c>
      <c r="N1581">
        <v>0</v>
      </c>
      <c r="S1581">
        <v>0</v>
      </c>
      <c r="V1581">
        <v>0</v>
      </c>
      <c r="W1581">
        <v>0</v>
      </c>
      <c r="X1581">
        <v>0</v>
      </c>
      <c r="AC1581">
        <v>12405</v>
      </c>
      <c r="AF1581">
        <v>116011</v>
      </c>
      <c r="AG1581">
        <v>209124</v>
      </c>
      <c r="AH1581">
        <v>340147</v>
      </c>
    </row>
    <row r="1582" spans="1:38">
      <c r="A1582" t="s">
        <v>127</v>
      </c>
      <c r="B1582" t="s">
        <v>109</v>
      </c>
      <c r="C1582" t="s">
        <v>121</v>
      </c>
      <c r="D1582" t="s">
        <v>124</v>
      </c>
      <c r="E1582" t="s">
        <v>25</v>
      </c>
      <c r="F1582" t="s">
        <v>18</v>
      </c>
      <c r="G1582" t="s">
        <v>10</v>
      </c>
      <c r="H1582" t="s">
        <v>11</v>
      </c>
      <c r="I1582">
        <v>3.0000000000000001E-3</v>
      </c>
      <c r="L1582">
        <v>1.4850000000000001</v>
      </c>
      <c r="M1582">
        <v>10.244</v>
      </c>
      <c r="N1582">
        <v>7.2249999999999996</v>
      </c>
      <c r="S1582">
        <v>0</v>
      </c>
      <c r="V1582">
        <v>3.0000000000000001E-5</v>
      </c>
      <c r="W1582">
        <v>1.3999999999999999E-4</v>
      </c>
      <c r="X1582">
        <v>1E-4</v>
      </c>
      <c r="AC1582">
        <v>12405</v>
      </c>
      <c r="AF1582">
        <v>116011</v>
      </c>
      <c r="AG1582">
        <v>209124</v>
      </c>
      <c r="AH1582">
        <v>340147</v>
      </c>
    </row>
    <row r="1583" spans="1:38">
      <c r="A1583" t="s">
        <v>127</v>
      </c>
      <c r="B1583" t="s">
        <v>109</v>
      </c>
      <c r="C1583" t="s">
        <v>130</v>
      </c>
      <c r="D1583" t="s">
        <v>38</v>
      </c>
      <c r="E1583" t="s">
        <v>20</v>
      </c>
      <c r="F1583" t="s">
        <v>17</v>
      </c>
      <c r="G1583" t="s">
        <v>145</v>
      </c>
      <c r="H1583" t="s">
        <v>111</v>
      </c>
      <c r="P1583">
        <v>5.0000000000000001E-3</v>
      </c>
      <c r="R1583">
        <v>0.04</v>
      </c>
      <c r="Z1583">
        <v>0</v>
      </c>
      <c r="AB1583">
        <v>3.0000000000000001E-5</v>
      </c>
      <c r="AJ1583">
        <v>4530</v>
      </c>
      <c r="AL1583">
        <v>1103</v>
      </c>
    </row>
    <row r="1584" spans="1:38">
      <c r="A1584" t="s">
        <v>127</v>
      </c>
      <c r="B1584" t="s">
        <v>109</v>
      </c>
      <c r="C1584" t="s">
        <v>130</v>
      </c>
      <c r="D1584" t="s">
        <v>38</v>
      </c>
      <c r="E1584" t="s">
        <v>20</v>
      </c>
      <c r="F1584" t="s">
        <v>17</v>
      </c>
      <c r="G1584" t="s">
        <v>145</v>
      </c>
      <c r="H1584" t="s">
        <v>12</v>
      </c>
      <c r="P1584">
        <v>0</v>
      </c>
      <c r="R1584">
        <v>0</v>
      </c>
      <c r="Z1584">
        <v>0</v>
      </c>
      <c r="AB1584">
        <v>0</v>
      </c>
      <c r="AJ1584">
        <v>4530</v>
      </c>
      <c r="AL1584">
        <v>1103</v>
      </c>
    </row>
    <row r="1585" spans="1:38">
      <c r="A1585" t="s">
        <v>127</v>
      </c>
      <c r="B1585" t="s">
        <v>109</v>
      </c>
      <c r="C1585" t="s">
        <v>130</v>
      </c>
      <c r="D1585" t="s">
        <v>38</v>
      </c>
      <c r="E1585" t="s">
        <v>20</v>
      </c>
      <c r="F1585" t="s">
        <v>17</v>
      </c>
      <c r="G1585" t="s">
        <v>145</v>
      </c>
      <c r="H1585" t="s">
        <v>11</v>
      </c>
      <c r="P1585">
        <v>5.0000000000000001E-3</v>
      </c>
      <c r="R1585">
        <v>0.04</v>
      </c>
      <c r="Z1585">
        <v>0</v>
      </c>
      <c r="AB1585">
        <v>3.0000000000000001E-5</v>
      </c>
      <c r="AJ1585">
        <v>4530</v>
      </c>
      <c r="AL1585">
        <v>1103</v>
      </c>
    </row>
    <row r="1586" spans="1:38">
      <c r="A1586" t="s">
        <v>127</v>
      </c>
      <c r="B1586" t="s">
        <v>109</v>
      </c>
      <c r="C1586" t="s">
        <v>130</v>
      </c>
      <c r="D1586" t="s">
        <v>38</v>
      </c>
      <c r="E1586" t="s">
        <v>20</v>
      </c>
      <c r="F1586" t="s">
        <v>17</v>
      </c>
      <c r="G1586" t="s">
        <v>10</v>
      </c>
      <c r="H1586" t="s">
        <v>111</v>
      </c>
      <c r="I1586">
        <v>5.3999999999999999E-2</v>
      </c>
      <c r="K1586">
        <v>6.8000000000000005E-2</v>
      </c>
      <c r="L1586">
        <v>4.1349999999999998</v>
      </c>
      <c r="M1586">
        <v>10.231999999999999</v>
      </c>
      <c r="N1586">
        <v>2.64</v>
      </c>
      <c r="O1586">
        <v>0.06</v>
      </c>
      <c r="P1586">
        <v>0.06</v>
      </c>
      <c r="S1586">
        <v>1.0000000000000001E-5</v>
      </c>
      <c r="U1586">
        <v>4.0000000000000003E-5</v>
      </c>
      <c r="V1586">
        <v>2.8400000000000001E-3</v>
      </c>
      <c r="W1586">
        <v>5.5199999999999997E-3</v>
      </c>
      <c r="X1586">
        <v>1.5200000000000001E-3</v>
      </c>
      <c r="Y1586">
        <v>4.0000000000000003E-5</v>
      </c>
      <c r="Z1586">
        <v>3.0000000000000001E-5</v>
      </c>
      <c r="AC1586">
        <v>19191</v>
      </c>
      <c r="AD1586">
        <v>12530</v>
      </c>
      <c r="AE1586">
        <v>35586</v>
      </c>
      <c r="AF1586">
        <v>27897</v>
      </c>
      <c r="AG1586">
        <v>23652</v>
      </c>
      <c r="AH1586">
        <v>3060</v>
      </c>
      <c r="AI1586">
        <v>4854</v>
      </c>
      <c r="AJ1586">
        <v>2427</v>
      </c>
    </row>
    <row r="1587" spans="1:38">
      <c r="A1587" t="s">
        <v>127</v>
      </c>
      <c r="B1587" t="s">
        <v>109</v>
      </c>
      <c r="C1587" t="s">
        <v>130</v>
      </c>
      <c r="D1587" t="s">
        <v>38</v>
      </c>
      <c r="E1587" t="s">
        <v>20</v>
      </c>
      <c r="F1587" t="s">
        <v>17</v>
      </c>
      <c r="G1587" t="s">
        <v>10</v>
      </c>
      <c r="H1587" t="s">
        <v>12</v>
      </c>
      <c r="I1587">
        <v>0</v>
      </c>
      <c r="K1587">
        <v>0</v>
      </c>
      <c r="L1587">
        <v>2</v>
      </c>
      <c r="M1587">
        <v>8</v>
      </c>
      <c r="N1587">
        <v>2</v>
      </c>
      <c r="O1587">
        <v>0</v>
      </c>
      <c r="P1587">
        <v>0</v>
      </c>
      <c r="S1587">
        <v>0</v>
      </c>
      <c r="U1587">
        <v>0</v>
      </c>
      <c r="V1587">
        <v>1.3799999999999999E-3</v>
      </c>
      <c r="W1587">
        <v>4.3200000000000001E-3</v>
      </c>
      <c r="X1587">
        <v>1.15E-3</v>
      </c>
      <c r="Y1587">
        <v>0</v>
      </c>
      <c r="Z1587">
        <v>0</v>
      </c>
      <c r="AC1587">
        <v>19191</v>
      </c>
      <c r="AD1587">
        <v>12530</v>
      </c>
      <c r="AE1587">
        <v>35586</v>
      </c>
      <c r="AF1587">
        <v>27897</v>
      </c>
      <c r="AG1587">
        <v>23652</v>
      </c>
      <c r="AH1587">
        <v>3060</v>
      </c>
      <c r="AI1587">
        <v>4854</v>
      </c>
      <c r="AJ1587">
        <v>2427</v>
      </c>
    </row>
    <row r="1588" spans="1:38">
      <c r="A1588" t="s">
        <v>127</v>
      </c>
      <c r="B1588" t="s">
        <v>109</v>
      </c>
      <c r="C1588" t="s">
        <v>130</v>
      </c>
      <c r="D1588" t="s">
        <v>38</v>
      </c>
      <c r="E1588" t="s">
        <v>20</v>
      </c>
      <c r="F1588" t="s">
        <v>17</v>
      </c>
      <c r="G1588" t="s">
        <v>10</v>
      </c>
      <c r="H1588" t="s">
        <v>11</v>
      </c>
      <c r="I1588">
        <v>5.3999999999999999E-2</v>
      </c>
      <c r="K1588">
        <v>6.8000000000000005E-2</v>
      </c>
      <c r="L1588">
        <v>2.1349999999999998</v>
      </c>
      <c r="M1588">
        <v>2.2320000000000002</v>
      </c>
      <c r="N1588">
        <v>0.64</v>
      </c>
      <c r="O1588">
        <v>0.06</v>
      </c>
      <c r="P1588">
        <v>0.06</v>
      </c>
      <c r="S1588">
        <v>1.0000000000000001E-5</v>
      </c>
      <c r="U1588">
        <v>4.0000000000000003E-5</v>
      </c>
      <c r="V1588">
        <v>1.47E-3</v>
      </c>
      <c r="W1588">
        <v>1.1999999999999999E-3</v>
      </c>
      <c r="X1588">
        <v>3.6999999999999999E-4</v>
      </c>
      <c r="Y1588">
        <v>4.0000000000000003E-5</v>
      </c>
      <c r="Z1588">
        <v>3.0000000000000001E-5</v>
      </c>
      <c r="AC1588">
        <v>19191</v>
      </c>
      <c r="AD1588">
        <v>12530</v>
      </c>
      <c r="AE1588">
        <v>35586</v>
      </c>
      <c r="AF1588">
        <v>27897</v>
      </c>
      <c r="AG1588">
        <v>23652</v>
      </c>
      <c r="AH1588">
        <v>3060</v>
      </c>
      <c r="AI1588">
        <v>4854</v>
      </c>
      <c r="AJ1588">
        <v>2427</v>
      </c>
    </row>
    <row r="1589" spans="1:38">
      <c r="A1589" t="s">
        <v>127</v>
      </c>
      <c r="B1589" t="s">
        <v>109</v>
      </c>
      <c r="C1589" t="s">
        <v>130</v>
      </c>
      <c r="D1589" t="s">
        <v>38</v>
      </c>
      <c r="E1589" t="s">
        <v>30</v>
      </c>
      <c r="F1589" t="s">
        <v>13</v>
      </c>
      <c r="G1589" t="s">
        <v>10</v>
      </c>
      <c r="H1589" t="s">
        <v>111</v>
      </c>
      <c r="I1589">
        <v>1.2999999999999999E-2</v>
      </c>
      <c r="S1589">
        <v>0</v>
      </c>
      <c r="AC1589">
        <v>1274</v>
      </c>
      <c r="AD1589">
        <v>12067</v>
      </c>
      <c r="AE1589">
        <v>1810</v>
      </c>
    </row>
    <row r="1590" spans="1:38">
      <c r="A1590" t="s">
        <v>127</v>
      </c>
      <c r="B1590" t="s">
        <v>109</v>
      </c>
      <c r="C1590" t="s">
        <v>130</v>
      </c>
      <c r="D1590" t="s">
        <v>38</v>
      </c>
      <c r="E1590" t="s">
        <v>30</v>
      </c>
      <c r="F1590" t="s">
        <v>13</v>
      </c>
      <c r="G1590" t="s">
        <v>10</v>
      </c>
      <c r="H1590" t="s">
        <v>12</v>
      </c>
      <c r="I1590">
        <v>0</v>
      </c>
      <c r="S1590">
        <v>0</v>
      </c>
      <c r="AC1590">
        <v>1274</v>
      </c>
      <c r="AD1590">
        <v>12067</v>
      </c>
      <c r="AE1590">
        <v>1810</v>
      </c>
    </row>
    <row r="1591" spans="1:38">
      <c r="A1591" t="s">
        <v>127</v>
      </c>
      <c r="B1591" t="s">
        <v>109</v>
      </c>
      <c r="C1591" t="s">
        <v>130</v>
      </c>
      <c r="D1591" t="s">
        <v>38</v>
      </c>
      <c r="E1591" t="s">
        <v>30</v>
      </c>
      <c r="F1591" t="s">
        <v>13</v>
      </c>
      <c r="G1591" t="s">
        <v>10</v>
      </c>
      <c r="H1591" t="s">
        <v>11</v>
      </c>
      <c r="I1591">
        <v>1.2999999999999999E-2</v>
      </c>
      <c r="S1591">
        <v>0</v>
      </c>
      <c r="AC1591">
        <v>1274</v>
      </c>
      <c r="AD1591">
        <v>12067</v>
      </c>
      <c r="AE1591">
        <v>1810</v>
      </c>
    </row>
    <row r="1592" spans="1:38">
      <c r="A1592" t="s">
        <v>127</v>
      </c>
      <c r="B1592" t="s">
        <v>109</v>
      </c>
      <c r="C1592" t="s">
        <v>130</v>
      </c>
      <c r="D1592" t="s">
        <v>38</v>
      </c>
      <c r="E1592" t="s">
        <v>30</v>
      </c>
      <c r="F1592" t="s">
        <v>14</v>
      </c>
      <c r="G1592" t="s">
        <v>10</v>
      </c>
      <c r="H1592" t="s">
        <v>111</v>
      </c>
      <c r="L1592">
        <v>5.1999999999999998E-2</v>
      </c>
      <c r="V1592">
        <v>4.0000000000000003E-5</v>
      </c>
      <c r="AC1592">
        <v>471808</v>
      </c>
      <c r="AD1592">
        <v>309423</v>
      </c>
      <c r="AE1592">
        <v>201100</v>
      </c>
      <c r="AF1592">
        <v>23028</v>
      </c>
      <c r="AG1592">
        <v>36174</v>
      </c>
      <c r="AI1592">
        <v>13832</v>
      </c>
      <c r="AJ1592">
        <v>2540</v>
      </c>
      <c r="AL1592">
        <v>765</v>
      </c>
    </row>
    <row r="1593" spans="1:38">
      <c r="A1593" t="s">
        <v>127</v>
      </c>
      <c r="B1593" t="s">
        <v>109</v>
      </c>
      <c r="C1593" t="s">
        <v>130</v>
      </c>
      <c r="D1593" t="s">
        <v>38</v>
      </c>
      <c r="E1593" t="s">
        <v>30</v>
      </c>
      <c r="F1593" t="s">
        <v>14</v>
      </c>
      <c r="G1593" t="s">
        <v>10</v>
      </c>
      <c r="H1593" t="s">
        <v>12</v>
      </c>
      <c r="L1593">
        <v>0</v>
      </c>
      <c r="V1593">
        <v>0</v>
      </c>
      <c r="AC1593">
        <v>471808</v>
      </c>
      <c r="AD1593">
        <v>309423</v>
      </c>
      <c r="AE1593">
        <v>201100</v>
      </c>
      <c r="AF1593">
        <v>23028</v>
      </c>
      <c r="AG1593">
        <v>36174</v>
      </c>
      <c r="AI1593">
        <v>13832</v>
      </c>
      <c r="AJ1593">
        <v>2540</v>
      </c>
      <c r="AL1593">
        <v>765</v>
      </c>
    </row>
    <row r="1594" spans="1:38">
      <c r="A1594" t="s">
        <v>127</v>
      </c>
      <c r="B1594" t="s">
        <v>109</v>
      </c>
      <c r="C1594" t="s">
        <v>130</v>
      </c>
      <c r="D1594" t="s">
        <v>38</v>
      </c>
      <c r="E1594" t="s">
        <v>30</v>
      </c>
      <c r="F1594" t="s">
        <v>14</v>
      </c>
      <c r="G1594" t="s">
        <v>10</v>
      </c>
      <c r="H1594" t="s">
        <v>11</v>
      </c>
      <c r="L1594">
        <v>5.1999999999999998E-2</v>
      </c>
      <c r="V1594">
        <v>4.0000000000000003E-5</v>
      </c>
      <c r="AC1594">
        <v>471808</v>
      </c>
      <c r="AD1594">
        <v>309423</v>
      </c>
      <c r="AE1594">
        <v>201100</v>
      </c>
      <c r="AF1594">
        <v>23028</v>
      </c>
      <c r="AG1594">
        <v>36174</v>
      </c>
      <c r="AI1594">
        <v>13832</v>
      </c>
      <c r="AJ1594">
        <v>2540</v>
      </c>
      <c r="AL1594">
        <v>765</v>
      </c>
    </row>
    <row r="1595" spans="1:38">
      <c r="A1595" t="s">
        <v>127</v>
      </c>
      <c r="B1595" t="s">
        <v>109</v>
      </c>
      <c r="C1595" t="s">
        <v>130</v>
      </c>
      <c r="D1595" t="s">
        <v>38</v>
      </c>
      <c r="E1595" t="s">
        <v>30</v>
      </c>
      <c r="F1595" t="s">
        <v>16</v>
      </c>
      <c r="G1595" t="s">
        <v>10</v>
      </c>
      <c r="H1595" t="s">
        <v>111</v>
      </c>
      <c r="I1595">
        <v>5.6879999999999997</v>
      </c>
      <c r="J1595">
        <v>2.1349999999999998</v>
      </c>
      <c r="K1595">
        <v>3.3239999999999998</v>
      </c>
      <c r="L1595">
        <v>6.2080000000000002</v>
      </c>
      <c r="M1595">
        <v>6.4180000000000001</v>
      </c>
      <c r="S1595">
        <v>1.48E-3</v>
      </c>
      <c r="T1595">
        <v>8.8999999999999995E-4</v>
      </c>
      <c r="U1595">
        <v>2.1199999999999999E-3</v>
      </c>
      <c r="V1595">
        <v>4.2700000000000004E-3</v>
      </c>
      <c r="W1595">
        <v>3.46E-3</v>
      </c>
      <c r="AC1595">
        <v>370933</v>
      </c>
      <c r="AD1595">
        <v>459841</v>
      </c>
      <c r="AE1595">
        <v>317428</v>
      </c>
      <c r="AF1595">
        <v>284497</v>
      </c>
      <c r="AG1595">
        <v>325325</v>
      </c>
      <c r="AH1595">
        <v>28103</v>
      </c>
      <c r="AL1595">
        <v>4415</v>
      </c>
    </row>
    <row r="1596" spans="1:38">
      <c r="A1596" t="s">
        <v>127</v>
      </c>
      <c r="B1596" t="s">
        <v>109</v>
      </c>
      <c r="C1596" t="s">
        <v>130</v>
      </c>
      <c r="D1596" t="s">
        <v>38</v>
      </c>
      <c r="E1596" t="s">
        <v>30</v>
      </c>
      <c r="F1596" t="s">
        <v>16</v>
      </c>
      <c r="G1596" t="s">
        <v>10</v>
      </c>
      <c r="H1596" t="s">
        <v>12</v>
      </c>
      <c r="I1596">
        <v>0</v>
      </c>
      <c r="J1596">
        <v>0</v>
      </c>
      <c r="K1596">
        <v>0</v>
      </c>
      <c r="L1596">
        <v>0</v>
      </c>
      <c r="M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AC1596">
        <v>370933</v>
      </c>
      <c r="AD1596">
        <v>459841</v>
      </c>
      <c r="AE1596">
        <v>317428</v>
      </c>
      <c r="AF1596">
        <v>284497</v>
      </c>
      <c r="AG1596">
        <v>325325</v>
      </c>
      <c r="AH1596">
        <v>28103</v>
      </c>
      <c r="AL1596">
        <v>4415</v>
      </c>
    </row>
    <row r="1597" spans="1:38">
      <c r="A1597" t="s">
        <v>127</v>
      </c>
      <c r="B1597" t="s">
        <v>109</v>
      </c>
      <c r="C1597" t="s">
        <v>130</v>
      </c>
      <c r="D1597" t="s">
        <v>38</v>
      </c>
      <c r="E1597" t="s">
        <v>30</v>
      </c>
      <c r="F1597" t="s">
        <v>16</v>
      </c>
      <c r="G1597" t="s">
        <v>10</v>
      </c>
      <c r="H1597" t="s">
        <v>11</v>
      </c>
      <c r="I1597">
        <v>5.6879999999999997</v>
      </c>
      <c r="J1597">
        <v>2.1349999999999998</v>
      </c>
      <c r="K1597">
        <v>3.3239999999999998</v>
      </c>
      <c r="L1597">
        <v>6.2080000000000002</v>
      </c>
      <c r="M1597">
        <v>6.4180000000000001</v>
      </c>
      <c r="S1597">
        <v>1.48E-3</v>
      </c>
      <c r="T1597">
        <v>8.8999999999999995E-4</v>
      </c>
      <c r="U1597">
        <v>2.1199999999999999E-3</v>
      </c>
      <c r="V1597">
        <v>4.2700000000000004E-3</v>
      </c>
      <c r="W1597">
        <v>3.46E-3</v>
      </c>
      <c r="AC1597">
        <v>370933</v>
      </c>
      <c r="AD1597">
        <v>459841</v>
      </c>
      <c r="AE1597">
        <v>317428</v>
      </c>
      <c r="AF1597">
        <v>284497</v>
      </c>
      <c r="AG1597">
        <v>325325</v>
      </c>
      <c r="AH1597">
        <v>28103</v>
      </c>
      <c r="AL1597">
        <v>4415</v>
      </c>
    </row>
    <row r="1598" spans="1:38">
      <c r="A1598" t="s">
        <v>127</v>
      </c>
      <c r="B1598" t="s">
        <v>109</v>
      </c>
      <c r="C1598" t="s">
        <v>130</v>
      </c>
      <c r="D1598" t="s">
        <v>38</v>
      </c>
      <c r="E1598" t="s">
        <v>30</v>
      </c>
      <c r="F1598" t="s">
        <v>17</v>
      </c>
      <c r="G1598" t="s">
        <v>10</v>
      </c>
      <c r="H1598" t="s">
        <v>111</v>
      </c>
      <c r="I1598">
        <v>33.56</v>
      </c>
      <c r="J1598">
        <v>19.259</v>
      </c>
      <c r="K1598">
        <v>7.2649999999999997</v>
      </c>
      <c r="L1598">
        <v>19.516999999999999</v>
      </c>
      <c r="M1598">
        <v>1.5469999999999999</v>
      </c>
      <c r="N1598">
        <v>15.739000000000001</v>
      </c>
      <c r="O1598">
        <v>4.1500000000000004</v>
      </c>
      <c r="P1598">
        <v>2.492</v>
      </c>
      <c r="Q1598">
        <v>1.5329999999999999</v>
      </c>
      <c r="R1598">
        <v>0.495</v>
      </c>
      <c r="S1598">
        <v>8.7200000000000003E-3</v>
      </c>
      <c r="T1598">
        <v>8.0599999999999995E-3</v>
      </c>
      <c r="U1598">
        <v>4.6299999999999996E-3</v>
      </c>
      <c r="V1598">
        <v>1.3429999999999999E-2</v>
      </c>
      <c r="W1598">
        <v>8.3000000000000001E-4</v>
      </c>
      <c r="X1598">
        <v>9.0500000000000008E-3</v>
      </c>
      <c r="Y1598">
        <v>2.5699999999999998E-3</v>
      </c>
      <c r="Z1598">
        <v>1.4E-3</v>
      </c>
      <c r="AA1598">
        <v>9.7000000000000005E-4</v>
      </c>
      <c r="AB1598">
        <v>3.6999999999999999E-4</v>
      </c>
      <c r="AC1598">
        <v>319445</v>
      </c>
      <c r="AD1598">
        <v>145914</v>
      </c>
      <c r="AE1598">
        <v>85851</v>
      </c>
      <c r="AF1598">
        <v>48469</v>
      </c>
      <c r="AG1598">
        <v>8711</v>
      </c>
      <c r="AH1598">
        <v>17020</v>
      </c>
      <c r="AI1598">
        <v>24446</v>
      </c>
      <c r="AJ1598">
        <v>14062</v>
      </c>
      <c r="AK1598">
        <v>12979</v>
      </c>
      <c r="AL1598">
        <v>5327</v>
      </c>
    </row>
    <row r="1599" spans="1:38">
      <c r="A1599" t="s">
        <v>127</v>
      </c>
      <c r="B1599" t="s">
        <v>109</v>
      </c>
      <c r="C1599" t="s">
        <v>130</v>
      </c>
      <c r="D1599" t="s">
        <v>38</v>
      </c>
      <c r="E1599" t="s">
        <v>30</v>
      </c>
      <c r="F1599" t="s">
        <v>17</v>
      </c>
      <c r="G1599" t="s">
        <v>10</v>
      </c>
      <c r="H1599" t="s">
        <v>12</v>
      </c>
      <c r="I1599">
        <v>0</v>
      </c>
      <c r="J1599">
        <v>0</v>
      </c>
      <c r="K1599">
        <v>0</v>
      </c>
      <c r="L1599">
        <v>11</v>
      </c>
      <c r="M1599">
        <v>1</v>
      </c>
      <c r="N1599">
        <v>12</v>
      </c>
      <c r="O1599">
        <v>0</v>
      </c>
      <c r="P1599">
        <v>1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7.5700000000000003E-3</v>
      </c>
      <c r="W1599">
        <v>5.4000000000000001E-4</v>
      </c>
      <c r="X1599">
        <v>6.8999999999999999E-3</v>
      </c>
      <c r="Y1599">
        <v>0</v>
      </c>
      <c r="Z1599">
        <v>5.5999999999999995E-4</v>
      </c>
      <c r="AA1599">
        <v>0</v>
      </c>
      <c r="AB1599">
        <v>0</v>
      </c>
      <c r="AC1599">
        <v>319445</v>
      </c>
      <c r="AD1599">
        <v>145914</v>
      </c>
      <c r="AE1599">
        <v>85851</v>
      </c>
      <c r="AF1599">
        <v>48469</v>
      </c>
      <c r="AG1599">
        <v>8711</v>
      </c>
      <c r="AH1599">
        <v>17020</v>
      </c>
      <c r="AI1599">
        <v>24446</v>
      </c>
      <c r="AJ1599">
        <v>14062</v>
      </c>
      <c r="AK1599">
        <v>12979</v>
      </c>
      <c r="AL1599">
        <v>5327</v>
      </c>
    </row>
    <row r="1600" spans="1:38">
      <c r="A1600" t="s">
        <v>127</v>
      </c>
      <c r="B1600" t="s">
        <v>109</v>
      </c>
      <c r="C1600" t="s">
        <v>130</v>
      </c>
      <c r="D1600" t="s">
        <v>38</v>
      </c>
      <c r="E1600" t="s">
        <v>30</v>
      </c>
      <c r="F1600" t="s">
        <v>17</v>
      </c>
      <c r="G1600" t="s">
        <v>10</v>
      </c>
      <c r="H1600" t="s">
        <v>11</v>
      </c>
      <c r="I1600">
        <v>33.56</v>
      </c>
      <c r="J1600">
        <v>19.259</v>
      </c>
      <c r="K1600">
        <v>7.2649999999999997</v>
      </c>
      <c r="L1600">
        <v>8.5169999999999995</v>
      </c>
      <c r="M1600">
        <v>0.54700000000000004</v>
      </c>
      <c r="N1600">
        <v>3.7389999999999999</v>
      </c>
      <c r="O1600">
        <v>4.1500000000000004</v>
      </c>
      <c r="P1600">
        <v>1.492</v>
      </c>
      <c r="Q1600">
        <v>1.5329999999999999</v>
      </c>
      <c r="R1600">
        <v>0.495</v>
      </c>
      <c r="S1600">
        <v>8.7200000000000003E-3</v>
      </c>
      <c r="T1600">
        <v>8.0599999999999995E-3</v>
      </c>
      <c r="U1600">
        <v>4.6299999999999996E-3</v>
      </c>
      <c r="V1600">
        <v>5.8599999999999998E-3</v>
      </c>
      <c r="W1600">
        <v>2.9999999999999997E-4</v>
      </c>
      <c r="X1600">
        <v>2.15E-3</v>
      </c>
      <c r="Y1600">
        <v>2.5699999999999998E-3</v>
      </c>
      <c r="Z1600">
        <v>8.4000000000000003E-4</v>
      </c>
      <c r="AA1600">
        <v>9.7000000000000005E-4</v>
      </c>
      <c r="AB1600">
        <v>3.6999999999999999E-4</v>
      </c>
      <c r="AC1600">
        <v>319445</v>
      </c>
      <c r="AD1600">
        <v>145914</v>
      </c>
      <c r="AE1600">
        <v>85851</v>
      </c>
      <c r="AF1600">
        <v>48469</v>
      </c>
      <c r="AG1600">
        <v>8711</v>
      </c>
      <c r="AH1600">
        <v>17020</v>
      </c>
      <c r="AI1600">
        <v>24446</v>
      </c>
      <c r="AJ1600">
        <v>14062</v>
      </c>
      <c r="AK1600">
        <v>12979</v>
      </c>
      <c r="AL1600">
        <v>5327</v>
      </c>
    </row>
    <row r="1601" spans="1:38">
      <c r="A1601" t="s">
        <v>127</v>
      </c>
      <c r="B1601" t="s">
        <v>109</v>
      </c>
      <c r="C1601" t="s">
        <v>130</v>
      </c>
      <c r="D1601" t="s">
        <v>38</v>
      </c>
      <c r="E1601" t="s">
        <v>30</v>
      </c>
      <c r="F1601" t="s">
        <v>18</v>
      </c>
      <c r="G1601" t="s">
        <v>10</v>
      </c>
      <c r="H1601" t="s">
        <v>111</v>
      </c>
      <c r="I1601">
        <v>1.9570000000000001</v>
      </c>
      <c r="J1601">
        <v>1.952</v>
      </c>
      <c r="K1601">
        <v>1.0820000000000001</v>
      </c>
      <c r="L1601">
        <v>1.331</v>
      </c>
      <c r="M1601">
        <v>3.6579999999999999</v>
      </c>
      <c r="N1601">
        <v>1.7210000000000001</v>
      </c>
      <c r="O1601">
        <v>0.308</v>
      </c>
      <c r="P1601">
        <v>3.1E-2</v>
      </c>
      <c r="Q1601">
        <v>9.4E-2</v>
      </c>
      <c r="R1601">
        <v>0.41399999999999998</v>
      </c>
      <c r="S1601">
        <v>5.1000000000000004E-4</v>
      </c>
      <c r="T1601">
        <v>8.1999999999999998E-4</v>
      </c>
      <c r="U1601">
        <v>6.8999999999999997E-4</v>
      </c>
      <c r="V1601">
        <v>9.2000000000000003E-4</v>
      </c>
      <c r="W1601">
        <v>1.97E-3</v>
      </c>
      <c r="X1601">
        <v>9.8999999999999999E-4</v>
      </c>
      <c r="Y1601">
        <v>1.9000000000000001E-4</v>
      </c>
      <c r="Z1601">
        <v>2.0000000000000002E-5</v>
      </c>
      <c r="AA1601">
        <v>6.0000000000000002E-5</v>
      </c>
      <c r="AB1601">
        <v>3.1E-4</v>
      </c>
      <c r="AC1601">
        <v>106861</v>
      </c>
      <c r="AD1601">
        <v>66311</v>
      </c>
      <c r="AE1601">
        <v>57345</v>
      </c>
      <c r="AF1601">
        <v>63616</v>
      </c>
      <c r="AG1601">
        <v>58724</v>
      </c>
      <c r="AH1601">
        <v>87267</v>
      </c>
      <c r="AI1601">
        <v>15721</v>
      </c>
      <c r="AJ1601">
        <v>14802</v>
      </c>
      <c r="AK1601">
        <v>21642</v>
      </c>
      <c r="AL1601">
        <v>64875</v>
      </c>
    </row>
    <row r="1602" spans="1:38">
      <c r="A1602" t="s">
        <v>127</v>
      </c>
      <c r="B1602" t="s">
        <v>109</v>
      </c>
      <c r="C1602" t="s">
        <v>130</v>
      </c>
      <c r="D1602" t="s">
        <v>38</v>
      </c>
      <c r="E1602" t="s">
        <v>30</v>
      </c>
      <c r="F1602" t="s">
        <v>18</v>
      </c>
      <c r="G1602" t="s">
        <v>10</v>
      </c>
      <c r="H1602" t="s">
        <v>12</v>
      </c>
      <c r="I1602">
        <v>0</v>
      </c>
      <c r="J1602">
        <v>0</v>
      </c>
      <c r="K1602">
        <v>0</v>
      </c>
      <c r="L1602">
        <v>0</v>
      </c>
      <c r="M1602">
        <v>3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1.6199999999999999E-3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106861</v>
      </c>
      <c r="AD1602">
        <v>66311</v>
      </c>
      <c r="AE1602">
        <v>57345</v>
      </c>
      <c r="AF1602">
        <v>63616</v>
      </c>
      <c r="AG1602">
        <v>58724</v>
      </c>
      <c r="AH1602">
        <v>87267</v>
      </c>
      <c r="AI1602">
        <v>15721</v>
      </c>
      <c r="AJ1602">
        <v>14802</v>
      </c>
      <c r="AK1602">
        <v>21642</v>
      </c>
      <c r="AL1602">
        <v>64875</v>
      </c>
    </row>
    <row r="1603" spans="1:38">
      <c r="A1603" t="s">
        <v>127</v>
      </c>
      <c r="B1603" t="s">
        <v>109</v>
      </c>
      <c r="C1603" t="s">
        <v>130</v>
      </c>
      <c r="D1603" t="s">
        <v>38</v>
      </c>
      <c r="E1603" t="s">
        <v>30</v>
      </c>
      <c r="F1603" t="s">
        <v>18</v>
      </c>
      <c r="G1603" t="s">
        <v>10</v>
      </c>
      <c r="H1603" t="s">
        <v>11</v>
      </c>
      <c r="I1603">
        <v>1.9570000000000001</v>
      </c>
      <c r="J1603">
        <v>1.952</v>
      </c>
      <c r="K1603">
        <v>1.0820000000000001</v>
      </c>
      <c r="L1603">
        <v>1.331</v>
      </c>
      <c r="M1603">
        <v>0.65800000000000003</v>
      </c>
      <c r="N1603">
        <v>1.7210000000000001</v>
      </c>
      <c r="O1603">
        <v>0.308</v>
      </c>
      <c r="P1603">
        <v>3.1E-2</v>
      </c>
      <c r="Q1603">
        <v>9.4E-2</v>
      </c>
      <c r="R1603">
        <v>0.41399999999999998</v>
      </c>
      <c r="S1603">
        <v>5.1000000000000004E-4</v>
      </c>
      <c r="T1603">
        <v>8.1999999999999998E-4</v>
      </c>
      <c r="U1603">
        <v>6.8999999999999997E-4</v>
      </c>
      <c r="V1603">
        <v>9.2000000000000003E-4</v>
      </c>
      <c r="W1603">
        <v>3.6000000000000002E-4</v>
      </c>
      <c r="X1603">
        <v>9.8999999999999999E-4</v>
      </c>
      <c r="Y1603">
        <v>1.9000000000000001E-4</v>
      </c>
      <c r="Z1603">
        <v>2.0000000000000002E-5</v>
      </c>
      <c r="AA1603">
        <v>6.0000000000000002E-5</v>
      </c>
      <c r="AB1603">
        <v>3.1E-4</v>
      </c>
      <c r="AC1603">
        <v>106861</v>
      </c>
      <c r="AD1603">
        <v>66311</v>
      </c>
      <c r="AE1603">
        <v>57345</v>
      </c>
      <c r="AF1603">
        <v>63616</v>
      </c>
      <c r="AG1603">
        <v>58724</v>
      </c>
      <c r="AH1603">
        <v>87267</v>
      </c>
      <c r="AI1603">
        <v>15721</v>
      </c>
      <c r="AJ1603">
        <v>14802</v>
      </c>
      <c r="AK1603">
        <v>21642</v>
      </c>
      <c r="AL1603">
        <v>64875</v>
      </c>
    </row>
    <row r="1604" spans="1:38">
      <c r="A1604" t="s">
        <v>127</v>
      </c>
      <c r="B1604" t="s">
        <v>109</v>
      </c>
      <c r="C1604" t="s">
        <v>130</v>
      </c>
      <c r="D1604" t="s">
        <v>38</v>
      </c>
      <c r="E1604" t="s">
        <v>22</v>
      </c>
      <c r="F1604" t="s">
        <v>14</v>
      </c>
      <c r="G1604" t="s">
        <v>10</v>
      </c>
      <c r="H1604" t="s">
        <v>111</v>
      </c>
      <c r="I1604">
        <v>5.7290000000000001</v>
      </c>
      <c r="J1604">
        <v>0.22500000000000001</v>
      </c>
      <c r="K1604">
        <v>6.29</v>
      </c>
      <c r="L1604">
        <v>8.5050000000000008</v>
      </c>
      <c r="M1604">
        <v>9.6809999999999992</v>
      </c>
      <c r="N1604">
        <v>5.0579999999999998</v>
      </c>
      <c r="O1604">
        <v>5.0579999999999998</v>
      </c>
      <c r="P1604">
        <v>2.59</v>
      </c>
      <c r="Q1604">
        <v>2.9620000000000002</v>
      </c>
      <c r="S1604">
        <v>1.49E-3</v>
      </c>
      <c r="T1604">
        <v>9.0000000000000006E-5</v>
      </c>
      <c r="U1604">
        <v>4.0099999999999997E-3</v>
      </c>
      <c r="V1604">
        <v>5.8500000000000002E-3</v>
      </c>
      <c r="W1604">
        <v>5.2199999999999998E-3</v>
      </c>
      <c r="X1604">
        <v>2.9099999999999998E-3</v>
      </c>
      <c r="Y1604">
        <v>3.13E-3</v>
      </c>
      <c r="Z1604">
        <v>1.4599999999999999E-3</v>
      </c>
      <c r="AA1604">
        <v>1.8699999999999999E-3</v>
      </c>
      <c r="AC1604">
        <v>130216</v>
      </c>
      <c r="AD1604">
        <v>169758</v>
      </c>
      <c r="AE1604">
        <v>145478</v>
      </c>
      <c r="AF1604">
        <v>129344</v>
      </c>
      <c r="AG1604">
        <v>230271</v>
      </c>
      <c r="AH1604">
        <v>572425</v>
      </c>
      <c r="AI1604">
        <v>572425</v>
      </c>
      <c r="AJ1604">
        <v>294925</v>
      </c>
      <c r="AK1604">
        <v>241877</v>
      </c>
      <c r="AL1604">
        <v>206263</v>
      </c>
    </row>
    <row r="1605" spans="1:38">
      <c r="A1605" t="s">
        <v>127</v>
      </c>
      <c r="B1605" t="s">
        <v>109</v>
      </c>
      <c r="C1605" t="s">
        <v>130</v>
      </c>
      <c r="D1605" t="s">
        <v>38</v>
      </c>
      <c r="E1605" t="s">
        <v>22</v>
      </c>
      <c r="F1605" t="s">
        <v>14</v>
      </c>
      <c r="G1605" t="s">
        <v>10</v>
      </c>
      <c r="H1605" t="s">
        <v>12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C1605">
        <v>130216</v>
      </c>
      <c r="AD1605">
        <v>169758</v>
      </c>
      <c r="AE1605">
        <v>145478</v>
      </c>
      <c r="AF1605">
        <v>129344</v>
      </c>
      <c r="AG1605">
        <v>230271</v>
      </c>
      <c r="AH1605">
        <v>572425</v>
      </c>
      <c r="AI1605">
        <v>572425</v>
      </c>
      <c r="AJ1605">
        <v>294925</v>
      </c>
      <c r="AK1605">
        <v>241877</v>
      </c>
      <c r="AL1605">
        <v>206263</v>
      </c>
    </row>
    <row r="1606" spans="1:38">
      <c r="A1606" t="s">
        <v>127</v>
      </c>
      <c r="B1606" t="s">
        <v>109</v>
      </c>
      <c r="C1606" t="s">
        <v>130</v>
      </c>
      <c r="D1606" t="s">
        <v>38</v>
      </c>
      <c r="E1606" t="s">
        <v>22</v>
      </c>
      <c r="F1606" t="s">
        <v>14</v>
      </c>
      <c r="G1606" t="s">
        <v>10</v>
      </c>
      <c r="H1606" t="s">
        <v>11</v>
      </c>
      <c r="I1606">
        <v>5.7290000000000001</v>
      </c>
      <c r="J1606">
        <v>0.22500000000000001</v>
      </c>
      <c r="K1606">
        <v>6.29</v>
      </c>
      <c r="L1606">
        <v>8.5050000000000008</v>
      </c>
      <c r="M1606">
        <v>9.6809999999999992</v>
      </c>
      <c r="N1606">
        <v>5.0579999999999998</v>
      </c>
      <c r="O1606">
        <v>5.0579999999999998</v>
      </c>
      <c r="P1606">
        <v>2.59</v>
      </c>
      <c r="Q1606">
        <v>2.9620000000000002</v>
      </c>
      <c r="S1606">
        <v>1.49E-3</v>
      </c>
      <c r="T1606">
        <v>9.0000000000000006E-5</v>
      </c>
      <c r="U1606">
        <v>4.0099999999999997E-3</v>
      </c>
      <c r="V1606">
        <v>5.8500000000000002E-3</v>
      </c>
      <c r="W1606">
        <v>5.2199999999999998E-3</v>
      </c>
      <c r="X1606">
        <v>2.9099999999999998E-3</v>
      </c>
      <c r="Y1606">
        <v>3.13E-3</v>
      </c>
      <c r="Z1606">
        <v>1.4599999999999999E-3</v>
      </c>
      <c r="AA1606">
        <v>1.8699999999999999E-3</v>
      </c>
      <c r="AC1606">
        <v>130216</v>
      </c>
      <c r="AD1606">
        <v>169758</v>
      </c>
      <c r="AE1606">
        <v>145478</v>
      </c>
      <c r="AF1606">
        <v>129344</v>
      </c>
      <c r="AG1606">
        <v>230271</v>
      </c>
      <c r="AH1606">
        <v>572425</v>
      </c>
      <c r="AI1606">
        <v>572425</v>
      </c>
      <c r="AJ1606">
        <v>294925</v>
      </c>
      <c r="AK1606">
        <v>241877</v>
      </c>
      <c r="AL1606">
        <v>206263</v>
      </c>
    </row>
    <row r="1607" spans="1:38">
      <c r="A1607" t="s">
        <v>127</v>
      </c>
      <c r="B1607" t="s">
        <v>109</v>
      </c>
      <c r="C1607" t="s">
        <v>130</v>
      </c>
      <c r="D1607" t="s">
        <v>38</v>
      </c>
      <c r="E1607" t="s">
        <v>22</v>
      </c>
      <c r="F1607" t="s">
        <v>16</v>
      </c>
      <c r="G1607" t="s">
        <v>10</v>
      </c>
      <c r="H1607" t="s">
        <v>111</v>
      </c>
      <c r="L1607">
        <v>5.6609999999999996</v>
      </c>
      <c r="M1607">
        <v>4.3999999999999997E-2</v>
      </c>
      <c r="N1607">
        <v>0.1</v>
      </c>
      <c r="O1607">
        <v>0.1</v>
      </c>
      <c r="V1607">
        <v>3.8899999999999998E-3</v>
      </c>
      <c r="W1607">
        <v>2.0000000000000002E-5</v>
      </c>
      <c r="X1607">
        <v>6.0000000000000002E-5</v>
      </c>
      <c r="Y1607">
        <v>6.0000000000000002E-5</v>
      </c>
      <c r="AF1607">
        <v>163130</v>
      </c>
      <c r="AG1607">
        <v>445344</v>
      </c>
      <c r="AH1607">
        <v>277750</v>
      </c>
      <c r="AI1607">
        <v>277750</v>
      </c>
      <c r="AJ1607">
        <v>189072</v>
      </c>
      <c r="AK1607">
        <v>172250</v>
      </c>
    </row>
    <row r="1608" spans="1:38">
      <c r="A1608" t="s">
        <v>127</v>
      </c>
      <c r="B1608" t="s">
        <v>109</v>
      </c>
      <c r="C1608" t="s">
        <v>130</v>
      </c>
      <c r="D1608" t="s">
        <v>38</v>
      </c>
      <c r="E1608" t="s">
        <v>22</v>
      </c>
      <c r="F1608" t="s">
        <v>16</v>
      </c>
      <c r="G1608" t="s">
        <v>10</v>
      </c>
      <c r="H1608" t="s">
        <v>12</v>
      </c>
      <c r="L1608">
        <v>0</v>
      </c>
      <c r="M1608">
        <v>0</v>
      </c>
      <c r="N1608">
        <v>0</v>
      </c>
      <c r="O1608">
        <v>0</v>
      </c>
      <c r="V1608">
        <v>0</v>
      </c>
      <c r="W1608">
        <v>0</v>
      </c>
      <c r="X1608">
        <v>0</v>
      </c>
      <c r="Y1608">
        <v>0</v>
      </c>
      <c r="AF1608">
        <v>163130</v>
      </c>
      <c r="AG1608">
        <v>445344</v>
      </c>
      <c r="AH1608">
        <v>277750</v>
      </c>
      <c r="AI1608">
        <v>277750</v>
      </c>
      <c r="AJ1608">
        <v>189072</v>
      </c>
      <c r="AK1608">
        <v>172250</v>
      </c>
    </row>
    <row r="1609" spans="1:38">
      <c r="A1609" t="s">
        <v>127</v>
      </c>
      <c r="B1609" t="s">
        <v>109</v>
      </c>
      <c r="C1609" t="s">
        <v>130</v>
      </c>
      <c r="D1609" t="s">
        <v>38</v>
      </c>
      <c r="E1609" t="s">
        <v>22</v>
      </c>
      <c r="F1609" t="s">
        <v>16</v>
      </c>
      <c r="G1609" t="s">
        <v>10</v>
      </c>
      <c r="H1609" t="s">
        <v>11</v>
      </c>
      <c r="L1609">
        <v>5.6609999999999996</v>
      </c>
      <c r="M1609">
        <v>4.3999999999999997E-2</v>
      </c>
      <c r="N1609">
        <v>0.1</v>
      </c>
      <c r="O1609">
        <v>0.1</v>
      </c>
      <c r="V1609">
        <v>3.8899999999999998E-3</v>
      </c>
      <c r="W1609">
        <v>2.0000000000000002E-5</v>
      </c>
      <c r="X1609">
        <v>6.0000000000000002E-5</v>
      </c>
      <c r="Y1609">
        <v>6.0000000000000002E-5</v>
      </c>
      <c r="AF1609">
        <v>163130</v>
      </c>
      <c r="AG1609">
        <v>445344</v>
      </c>
      <c r="AH1609">
        <v>277750</v>
      </c>
      <c r="AI1609">
        <v>277750</v>
      </c>
      <c r="AJ1609">
        <v>189072</v>
      </c>
      <c r="AK1609">
        <v>172250</v>
      </c>
    </row>
    <row r="1610" spans="1:38">
      <c r="A1610" t="s">
        <v>127</v>
      </c>
      <c r="B1610" t="s">
        <v>109</v>
      </c>
      <c r="C1610" t="s">
        <v>130</v>
      </c>
      <c r="D1610" t="s">
        <v>38</v>
      </c>
      <c r="E1610" t="s">
        <v>22</v>
      </c>
      <c r="F1610" t="s">
        <v>61</v>
      </c>
      <c r="G1610" t="s">
        <v>10</v>
      </c>
      <c r="H1610" t="s">
        <v>111</v>
      </c>
      <c r="R1610">
        <v>2.5999999999999999E-2</v>
      </c>
      <c r="AB1610">
        <v>2.0000000000000002E-5</v>
      </c>
      <c r="AC1610">
        <v>705</v>
      </c>
      <c r="AK1610">
        <v>96416</v>
      </c>
      <c r="AL1610">
        <v>200928</v>
      </c>
    </row>
    <row r="1611" spans="1:38">
      <c r="A1611" t="s">
        <v>127</v>
      </c>
      <c r="B1611" t="s">
        <v>109</v>
      </c>
      <c r="C1611" t="s">
        <v>130</v>
      </c>
      <c r="D1611" t="s">
        <v>38</v>
      </c>
      <c r="E1611" t="s">
        <v>22</v>
      </c>
      <c r="F1611" t="s">
        <v>61</v>
      </c>
      <c r="G1611" t="s">
        <v>10</v>
      </c>
      <c r="H1611" t="s">
        <v>12</v>
      </c>
      <c r="R1611">
        <v>0</v>
      </c>
      <c r="AB1611">
        <v>0</v>
      </c>
      <c r="AC1611">
        <v>705</v>
      </c>
      <c r="AK1611">
        <v>96416</v>
      </c>
      <c r="AL1611">
        <v>200928</v>
      </c>
    </row>
    <row r="1612" spans="1:38">
      <c r="A1612" t="s">
        <v>127</v>
      </c>
      <c r="B1612" t="s">
        <v>109</v>
      </c>
      <c r="C1612" t="s">
        <v>130</v>
      </c>
      <c r="D1612" t="s">
        <v>38</v>
      </c>
      <c r="E1612" t="s">
        <v>22</v>
      </c>
      <c r="F1612" t="s">
        <v>61</v>
      </c>
      <c r="G1612" t="s">
        <v>10</v>
      </c>
      <c r="H1612" t="s">
        <v>11</v>
      </c>
      <c r="R1612">
        <v>2.5999999999999999E-2</v>
      </c>
      <c r="AB1612">
        <v>2.0000000000000002E-5</v>
      </c>
      <c r="AC1612">
        <v>705</v>
      </c>
      <c r="AK1612">
        <v>96416</v>
      </c>
      <c r="AL1612">
        <v>200928</v>
      </c>
    </row>
    <row r="1613" spans="1:38">
      <c r="A1613" t="s">
        <v>127</v>
      </c>
      <c r="B1613" t="s">
        <v>109</v>
      </c>
      <c r="C1613" t="s">
        <v>130</v>
      </c>
      <c r="D1613" t="s">
        <v>38</v>
      </c>
      <c r="E1613" t="s">
        <v>22</v>
      </c>
      <c r="F1613" t="s">
        <v>71</v>
      </c>
      <c r="G1613" t="s">
        <v>10</v>
      </c>
      <c r="H1613" t="s">
        <v>111</v>
      </c>
      <c r="I1613">
        <v>5.194</v>
      </c>
      <c r="S1613">
        <v>1.3500000000000001E-3</v>
      </c>
      <c r="AC1613">
        <v>12580</v>
      </c>
    </row>
    <row r="1614" spans="1:38">
      <c r="A1614" t="s">
        <v>127</v>
      </c>
      <c r="B1614" t="s">
        <v>109</v>
      </c>
      <c r="C1614" t="s">
        <v>130</v>
      </c>
      <c r="D1614" t="s">
        <v>38</v>
      </c>
      <c r="E1614" t="s">
        <v>22</v>
      </c>
      <c r="F1614" t="s">
        <v>71</v>
      </c>
      <c r="G1614" t="s">
        <v>10</v>
      </c>
      <c r="H1614" t="s">
        <v>12</v>
      </c>
      <c r="I1614">
        <v>0</v>
      </c>
      <c r="S1614">
        <v>0</v>
      </c>
      <c r="AC1614">
        <v>12580</v>
      </c>
    </row>
    <row r="1615" spans="1:38">
      <c r="A1615" t="s">
        <v>127</v>
      </c>
      <c r="B1615" t="s">
        <v>109</v>
      </c>
      <c r="C1615" t="s">
        <v>130</v>
      </c>
      <c r="D1615" t="s">
        <v>38</v>
      </c>
      <c r="E1615" t="s">
        <v>22</v>
      </c>
      <c r="F1615" t="s">
        <v>71</v>
      </c>
      <c r="G1615" t="s">
        <v>10</v>
      </c>
      <c r="H1615" t="s">
        <v>11</v>
      </c>
      <c r="I1615">
        <v>5.194</v>
      </c>
      <c r="S1615">
        <v>1.3500000000000001E-3</v>
      </c>
      <c r="AC1615">
        <v>12580</v>
      </c>
    </row>
    <row r="1616" spans="1:38">
      <c r="A1616" t="s">
        <v>127</v>
      </c>
      <c r="B1616" t="s">
        <v>109</v>
      </c>
      <c r="C1616" t="s">
        <v>130</v>
      </c>
      <c r="D1616" t="s">
        <v>38</v>
      </c>
      <c r="E1616" t="s">
        <v>22</v>
      </c>
      <c r="F1616" t="s">
        <v>17</v>
      </c>
      <c r="G1616" t="s">
        <v>70</v>
      </c>
      <c r="H1616" t="s">
        <v>111</v>
      </c>
      <c r="R1616">
        <v>0.27500000000000002</v>
      </c>
      <c r="AB1616">
        <v>2.0000000000000001E-4</v>
      </c>
      <c r="AL1616">
        <v>319400</v>
      </c>
    </row>
    <row r="1617" spans="1:38">
      <c r="A1617" t="s">
        <v>127</v>
      </c>
      <c r="B1617" t="s">
        <v>109</v>
      </c>
      <c r="C1617" t="s">
        <v>130</v>
      </c>
      <c r="D1617" t="s">
        <v>38</v>
      </c>
      <c r="E1617" t="s">
        <v>22</v>
      </c>
      <c r="F1617" t="s">
        <v>17</v>
      </c>
      <c r="G1617" t="s">
        <v>70</v>
      </c>
      <c r="H1617" t="s">
        <v>12</v>
      </c>
      <c r="R1617">
        <v>0</v>
      </c>
      <c r="AB1617">
        <v>0</v>
      </c>
      <c r="AL1617">
        <v>319400</v>
      </c>
    </row>
    <row r="1618" spans="1:38">
      <c r="A1618" t="s">
        <v>127</v>
      </c>
      <c r="B1618" t="s">
        <v>109</v>
      </c>
      <c r="C1618" t="s">
        <v>130</v>
      </c>
      <c r="D1618" t="s">
        <v>38</v>
      </c>
      <c r="E1618" t="s">
        <v>22</v>
      </c>
      <c r="F1618" t="s">
        <v>17</v>
      </c>
      <c r="G1618" t="s">
        <v>70</v>
      </c>
      <c r="H1618" t="s">
        <v>11</v>
      </c>
      <c r="R1618">
        <v>0.27500000000000002</v>
      </c>
      <c r="AB1618">
        <v>2.0000000000000001E-4</v>
      </c>
      <c r="AL1618">
        <v>319400</v>
      </c>
    </row>
    <row r="1619" spans="1:38">
      <c r="A1619" t="s">
        <v>127</v>
      </c>
      <c r="B1619" t="s">
        <v>109</v>
      </c>
      <c r="C1619" t="s">
        <v>130</v>
      </c>
      <c r="D1619" t="s">
        <v>38</v>
      </c>
      <c r="E1619" t="s">
        <v>22</v>
      </c>
      <c r="F1619" t="s">
        <v>17</v>
      </c>
      <c r="G1619" t="s">
        <v>145</v>
      </c>
      <c r="H1619" t="s">
        <v>111</v>
      </c>
      <c r="R1619">
        <v>2.9409999999999998</v>
      </c>
      <c r="AB1619">
        <v>2.1800000000000001E-3</v>
      </c>
      <c r="AL1619">
        <v>1734176</v>
      </c>
    </row>
    <row r="1620" spans="1:38">
      <c r="A1620" t="s">
        <v>127</v>
      </c>
      <c r="B1620" t="s">
        <v>109</v>
      </c>
      <c r="C1620" t="s">
        <v>130</v>
      </c>
      <c r="D1620" t="s">
        <v>38</v>
      </c>
      <c r="E1620" t="s">
        <v>22</v>
      </c>
      <c r="F1620" t="s">
        <v>17</v>
      </c>
      <c r="G1620" t="s">
        <v>145</v>
      </c>
      <c r="H1620" t="s">
        <v>12</v>
      </c>
      <c r="R1620">
        <v>0</v>
      </c>
      <c r="AB1620">
        <v>0</v>
      </c>
      <c r="AL1620">
        <v>1734176</v>
      </c>
    </row>
    <row r="1621" spans="1:38">
      <c r="A1621" t="s">
        <v>127</v>
      </c>
      <c r="B1621" t="s">
        <v>109</v>
      </c>
      <c r="C1621" t="s">
        <v>130</v>
      </c>
      <c r="D1621" t="s">
        <v>38</v>
      </c>
      <c r="E1621" t="s">
        <v>22</v>
      </c>
      <c r="F1621" t="s">
        <v>17</v>
      </c>
      <c r="G1621" t="s">
        <v>145</v>
      </c>
      <c r="H1621" t="s">
        <v>11</v>
      </c>
      <c r="R1621">
        <v>2.9409999999999998</v>
      </c>
      <c r="AB1621">
        <v>2.1800000000000001E-3</v>
      </c>
      <c r="AL1621">
        <v>1734176</v>
      </c>
    </row>
    <row r="1622" spans="1:38">
      <c r="A1622" t="s">
        <v>127</v>
      </c>
      <c r="B1622" t="s">
        <v>109</v>
      </c>
      <c r="C1622" t="s">
        <v>130</v>
      </c>
      <c r="D1622" t="s">
        <v>38</v>
      </c>
      <c r="E1622" t="s">
        <v>22</v>
      </c>
      <c r="F1622" t="s">
        <v>17</v>
      </c>
      <c r="G1622" t="s">
        <v>10</v>
      </c>
      <c r="H1622" t="s">
        <v>111</v>
      </c>
      <c r="I1622">
        <v>164.971</v>
      </c>
      <c r="J1622">
        <v>87.634</v>
      </c>
      <c r="K1622">
        <v>100.572</v>
      </c>
      <c r="L1622">
        <v>175.43899999999999</v>
      </c>
      <c r="M1622">
        <v>246.495</v>
      </c>
      <c r="N1622">
        <v>301.68799999999999</v>
      </c>
      <c r="O1622">
        <v>81.688000000000002</v>
      </c>
      <c r="P1622">
        <v>179.93</v>
      </c>
      <c r="Q1622">
        <v>39.659999999999997</v>
      </c>
      <c r="R1622">
        <v>4.68</v>
      </c>
      <c r="S1622">
        <v>4.2849999999999999E-2</v>
      </c>
      <c r="T1622">
        <v>3.6659999999999998E-2</v>
      </c>
      <c r="U1622">
        <v>6.4060000000000006E-2</v>
      </c>
      <c r="V1622">
        <v>0.1207</v>
      </c>
      <c r="W1622">
        <v>0.13303999999999999</v>
      </c>
      <c r="X1622">
        <v>0.17355000000000001</v>
      </c>
      <c r="Y1622">
        <v>5.0560000000000001E-2</v>
      </c>
      <c r="Z1622">
        <v>0.10122</v>
      </c>
      <c r="AA1622">
        <v>2.5020000000000001E-2</v>
      </c>
      <c r="AB1622">
        <v>3.46E-3</v>
      </c>
      <c r="AC1622">
        <v>6010785</v>
      </c>
      <c r="AD1622">
        <v>5807538</v>
      </c>
      <c r="AE1622">
        <v>6038254</v>
      </c>
      <c r="AF1622">
        <v>5193815</v>
      </c>
      <c r="AG1622">
        <v>5058616</v>
      </c>
      <c r="AH1622">
        <v>4486887</v>
      </c>
      <c r="AI1622">
        <v>4482329</v>
      </c>
      <c r="AJ1622">
        <v>3469228</v>
      </c>
      <c r="AK1622">
        <v>2149300</v>
      </c>
      <c r="AL1622">
        <v>16870</v>
      </c>
    </row>
    <row r="1623" spans="1:38">
      <c r="A1623" t="s">
        <v>127</v>
      </c>
      <c r="B1623" t="s">
        <v>109</v>
      </c>
      <c r="C1623" t="s">
        <v>130</v>
      </c>
      <c r="D1623" t="s">
        <v>38</v>
      </c>
      <c r="E1623" t="s">
        <v>22</v>
      </c>
      <c r="F1623" t="s">
        <v>17</v>
      </c>
      <c r="G1623" t="s">
        <v>10</v>
      </c>
      <c r="H1623" t="s">
        <v>12</v>
      </c>
      <c r="I1623">
        <v>3</v>
      </c>
      <c r="J1623">
        <v>1</v>
      </c>
      <c r="K1623">
        <v>0</v>
      </c>
      <c r="L1623">
        <v>87</v>
      </c>
      <c r="M1623">
        <v>163</v>
      </c>
      <c r="N1623">
        <v>220</v>
      </c>
      <c r="O1623">
        <v>0</v>
      </c>
      <c r="P1623">
        <v>132.80000000000001</v>
      </c>
      <c r="Q1623">
        <v>1.1599999999999999</v>
      </c>
      <c r="R1623">
        <v>4</v>
      </c>
      <c r="S1623">
        <v>7.7999999999999999E-4</v>
      </c>
      <c r="T1623">
        <v>4.2000000000000002E-4</v>
      </c>
      <c r="U1623">
        <v>0</v>
      </c>
      <c r="V1623">
        <v>5.9859999999999997E-2</v>
      </c>
      <c r="W1623">
        <v>8.7970000000000007E-2</v>
      </c>
      <c r="X1623">
        <v>0.12656000000000001</v>
      </c>
      <c r="Y1623">
        <v>0</v>
      </c>
      <c r="Z1623">
        <v>7.4709999999999999E-2</v>
      </c>
      <c r="AA1623">
        <v>7.2999999999999996E-4</v>
      </c>
      <c r="AB1623">
        <v>2.96E-3</v>
      </c>
      <c r="AC1623">
        <v>6010785</v>
      </c>
      <c r="AD1623">
        <v>5807538</v>
      </c>
      <c r="AE1623">
        <v>6038254</v>
      </c>
      <c r="AF1623">
        <v>5193815</v>
      </c>
      <c r="AG1623">
        <v>5058616</v>
      </c>
      <c r="AH1623">
        <v>4486887</v>
      </c>
      <c r="AI1623">
        <v>4482329</v>
      </c>
      <c r="AJ1623">
        <v>3469228</v>
      </c>
      <c r="AK1623">
        <v>2149300</v>
      </c>
      <c r="AL1623">
        <v>16870</v>
      </c>
    </row>
    <row r="1624" spans="1:38">
      <c r="A1624" t="s">
        <v>127</v>
      </c>
      <c r="B1624" t="s">
        <v>109</v>
      </c>
      <c r="C1624" t="s">
        <v>130</v>
      </c>
      <c r="D1624" t="s">
        <v>38</v>
      </c>
      <c r="E1624" t="s">
        <v>22</v>
      </c>
      <c r="F1624" t="s">
        <v>17</v>
      </c>
      <c r="G1624" t="s">
        <v>10</v>
      </c>
      <c r="H1624" t="s">
        <v>11</v>
      </c>
      <c r="I1624">
        <v>161.971</v>
      </c>
      <c r="J1624">
        <v>86.634</v>
      </c>
      <c r="K1624">
        <v>100.572</v>
      </c>
      <c r="L1624">
        <v>88.438999999999993</v>
      </c>
      <c r="M1624">
        <v>83.495000000000005</v>
      </c>
      <c r="N1624">
        <v>81.688000000000002</v>
      </c>
      <c r="O1624">
        <v>81.688000000000002</v>
      </c>
      <c r="P1624">
        <v>47.13</v>
      </c>
      <c r="Q1624">
        <v>38.5</v>
      </c>
      <c r="R1624">
        <v>0.68</v>
      </c>
      <c r="S1624">
        <v>4.2070000000000003E-2</v>
      </c>
      <c r="T1624">
        <v>3.6240000000000001E-2</v>
      </c>
      <c r="U1624">
        <v>6.4060000000000006E-2</v>
      </c>
      <c r="V1624">
        <v>6.0850000000000001E-2</v>
      </c>
      <c r="W1624">
        <v>4.5060000000000003E-2</v>
      </c>
      <c r="X1624">
        <v>4.6989999999999997E-2</v>
      </c>
      <c r="Y1624">
        <v>5.0560000000000001E-2</v>
      </c>
      <c r="Z1624">
        <v>2.6509999999999999E-2</v>
      </c>
      <c r="AA1624">
        <v>2.4289999999999999E-2</v>
      </c>
      <c r="AB1624">
        <v>5.0000000000000001E-4</v>
      </c>
      <c r="AC1624">
        <v>6010785</v>
      </c>
      <c r="AD1624">
        <v>5807538</v>
      </c>
      <c r="AE1624">
        <v>6038254</v>
      </c>
      <c r="AF1624">
        <v>5193815</v>
      </c>
      <c r="AG1624">
        <v>5058616</v>
      </c>
      <c r="AH1624">
        <v>4486887</v>
      </c>
      <c r="AI1624">
        <v>4482329</v>
      </c>
      <c r="AJ1624">
        <v>3469228</v>
      </c>
      <c r="AK1624">
        <v>2149300</v>
      </c>
      <c r="AL1624">
        <v>16870</v>
      </c>
    </row>
    <row r="1625" spans="1:38">
      <c r="A1625" t="s">
        <v>127</v>
      </c>
      <c r="B1625" t="s">
        <v>109</v>
      </c>
      <c r="C1625" t="s">
        <v>130</v>
      </c>
      <c r="D1625" t="s">
        <v>38</v>
      </c>
      <c r="E1625" t="s">
        <v>22</v>
      </c>
      <c r="F1625" t="s">
        <v>18</v>
      </c>
      <c r="G1625" t="s">
        <v>10</v>
      </c>
      <c r="H1625" t="s">
        <v>111</v>
      </c>
      <c r="I1625">
        <v>0.65600000000000003</v>
      </c>
      <c r="J1625">
        <v>5.3999999999999999E-2</v>
      </c>
      <c r="S1625">
        <v>1.7000000000000001E-4</v>
      </c>
      <c r="T1625">
        <v>2.0000000000000002E-5</v>
      </c>
      <c r="AC1625">
        <v>43098</v>
      </c>
      <c r="AD1625">
        <v>12350</v>
      </c>
      <c r="AG1625">
        <v>883</v>
      </c>
      <c r="AH1625">
        <v>269645</v>
      </c>
      <c r="AI1625">
        <v>274203</v>
      </c>
    </row>
    <row r="1626" spans="1:38">
      <c r="A1626" t="s">
        <v>127</v>
      </c>
      <c r="B1626" t="s">
        <v>109</v>
      </c>
      <c r="C1626" t="s">
        <v>130</v>
      </c>
      <c r="D1626" t="s">
        <v>38</v>
      </c>
      <c r="E1626" t="s">
        <v>22</v>
      </c>
      <c r="F1626" t="s">
        <v>18</v>
      </c>
      <c r="G1626" t="s">
        <v>10</v>
      </c>
      <c r="H1626" t="s">
        <v>12</v>
      </c>
      <c r="I1626">
        <v>0</v>
      </c>
      <c r="J1626">
        <v>0</v>
      </c>
      <c r="S1626">
        <v>0</v>
      </c>
      <c r="T1626">
        <v>0</v>
      </c>
      <c r="AC1626">
        <v>43098</v>
      </c>
      <c r="AD1626">
        <v>12350</v>
      </c>
      <c r="AG1626">
        <v>883</v>
      </c>
      <c r="AH1626">
        <v>269645</v>
      </c>
      <c r="AI1626">
        <v>274203</v>
      </c>
    </row>
    <row r="1627" spans="1:38">
      <c r="A1627" t="s">
        <v>127</v>
      </c>
      <c r="B1627" t="s">
        <v>109</v>
      </c>
      <c r="C1627" t="s">
        <v>130</v>
      </c>
      <c r="D1627" t="s">
        <v>38</v>
      </c>
      <c r="E1627" t="s">
        <v>22</v>
      </c>
      <c r="F1627" t="s">
        <v>18</v>
      </c>
      <c r="G1627" t="s">
        <v>10</v>
      </c>
      <c r="H1627" t="s">
        <v>11</v>
      </c>
      <c r="I1627">
        <v>0.65600000000000003</v>
      </c>
      <c r="J1627">
        <v>5.3999999999999999E-2</v>
      </c>
      <c r="S1627">
        <v>1.7000000000000001E-4</v>
      </c>
      <c r="T1627">
        <v>2.0000000000000002E-5</v>
      </c>
      <c r="AC1627">
        <v>43098</v>
      </c>
      <c r="AD1627">
        <v>12350</v>
      </c>
      <c r="AG1627">
        <v>883</v>
      </c>
      <c r="AH1627">
        <v>269645</v>
      </c>
      <c r="AI1627">
        <v>274203</v>
      </c>
    </row>
    <row r="1628" spans="1:38">
      <c r="A1628" t="s">
        <v>127</v>
      </c>
      <c r="B1628" t="s">
        <v>109</v>
      </c>
      <c r="C1628" t="s">
        <v>130</v>
      </c>
      <c r="D1628" t="s">
        <v>38</v>
      </c>
      <c r="E1628" t="s">
        <v>37</v>
      </c>
      <c r="F1628" t="s">
        <v>18</v>
      </c>
      <c r="G1628" t="s">
        <v>10</v>
      </c>
      <c r="H1628" t="s">
        <v>111</v>
      </c>
      <c r="L1628">
        <v>1.0309999999999999</v>
      </c>
      <c r="V1628">
        <v>7.1000000000000002E-4</v>
      </c>
      <c r="AC1628">
        <v>181</v>
      </c>
      <c r="AD1628">
        <v>1172</v>
      </c>
      <c r="AE1628">
        <v>181</v>
      </c>
      <c r="AF1628">
        <v>894</v>
      </c>
      <c r="AH1628">
        <v>649</v>
      </c>
    </row>
    <row r="1629" spans="1:38">
      <c r="A1629" t="s">
        <v>127</v>
      </c>
      <c r="B1629" t="s">
        <v>109</v>
      </c>
      <c r="C1629" t="s">
        <v>130</v>
      </c>
      <c r="D1629" t="s">
        <v>38</v>
      </c>
      <c r="E1629" t="s">
        <v>37</v>
      </c>
      <c r="F1629" t="s">
        <v>18</v>
      </c>
      <c r="G1629" t="s">
        <v>10</v>
      </c>
      <c r="H1629" t="s">
        <v>12</v>
      </c>
      <c r="L1629">
        <v>1</v>
      </c>
      <c r="V1629">
        <v>6.8999999999999997E-4</v>
      </c>
      <c r="AC1629">
        <v>181</v>
      </c>
      <c r="AD1629">
        <v>1172</v>
      </c>
      <c r="AE1629">
        <v>181</v>
      </c>
      <c r="AF1629">
        <v>894</v>
      </c>
      <c r="AH1629">
        <v>649</v>
      </c>
    </row>
    <row r="1630" spans="1:38">
      <c r="A1630" t="s">
        <v>127</v>
      </c>
      <c r="B1630" t="s">
        <v>109</v>
      </c>
      <c r="C1630" t="s">
        <v>130</v>
      </c>
      <c r="D1630" t="s">
        <v>38</v>
      </c>
      <c r="E1630" t="s">
        <v>37</v>
      </c>
      <c r="F1630" t="s">
        <v>18</v>
      </c>
      <c r="G1630" t="s">
        <v>10</v>
      </c>
      <c r="H1630" t="s">
        <v>11</v>
      </c>
      <c r="L1630">
        <v>3.1E-2</v>
      </c>
      <c r="V1630">
        <v>2.0000000000000002E-5</v>
      </c>
      <c r="AC1630">
        <v>181</v>
      </c>
      <c r="AD1630">
        <v>1172</v>
      </c>
      <c r="AE1630">
        <v>181</v>
      </c>
      <c r="AF1630">
        <v>894</v>
      </c>
      <c r="AH1630">
        <v>649</v>
      </c>
    </row>
    <row r="1631" spans="1:38">
      <c r="A1631" t="s">
        <v>127</v>
      </c>
      <c r="B1631" t="s">
        <v>109</v>
      </c>
      <c r="C1631" t="s">
        <v>130</v>
      </c>
      <c r="D1631" t="s">
        <v>38</v>
      </c>
      <c r="E1631" t="s">
        <v>23</v>
      </c>
      <c r="F1631" t="s">
        <v>14</v>
      </c>
      <c r="G1631" t="s">
        <v>10</v>
      </c>
      <c r="H1631" t="s">
        <v>111</v>
      </c>
      <c r="I1631">
        <v>0.23</v>
      </c>
      <c r="J1631">
        <v>0.65</v>
      </c>
      <c r="M1631">
        <v>3.82</v>
      </c>
      <c r="N1631">
        <v>4.5999999999999996</v>
      </c>
      <c r="O1631">
        <v>0.98</v>
      </c>
      <c r="P1631">
        <v>0.4</v>
      </c>
      <c r="Q1631">
        <v>0.51</v>
      </c>
      <c r="S1631">
        <v>6.0000000000000002E-5</v>
      </c>
      <c r="T1631">
        <v>2.7E-4</v>
      </c>
      <c r="W1631">
        <v>2.0600000000000002E-3</v>
      </c>
      <c r="X1631">
        <v>2.65E-3</v>
      </c>
      <c r="Y1631">
        <v>6.0999999999999997E-4</v>
      </c>
      <c r="Z1631">
        <v>2.3000000000000001E-4</v>
      </c>
      <c r="AA1631">
        <v>3.2000000000000003E-4</v>
      </c>
      <c r="AC1631">
        <v>19967</v>
      </c>
      <c r="AD1631">
        <v>20763</v>
      </c>
      <c r="AE1631">
        <v>192</v>
      </c>
      <c r="AF1631">
        <v>3554</v>
      </c>
      <c r="AG1631">
        <v>13346</v>
      </c>
      <c r="AH1631">
        <v>9949</v>
      </c>
      <c r="AI1631">
        <v>3275</v>
      </c>
      <c r="AJ1631">
        <v>551</v>
      </c>
      <c r="AK1631">
        <v>2075</v>
      </c>
      <c r="AL1631">
        <v>75</v>
      </c>
    </row>
    <row r="1632" spans="1:38">
      <c r="A1632" t="s">
        <v>127</v>
      </c>
      <c r="B1632" t="s">
        <v>109</v>
      </c>
      <c r="C1632" t="s">
        <v>130</v>
      </c>
      <c r="D1632" t="s">
        <v>38</v>
      </c>
      <c r="E1632" t="s">
        <v>23</v>
      </c>
      <c r="F1632" t="s">
        <v>14</v>
      </c>
      <c r="G1632" t="s">
        <v>10</v>
      </c>
      <c r="H1632" t="s">
        <v>12</v>
      </c>
      <c r="I1632">
        <v>0</v>
      </c>
      <c r="J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S1632">
        <v>0</v>
      </c>
      <c r="T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C1632">
        <v>19967</v>
      </c>
      <c r="AD1632">
        <v>20763</v>
      </c>
      <c r="AE1632">
        <v>192</v>
      </c>
      <c r="AF1632">
        <v>3554</v>
      </c>
      <c r="AG1632">
        <v>13346</v>
      </c>
      <c r="AH1632">
        <v>9949</v>
      </c>
      <c r="AI1632">
        <v>3275</v>
      </c>
      <c r="AJ1632">
        <v>551</v>
      </c>
      <c r="AK1632">
        <v>2075</v>
      </c>
      <c r="AL1632">
        <v>75</v>
      </c>
    </row>
    <row r="1633" spans="1:38">
      <c r="A1633" t="s">
        <v>127</v>
      </c>
      <c r="B1633" t="s">
        <v>109</v>
      </c>
      <c r="C1633" t="s">
        <v>130</v>
      </c>
      <c r="D1633" t="s">
        <v>38</v>
      </c>
      <c r="E1633" t="s">
        <v>23</v>
      </c>
      <c r="F1633" t="s">
        <v>14</v>
      </c>
      <c r="G1633" t="s">
        <v>10</v>
      </c>
      <c r="H1633" t="s">
        <v>11</v>
      </c>
      <c r="I1633">
        <v>0.23</v>
      </c>
      <c r="J1633">
        <v>0.65</v>
      </c>
      <c r="M1633">
        <v>3.82</v>
      </c>
      <c r="N1633">
        <v>4.5999999999999996</v>
      </c>
      <c r="O1633">
        <v>0.98</v>
      </c>
      <c r="P1633">
        <v>0.4</v>
      </c>
      <c r="Q1633">
        <v>0.51</v>
      </c>
      <c r="S1633">
        <v>6.0000000000000002E-5</v>
      </c>
      <c r="T1633">
        <v>2.7E-4</v>
      </c>
      <c r="W1633">
        <v>2.0600000000000002E-3</v>
      </c>
      <c r="X1633">
        <v>2.65E-3</v>
      </c>
      <c r="Y1633">
        <v>6.0999999999999997E-4</v>
      </c>
      <c r="Z1633">
        <v>2.3000000000000001E-4</v>
      </c>
      <c r="AA1633">
        <v>3.2000000000000003E-4</v>
      </c>
      <c r="AC1633">
        <v>19967</v>
      </c>
      <c r="AD1633">
        <v>20763</v>
      </c>
      <c r="AE1633">
        <v>192</v>
      </c>
      <c r="AF1633">
        <v>3554</v>
      </c>
      <c r="AG1633">
        <v>13346</v>
      </c>
      <c r="AH1633">
        <v>9949</v>
      </c>
      <c r="AI1633">
        <v>3275</v>
      </c>
      <c r="AJ1633">
        <v>551</v>
      </c>
      <c r="AK1633">
        <v>2075</v>
      </c>
      <c r="AL1633">
        <v>75</v>
      </c>
    </row>
    <row r="1634" spans="1:38">
      <c r="A1634" t="s">
        <v>127</v>
      </c>
      <c r="B1634" t="s">
        <v>109</v>
      </c>
      <c r="C1634" t="s">
        <v>130</v>
      </c>
      <c r="D1634" t="s">
        <v>38</v>
      </c>
      <c r="E1634" t="s">
        <v>23</v>
      </c>
      <c r="F1634" t="s">
        <v>16</v>
      </c>
      <c r="G1634" t="s">
        <v>10</v>
      </c>
      <c r="H1634" t="s">
        <v>111</v>
      </c>
      <c r="P1634">
        <v>0.04</v>
      </c>
      <c r="Z1634">
        <v>2.0000000000000002E-5</v>
      </c>
      <c r="AC1634">
        <v>7200</v>
      </c>
      <c r="AD1634">
        <v>18400</v>
      </c>
      <c r="AE1634">
        <v>3000</v>
      </c>
      <c r="AG1634">
        <v>9750</v>
      </c>
      <c r="AJ1634">
        <v>1397</v>
      </c>
      <c r="AK1634">
        <v>7470</v>
      </c>
      <c r="AL1634">
        <v>3471</v>
      </c>
    </row>
    <row r="1635" spans="1:38">
      <c r="A1635" t="s">
        <v>127</v>
      </c>
      <c r="B1635" t="s">
        <v>109</v>
      </c>
      <c r="C1635" t="s">
        <v>130</v>
      </c>
      <c r="D1635" t="s">
        <v>38</v>
      </c>
      <c r="E1635" t="s">
        <v>23</v>
      </c>
      <c r="F1635" t="s">
        <v>16</v>
      </c>
      <c r="G1635" t="s">
        <v>10</v>
      </c>
      <c r="H1635" t="s">
        <v>12</v>
      </c>
      <c r="P1635">
        <v>0</v>
      </c>
      <c r="Z1635">
        <v>0</v>
      </c>
      <c r="AC1635">
        <v>7200</v>
      </c>
      <c r="AD1635">
        <v>18400</v>
      </c>
      <c r="AE1635">
        <v>3000</v>
      </c>
      <c r="AG1635">
        <v>9750</v>
      </c>
      <c r="AJ1635">
        <v>1397</v>
      </c>
      <c r="AK1635">
        <v>7470</v>
      </c>
      <c r="AL1635">
        <v>3471</v>
      </c>
    </row>
    <row r="1636" spans="1:38">
      <c r="A1636" t="s">
        <v>127</v>
      </c>
      <c r="B1636" t="s">
        <v>109</v>
      </c>
      <c r="C1636" t="s">
        <v>130</v>
      </c>
      <c r="D1636" t="s">
        <v>38</v>
      </c>
      <c r="E1636" t="s">
        <v>23</v>
      </c>
      <c r="F1636" t="s">
        <v>16</v>
      </c>
      <c r="G1636" t="s">
        <v>10</v>
      </c>
      <c r="H1636" t="s">
        <v>11</v>
      </c>
      <c r="P1636">
        <v>0.04</v>
      </c>
      <c r="Z1636">
        <v>2.0000000000000002E-5</v>
      </c>
      <c r="AC1636">
        <v>7200</v>
      </c>
      <c r="AD1636">
        <v>18400</v>
      </c>
      <c r="AE1636">
        <v>3000</v>
      </c>
      <c r="AG1636">
        <v>9750</v>
      </c>
      <c r="AJ1636">
        <v>1397</v>
      </c>
      <c r="AK1636">
        <v>7470</v>
      </c>
      <c r="AL1636">
        <v>3471</v>
      </c>
    </row>
    <row r="1637" spans="1:38">
      <c r="A1637" t="s">
        <v>127</v>
      </c>
      <c r="B1637" t="s">
        <v>109</v>
      </c>
      <c r="C1637" t="s">
        <v>130</v>
      </c>
      <c r="D1637" t="s">
        <v>38</v>
      </c>
      <c r="E1637" t="s">
        <v>23</v>
      </c>
      <c r="F1637" t="s">
        <v>10</v>
      </c>
      <c r="G1637" t="s">
        <v>10</v>
      </c>
      <c r="H1637" t="s">
        <v>111</v>
      </c>
      <c r="P1637">
        <v>0.16</v>
      </c>
      <c r="R1637">
        <v>0.46</v>
      </c>
      <c r="Z1637">
        <v>9.0000000000000006E-5</v>
      </c>
      <c r="AB1637">
        <v>3.4000000000000002E-4</v>
      </c>
      <c r="AH1637">
        <v>218</v>
      </c>
      <c r="AJ1637">
        <v>835</v>
      </c>
      <c r="AL1637">
        <v>13384</v>
      </c>
    </row>
    <row r="1638" spans="1:38">
      <c r="A1638" t="s">
        <v>127</v>
      </c>
      <c r="B1638" t="s">
        <v>109</v>
      </c>
      <c r="C1638" t="s">
        <v>130</v>
      </c>
      <c r="D1638" t="s">
        <v>38</v>
      </c>
      <c r="E1638" t="s">
        <v>23</v>
      </c>
      <c r="F1638" t="s">
        <v>10</v>
      </c>
      <c r="G1638" t="s">
        <v>10</v>
      </c>
      <c r="H1638" t="s">
        <v>12</v>
      </c>
      <c r="P1638">
        <v>0</v>
      </c>
      <c r="R1638">
        <v>0</v>
      </c>
      <c r="Z1638">
        <v>0</v>
      </c>
      <c r="AB1638">
        <v>0</v>
      </c>
      <c r="AH1638">
        <v>218</v>
      </c>
      <c r="AJ1638">
        <v>835</v>
      </c>
      <c r="AL1638">
        <v>13384</v>
      </c>
    </row>
    <row r="1639" spans="1:38">
      <c r="A1639" t="s">
        <v>127</v>
      </c>
      <c r="B1639" t="s">
        <v>109</v>
      </c>
      <c r="C1639" t="s">
        <v>130</v>
      </c>
      <c r="D1639" t="s">
        <v>38</v>
      </c>
      <c r="E1639" t="s">
        <v>23</v>
      </c>
      <c r="F1639" t="s">
        <v>10</v>
      </c>
      <c r="G1639" t="s">
        <v>10</v>
      </c>
      <c r="H1639" t="s">
        <v>11</v>
      </c>
      <c r="P1639">
        <v>0.16</v>
      </c>
      <c r="R1639">
        <v>0.46</v>
      </c>
      <c r="Z1639">
        <v>9.0000000000000006E-5</v>
      </c>
      <c r="AB1639">
        <v>3.4000000000000002E-4</v>
      </c>
      <c r="AH1639">
        <v>218</v>
      </c>
      <c r="AJ1639">
        <v>835</v>
      </c>
      <c r="AL1639">
        <v>13384</v>
      </c>
    </row>
    <row r="1640" spans="1:38">
      <c r="A1640" t="s">
        <v>127</v>
      </c>
      <c r="B1640" t="s">
        <v>109</v>
      </c>
      <c r="C1640" t="s">
        <v>130</v>
      </c>
      <c r="D1640" t="s">
        <v>38</v>
      </c>
      <c r="E1640" t="s">
        <v>23</v>
      </c>
      <c r="F1640" t="s">
        <v>61</v>
      </c>
      <c r="G1640" t="s">
        <v>10</v>
      </c>
      <c r="H1640" t="s">
        <v>111</v>
      </c>
      <c r="I1640">
        <v>0.3</v>
      </c>
      <c r="J1640">
        <v>0.57099999999999995</v>
      </c>
      <c r="K1640">
        <v>3.0000000000000001E-3</v>
      </c>
      <c r="N1640">
        <v>2E-3</v>
      </c>
      <c r="O1640">
        <v>0</v>
      </c>
      <c r="P1640">
        <v>0</v>
      </c>
      <c r="Q1640">
        <v>2.8000000000000001E-2</v>
      </c>
      <c r="R1640">
        <v>0.10100000000000001</v>
      </c>
      <c r="S1640">
        <v>8.0000000000000007E-5</v>
      </c>
      <c r="T1640">
        <v>2.4000000000000001E-4</v>
      </c>
      <c r="U1640">
        <v>0</v>
      </c>
      <c r="X1640">
        <v>0</v>
      </c>
      <c r="Y1640">
        <v>0</v>
      </c>
      <c r="Z1640">
        <v>0</v>
      </c>
      <c r="AA1640">
        <v>2.0000000000000002E-5</v>
      </c>
      <c r="AB1640">
        <v>6.9999999999999994E-5</v>
      </c>
      <c r="AC1640">
        <v>54461</v>
      </c>
      <c r="AD1640">
        <v>119502</v>
      </c>
      <c r="AE1640">
        <v>10038</v>
      </c>
      <c r="AF1640">
        <v>1131</v>
      </c>
      <c r="AG1640">
        <v>6361</v>
      </c>
      <c r="AH1640">
        <v>9571</v>
      </c>
      <c r="AI1640">
        <v>9174</v>
      </c>
      <c r="AJ1640">
        <v>19471</v>
      </c>
      <c r="AK1640">
        <v>97415</v>
      </c>
      <c r="AL1640">
        <v>1840</v>
      </c>
    </row>
    <row r="1641" spans="1:38">
      <c r="A1641" t="s">
        <v>127</v>
      </c>
      <c r="B1641" t="s">
        <v>109</v>
      </c>
      <c r="C1641" t="s">
        <v>130</v>
      </c>
      <c r="D1641" t="s">
        <v>38</v>
      </c>
      <c r="E1641" t="s">
        <v>23</v>
      </c>
      <c r="F1641" t="s">
        <v>61</v>
      </c>
      <c r="G1641" t="s">
        <v>10</v>
      </c>
      <c r="H1641" t="s">
        <v>12</v>
      </c>
      <c r="I1641">
        <v>0.03</v>
      </c>
      <c r="J1641">
        <v>2.1000000000000001E-2</v>
      </c>
      <c r="K1641">
        <v>3.0000000000000001E-3</v>
      </c>
      <c r="N1641">
        <v>2E-3</v>
      </c>
      <c r="O1641">
        <v>0</v>
      </c>
      <c r="P1641">
        <v>0</v>
      </c>
      <c r="Q1641">
        <v>2.8000000000000001E-2</v>
      </c>
      <c r="R1641">
        <v>0.10100000000000001</v>
      </c>
      <c r="S1641">
        <v>1.0000000000000001E-5</v>
      </c>
      <c r="T1641">
        <v>1.0000000000000001E-5</v>
      </c>
      <c r="U1641">
        <v>0</v>
      </c>
      <c r="X1641">
        <v>0</v>
      </c>
      <c r="Y1641">
        <v>0</v>
      </c>
      <c r="Z1641">
        <v>0</v>
      </c>
      <c r="AA1641">
        <v>2.0000000000000002E-5</v>
      </c>
      <c r="AB1641">
        <v>6.9999999999999994E-5</v>
      </c>
      <c r="AC1641">
        <v>54461</v>
      </c>
      <c r="AD1641">
        <v>119502</v>
      </c>
      <c r="AE1641">
        <v>10038</v>
      </c>
      <c r="AF1641">
        <v>1131</v>
      </c>
      <c r="AG1641">
        <v>6361</v>
      </c>
      <c r="AH1641">
        <v>9571</v>
      </c>
      <c r="AI1641">
        <v>9174</v>
      </c>
      <c r="AJ1641">
        <v>19471</v>
      </c>
      <c r="AK1641">
        <v>97415</v>
      </c>
      <c r="AL1641">
        <v>1840</v>
      </c>
    </row>
    <row r="1642" spans="1:38">
      <c r="A1642" t="s">
        <v>127</v>
      </c>
      <c r="B1642" t="s">
        <v>109</v>
      </c>
      <c r="C1642" t="s">
        <v>130</v>
      </c>
      <c r="D1642" t="s">
        <v>38</v>
      </c>
      <c r="E1642" t="s">
        <v>23</v>
      </c>
      <c r="F1642" t="s">
        <v>61</v>
      </c>
      <c r="G1642" t="s">
        <v>10</v>
      </c>
      <c r="H1642" t="s">
        <v>11</v>
      </c>
      <c r="I1642">
        <v>0.27</v>
      </c>
      <c r="J1642">
        <v>0.55000000000000004</v>
      </c>
      <c r="K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6.9999999999999994E-5</v>
      </c>
      <c r="T1642">
        <v>2.3000000000000001E-4</v>
      </c>
      <c r="U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54461</v>
      </c>
      <c r="AD1642">
        <v>119502</v>
      </c>
      <c r="AE1642">
        <v>10038</v>
      </c>
      <c r="AF1642">
        <v>1131</v>
      </c>
      <c r="AG1642">
        <v>6361</v>
      </c>
      <c r="AH1642">
        <v>9571</v>
      </c>
      <c r="AI1642">
        <v>9174</v>
      </c>
      <c r="AJ1642">
        <v>19471</v>
      </c>
      <c r="AK1642">
        <v>97415</v>
      </c>
      <c r="AL1642">
        <v>1840</v>
      </c>
    </row>
    <row r="1643" spans="1:38">
      <c r="A1643" t="s">
        <v>127</v>
      </c>
      <c r="B1643" t="s">
        <v>109</v>
      </c>
      <c r="C1643" t="s">
        <v>130</v>
      </c>
      <c r="D1643" t="s">
        <v>38</v>
      </c>
      <c r="E1643" t="s">
        <v>23</v>
      </c>
      <c r="F1643" t="s">
        <v>62</v>
      </c>
      <c r="G1643" t="s">
        <v>10</v>
      </c>
      <c r="H1643" t="s">
        <v>111</v>
      </c>
      <c r="P1643">
        <v>0.8</v>
      </c>
      <c r="Q1643">
        <v>0.38</v>
      </c>
      <c r="R1643">
        <v>0.04</v>
      </c>
      <c r="Z1643">
        <v>4.4999999999999999E-4</v>
      </c>
      <c r="AA1643">
        <v>2.4000000000000001E-4</v>
      </c>
      <c r="AB1643">
        <v>3.0000000000000001E-5</v>
      </c>
      <c r="AC1643">
        <v>2540436</v>
      </c>
      <c r="AD1643">
        <v>2785021</v>
      </c>
      <c r="AE1643">
        <v>1523585</v>
      </c>
      <c r="AF1643">
        <v>1649423</v>
      </c>
      <c r="AG1643">
        <v>1462608</v>
      </c>
      <c r="AH1643">
        <v>1611918</v>
      </c>
      <c r="AI1643">
        <v>1571916</v>
      </c>
      <c r="AJ1643">
        <v>1349946</v>
      </c>
      <c r="AK1643">
        <v>1641951</v>
      </c>
      <c r="AL1643">
        <v>2128846</v>
      </c>
    </row>
    <row r="1644" spans="1:38">
      <c r="A1644" t="s">
        <v>127</v>
      </c>
      <c r="B1644" t="s">
        <v>109</v>
      </c>
      <c r="C1644" t="s">
        <v>130</v>
      </c>
      <c r="D1644" t="s">
        <v>38</v>
      </c>
      <c r="E1644" t="s">
        <v>23</v>
      </c>
      <c r="F1644" t="s">
        <v>62</v>
      </c>
      <c r="G1644" t="s">
        <v>10</v>
      </c>
      <c r="H1644" t="s">
        <v>12</v>
      </c>
      <c r="P1644">
        <v>0</v>
      </c>
      <c r="Q1644">
        <v>0</v>
      </c>
      <c r="R1644">
        <v>0</v>
      </c>
      <c r="Z1644">
        <v>0</v>
      </c>
      <c r="AA1644">
        <v>0</v>
      </c>
      <c r="AB1644">
        <v>0</v>
      </c>
      <c r="AC1644">
        <v>2540436</v>
      </c>
      <c r="AD1644">
        <v>2785021</v>
      </c>
      <c r="AE1644">
        <v>1523585</v>
      </c>
      <c r="AF1644">
        <v>1649423</v>
      </c>
      <c r="AG1644">
        <v>1462608</v>
      </c>
      <c r="AH1644">
        <v>1611918</v>
      </c>
      <c r="AI1644">
        <v>1571916</v>
      </c>
      <c r="AJ1644">
        <v>1349946</v>
      </c>
      <c r="AK1644">
        <v>1641951</v>
      </c>
      <c r="AL1644">
        <v>2128846</v>
      </c>
    </row>
    <row r="1645" spans="1:38">
      <c r="A1645" t="s">
        <v>127</v>
      </c>
      <c r="B1645" t="s">
        <v>109</v>
      </c>
      <c r="C1645" t="s">
        <v>130</v>
      </c>
      <c r="D1645" t="s">
        <v>38</v>
      </c>
      <c r="E1645" t="s">
        <v>23</v>
      </c>
      <c r="F1645" t="s">
        <v>62</v>
      </c>
      <c r="G1645" t="s">
        <v>10</v>
      </c>
      <c r="H1645" t="s">
        <v>11</v>
      </c>
      <c r="P1645">
        <v>0.8</v>
      </c>
      <c r="Q1645">
        <v>0.38</v>
      </c>
      <c r="R1645">
        <v>0.04</v>
      </c>
      <c r="Z1645">
        <v>4.4999999999999999E-4</v>
      </c>
      <c r="AA1645">
        <v>2.4000000000000001E-4</v>
      </c>
      <c r="AB1645">
        <v>3.0000000000000001E-5</v>
      </c>
      <c r="AC1645">
        <v>2540436</v>
      </c>
      <c r="AD1645">
        <v>2785021</v>
      </c>
      <c r="AE1645">
        <v>1523585</v>
      </c>
      <c r="AF1645">
        <v>1649423</v>
      </c>
      <c r="AG1645">
        <v>1462608</v>
      </c>
      <c r="AH1645">
        <v>1611918</v>
      </c>
      <c r="AI1645">
        <v>1571916</v>
      </c>
      <c r="AJ1645">
        <v>1349946</v>
      </c>
      <c r="AK1645">
        <v>1641951</v>
      </c>
      <c r="AL1645">
        <v>2128846</v>
      </c>
    </row>
    <row r="1646" spans="1:38">
      <c r="A1646" t="s">
        <v>127</v>
      </c>
      <c r="B1646" t="s">
        <v>109</v>
      </c>
      <c r="C1646" t="s">
        <v>130</v>
      </c>
      <c r="D1646" t="s">
        <v>38</v>
      </c>
      <c r="E1646" t="s">
        <v>23</v>
      </c>
      <c r="F1646" t="s">
        <v>63</v>
      </c>
      <c r="G1646" t="s">
        <v>10</v>
      </c>
      <c r="H1646" t="s">
        <v>111</v>
      </c>
      <c r="I1646">
        <v>0.02</v>
      </c>
      <c r="J1646">
        <v>0.06</v>
      </c>
      <c r="N1646">
        <v>7.0000000000000007E-2</v>
      </c>
      <c r="O1646">
        <v>0.14000000000000001</v>
      </c>
      <c r="P1646">
        <v>0.02</v>
      </c>
      <c r="S1646">
        <v>1.0000000000000001E-5</v>
      </c>
      <c r="T1646">
        <v>3.0000000000000001E-5</v>
      </c>
      <c r="X1646">
        <v>4.0000000000000003E-5</v>
      </c>
      <c r="Y1646">
        <v>9.0000000000000006E-5</v>
      </c>
      <c r="Z1646">
        <v>1.0000000000000001E-5</v>
      </c>
      <c r="AC1646">
        <v>648922</v>
      </c>
      <c r="AD1646">
        <v>668566</v>
      </c>
      <c r="AE1646">
        <v>603538</v>
      </c>
      <c r="AF1646">
        <v>559159</v>
      </c>
      <c r="AG1646">
        <v>664339</v>
      </c>
      <c r="AH1646">
        <v>559304</v>
      </c>
      <c r="AI1646">
        <v>503081</v>
      </c>
      <c r="AJ1646">
        <v>504252</v>
      </c>
      <c r="AK1646">
        <v>354234</v>
      </c>
      <c r="AL1646">
        <v>283838</v>
      </c>
    </row>
    <row r="1647" spans="1:38">
      <c r="A1647" t="s">
        <v>127</v>
      </c>
      <c r="B1647" t="s">
        <v>109</v>
      </c>
      <c r="C1647" t="s">
        <v>130</v>
      </c>
      <c r="D1647" t="s">
        <v>38</v>
      </c>
      <c r="E1647" t="s">
        <v>23</v>
      </c>
      <c r="F1647" t="s">
        <v>63</v>
      </c>
      <c r="G1647" t="s">
        <v>10</v>
      </c>
      <c r="H1647" t="s">
        <v>12</v>
      </c>
      <c r="I1647">
        <v>0</v>
      </c>
      <c r="J1647">
        <v>0</v>
      </c>
      <c r="N1647">
        <v>0</v>
      </c>
      <c r="O1647">
        <v>0</v>
      </c>
      <c r="P1647">
        <v>0</v>
      </c>
      <c r="S1647">
        <v>0</v>
      </c>
      <c r="T1647">
        <v>0</v>
      </c>
      <c r="X1647">
        <v>0</v>
      </c>
      <c r="Y1647">
        <v>0</v>
      </c>
      <c r="Z1647">
        <v>0</v>
      </c>
      <c r="AC1647">
        <v>648922</v>
      </c>
      <c r="AD1647">
        <v>668566</v>
      </c>
      <c r="AE1647">
        <v>603538</v>
      </c>
      <c r="AF1647">
        <v>559159</v>
      </c>
      <c r="AG1647">
        <v>664339</v>
      </c>
      <c r="AH1647">
        <v>559304</v>
      </c>
      <c r="AI1647">
        <v>503081</v>
      </c>
      <c r="AJ1647">
        <v>504252</v>
      </c>
      <c r="AK1647">
        <v>354234</v>
      </c>
      <c r="AL1647">
        <v>283838</v>
      </c>
    </row>
    <row r="1648" spans="1:38">
      <c r="A1648" t="s">
        <v>127</v>
      </c>
      <c r="B1648" t="s">
        <v>109</v>
      </c>
      <c r="C1648" t="s">
        <v>130</v>
      </c>
      <c r="D1648" t="s">
        <v>38</v>
      </c>
      <c r="E1648" t="s">
        <v>23</v>
      </c>
      <c r="F1648" t="s">
        <v>63</v>
      </c>
      <c r="G1648" t="s">
        <v>10</v>
      </c>
      <c r="H1648" t="s">
        <v>11</v>
      </c>
      <c r="I1648">
        <v>0.02</v>
      </c>
      <c r="J1648">
        <v>0.06</v>
      </c>
      <c r="N1648">
        <v>7.0000000000000007E-2</v>
      </c>
      <c r="O1648">
        <v>0.14000000000000001</v>
      </c>
      <c r="P1648">
        <v>0.02</v>
      </c>
      <c r="S1648">
        <v>1.0000000000000001E-5</v>
      </c>
      <c r="T1648">
        <v>3.0000000000000001E-5</v>
      </c>
      <c r="X1648">
        <v>4.0000000000000003E-5</v>
      </c>
      <c r="Y1648">
        <v>9.0000000000000006E-5</v>
      </c>
      <c r="Z1648">
        <v>1.0000000000000001E-5</v>
      </c>
      <c r="AC1648">
        <v>648922</v>
      </c>
      <c r="AD1648">
        <v>668566</v>
      </c>
      <c r="AE1648">
        <v>603538</v>
      </c>
      <c r="AF1648">
        <v>559159</v>
      </c>
      <c r="AG1648">
        <v>664339</v>
      </c>
      <c r="AH1648">
        <v>559304</v>
      </c>
      <c r="AI1648">
        <v>503081</v>
      </c>
      <c r="AJ1648">
        <v>504252</v>
      </c>
      <c r="AK1648">
        <v>354234</v>
      </c>
      <c r="AL1648">
        <v>283838</v>
      </c>
    </row>
    <row r="1649" spans="1:38">
      <c r="A1649" t="s">
        <v>127</v>
      </c>
      <c r="B1649" t="s">
        <v>109</v>
      </c>
      <c r="C1649" t="s">
        <v>130</v>
      </c>
      <c r="D1649" t="s">
        <v>38</v>
      </c>
      <c r="E1649" t="s">
        <v>23</v>
      </c>
      <c r="F1649" t="s">
        <v>17</v>
      </c>
      <c r="G1649" t="s">
        <v>70</v>
      </c>
      <c r="H1649" t="s">
        <v>111</v>
      </c>
      <c r="Q1649">
        <v>6.7080000000000002</v>
      </c>
      <c r="R1649">
        <v>24.324000000000002</v>
      </c>
      <c r="AA1649">
        <v>4.2300000000000003E-3</v>
      </c>
      <c r="AB1649">
        <v>1.7999999999999999E-2</v>
      </c>
      <c r="AK1649">
        <v>213774</v>
      </c>
      <c r="AL1649">
        <v>415736</v>
      </c>
    </row>
    <row r="1650" spans="1:38">
      <c r="A1650" t="s">
        <v>127</v>
      </c>
      <c r="B1650" t="s">
        <v>109</v>
      </c>
      <c r="C1650" t="s">
        <v>130</v>
      </c>
      <c r="D1650" t="s">
        <v>38</v>
      </c>
      <c r="E1650" t="s">
        <v>23</v>
      </c>
      <c r="F1650" t="s">
        <v>17</v>
      </c>
      <c r="G1650" t="s">
        <v>70</v>
      </c>
      <c r="H1650" t="s">
        <v>12</v>
      </c>
      <c r="Q1650">
        <v>0.53800000000000003</v>
      </c>
      <c r="R1650">
        <v>8.1039999999999992</v>
      </c>
      <c r="AA1650">
        <v>3.4000000000000002E-4</v>
      </c>
      <c r="AB1650">
        <v>6.0000000000000001E-3</v>
      </c>
      <c r="AK1650">
        <v>213774</v>
      </c>
      <c r="AL1650">
        <v>415736</v>
      </c>
    </row>
    <row r="1651" spans="1:38">
      <c r="A1651" t="s">
        <v>127</v>
      </c>
      <c r="B1651" t="s">
        <v>109</v>
      </c>
      <c r="C1651" t="s">
        <v>130</v>
      </c>
      <c r="D1651" t="s">
        <v>38</v>
      </c>
      <c r="E1651" t="s">
        <v>23</v>
      </c>
      <c r="F1651" t="s">
        <v>17</v>
      </c>
      <c r="G1651" t="s">
        <v>70</v>
      </c>
      <c r="H1651" t="s">
        <v>11</v>
      </c>
      <c r="Q1651">
        <v>6.17</v>
      </c>
      <c r="R1651">
        <v>16.22</v>
      </c>
      <c r="AA1651">
        <v>3.8899999999999998E-3</v>
      </c>
      <c r="AB1651">
        <v>1.201E-2</v>
      </c>
      <c r="AK1651">
        <v>213774</v>
      </c>
      <c r="AL1651">
        <v>415736</v>
      </c>
    </row>
    <row r="1652" spans="1:38">
      <c r="A1652" t="s">
        <v>127</v>
      </c>
      <c r="B1652" t="s">
        <v>109</v>
      </c>
      <c r="C1652" t="s">
        <v>130</v>
      </c>
      <c r="D1652" t="s">
        <v>38</v>
      </c>
      <c r="E1652" t="s">
        <v>23</v>
      </c>
      <c r="F1652" t="s">
        <v>17</v>
      </c>
      <c r="G1652" t="s">
        <v>146</v>
      </c>
      <c r="H1652" t="s">
        <v>111</v>
      </c>
      <c r="O1652">
        <v>2.96</v>
      </c>
      <c r="P1652">
        <v>4.43</v>
      </c>
      <c r="Q1652">
        <v>0.496</v>
      </c>
      <c r="R1652">
        <v>2.8000000000000001E-2</v>
      </c>
      <c r="Y1652">
        <v>1.83E-3</v>
      </c>
      <c r="Z1652">
        <v>2.49E-3</v>
      </c>
      <c r="AA1652">
        <v>3.1E-4</v>
      </c>
      <c r="AB1652">
        <v>2.0000000000000002E-5</v>
      </c>
      <c r="AI1652">
        <v>117484</v>
      </c>
      <c r="AJ1652">
        <v>108034</v>
      </c>
      <c r="AK1652">
        <v>17295</v>
      </c>
      <c r="AL1652">
        <v>12888</v>
      </c>
    </row>
    <row r="1653" spans="1:38">
      <c r="A1653" t="s">
        <v>127</v>
      </c>
      <c r="B1653" t="s">
        <v>109</v>
      </c>
      <c r="C1653" t="s">
        <v>130</v>
      </c>
      <c r="D1653" t="s">
        <v>38</v>
      </c>
      <c r="E1653" t="s">
        <v>23</v>
      </c>
      <c r="F1653" t="s">
        <v>17</v>
      </c>
      <c r="G1653" t="s">
        <v>146</v>
      </c>
      <c r="H1653" t="s">
        <v>12</v>
      </c>
      <c r="O1653">
        <v>0</v>
      </c>
      <c r="P1653">
        <v>2</v>
      </c>
      <c r="Q1653">
        <v>1.6E-2</v>
      </c>
      <c r="R1653">
        <v>2.8000000000000001E-2</v>
      </c>
      <c r="Y1653">
        <v>0</v>
      </c>
      <c r="Z1653">
        <v>1.1299999999999999E-3</v>
      </c>
      <c r="AA1653">
        <v>1.0000000000000001E-5</v>
      </c>
      <c r="AB1653">
        <v>2.0000000000000002E-5</v>
      </c>
      <c r="AI1653">
        <v>117484</v>
      </c>
      <c r="AJ1653">
        <v>108034</v>
      </c>
      <c r="AK1653">
        <v>17295</v>
      </c>
      <c r="AL1653">
        <v>12888</v>
      </c>
    </row>
    <row r="1654" spans="1:38">
      <c r="A1654" t="s">
        <v>127</v>
      </c>
      <c r="B1654" t="s">
        <v>109</v>
      </c>
      <c r="C1654" t="s">
        <v>130</v>
      </c>
      <c r="D1654" t="s">
        <v>38</v>
      </c>
      <c r="E1654" t="s">
        <v>23</v>
      </c>
      <c r="F1654" t="s">
        <v>17</v>
      </c>
      <c r="G1654" t="s">
        <v>146</v>
      </c>
      <c r="H1654" t="s">
        <v>11</v>
      </c>
      <c r="O1654">
        <v>2.96</v>
      </c>
      <c r="P1654">
        <v>2.4300000000000002</v>
      </c>
      <c r="Q1654">
        <v>0.48</v>
      </c>
      <c r="R1654">
        <v>0</v>
      </c>
      <c r="Y1654">
        <v>1.83E-3</v>
      </c>
      <c r="Z1654">
        <v>1.3699999999999999E-3</v>
      </c>
      <c r="AA1654">
        <v>2.9999999999999997E-4</v>
      </c>
      <c r="AB1654">
        <v>0</v>
      </c>
      <c r="AI1654">
        <v>117484</v>
      </c>
      <c r="AJ1654">
        <v>108034</v>
      </c>
      <c r="AK1654">
        <v>17295</v>
      </c>
      <c r="AL1654">
        <v>12888</v>
      </c>
    </row>
    <row r="1655" spans="1:38">
      <c r="A1655" t="s">
        <v>127</v>
      </c>
      <c r="B1655" t="s">
        <v>109</v>
      </c>
      <c r="C1655" t="s">
        <v>130</v>
      </c>
      <c r="D1655" t="s">
        <v>38</v>
      </c>
      <c r="E1655" t="s">
        <v>23</v>
      </c>
      <c r="F1655" t="s">
        <v>17</v>
      </c>
      <c r="G1655" t="s">
        <v>149</v>
      </c>
      <c r="H1655" t="s">
        <v>111</v>
      </c>
      <c r="O1655">
        <v>13.231</v>
      </c>
      <c r="P1655">
        <v>89.08</v>
      </c>
      <c r="Q1655">
        <v>24.390999999999998</v>
      </c>
      <c r="R1655">
        <v>1.2849999999999999</v>
      </c>
      <c r="Y1655">
        <v>8.1899999999999994E-3</v>
      </c>
      <c r="Z1655">
        <v>5.0110000000000002E-2</v>
      </c>
      <c r="AA1655">
        <v>1.5389999999999999E-2</v>
      </c>
      <c r="AB1655">
        <v>9.5E-4</v>
      </c>
      <c r="AI1655">
        <v>253879</v>
      </c>
      <c r="AJ1655">
        <v>347386</v>
      </c>
      <c r="AK1655">
        <v>206350</v>
      </c>
      <c r="AL1655">
        <v>38636</v>
      </c>
    </row>
    <row r="1656" spans="1:38">
      <c r="A1656" t="s">
        <v>127</v>
      </c>
      <c r="B1656" t="s">
        <v>109</v>
      </c>
      <c r="C1656" t="s">
        <v>130</v>
      </c>
      <c r="D1656" t="s">
        <v>38</v>
      </c>
      <c r="E1656" t="s">
        <v>23</v>
      </c>
      <c r="F1656" t="s">
        <v>17</v>
      </c>
      <c r="G1656" t="s">
        <v>149</v>
      </c>
      <c r="H1656" t="s">
        <v>12</v>
      </c>
      <c r="O1656">
        <v>9.0999999999999998E-2</v>
      </c>
      <c r="P1656">
        <v>60</v>
      </c>
      <c r="Q1656">
        <v>0.35099999999999998</v>
      </c>
      <c r="R1656">
        <v>0.93500000000000005</v>
      </c>
      <c r="Y1656">
        <v>6.0000000000000002E-5</v>
      </c>
      <c r="Z1656">
        <v>3.3750000000000002E-2</v>
      </c>
      <c r="AA1656">
        <v>2.2000000000000001E-4</v>
      </c>
      <c r="AB1656">
        <v>6.8999999999999997E-4</v>
      </c>
      <c r="AI1656">
        <v>253879</v>
      </c>
      <c r="AJ1656">
        <v>347386</v>
      </c>
      <c r="AK1656">
        <v>206350</v>
      </c>
      <c r="AL1656">
        <v>38636</v>
      </c>
    </row>
    <row r="1657" spans="1:38">
      <c r="A1657" t="s">
        <v>127</v>
      </c>
      <c r="B1657" t="s">
        <v>109</v>
      </c>
      <c r="C1657" t="s">
        <v>130</v>
      </c>
      <c r="D1657" t="s">
        <v>38</v>
      </c>
      <c r="E1657" t="s">
        <v>23</v>
      </c>
      <c r="F1657" t="s">
        <v>17</v>
      </c>
      <c r="G1657" t="s">
        <v>149</v>
      </c>
      <c r="H1657" t="s">
        <v>11</v>
      </c>
      <c r="O1657">
        <v>13.14</v>
      </c>
      <c r="P1657">
        <v>29.08</v>
      </c>
      <c r="Q1657">
        <v>24.04</v>
      </c>
      <c r="R1657">
        <v>0.35</v>
      </c>
      <c r="Y1657">
        <v>8.1300000000000001E-3</v>
      </c>
      <c r="Z1657">
        <v>1.636E-2</v>
      </c>
      <c r="AA1657">
        <v>1.5169999999999999E-2</v>
      </c>
      <c r="AB1657">
        <v>2.5999999999999998E-4</v>
      </c>
      <c r="AI1657">
        <v>253879</v>
      </c>
      <c r="AJ1657">
        <v>347386</v>
      </c>
      <c r="AK1657">
        <v>206350</v>
      </c>
      <c r="AL1657">
        <v>38636</v>
      </c>
    </row>
    <row r="1658" spans="1:38">
      <c r="A1658" t="s">
        <v>127</v>
      </c>
      <c r="B1658" t="s">
        <v>109</v>
      </c>
      <c r="C1658" t="s">
        <v>130</v>
      </c>
      <c r="D1658" t="s">
        <v>38</v>
      </c>
      <c r="E1658" t="s">
        <v>23</v>
      </c>
      <c r="F1658" t="s">
        <v>17</v>
      </c>
      <c r="G1658" t="s">
        <v>10</v>
      </c>
      <c r="H1658" t="s">
        <v>111</v>
      </c>
      <c r="I1658">
        <v>34.084000000000003</v>
      </c>
      <c r="J1658">
        <v>4.1790000000000003</v>
      </c>
      <c r="K1658">
        <v>11.244999999999999</v>
      </c>
      <c r="L1658">
        <v>18.489999999999998</v>
      </c>
      <c r="M1658">
        <v>41.531999999999996</v>
      </c>
      <c r="N1658">
        <v>44.295000000000002</v>
      </c>
      <c r="O1658">
        <v>4.7619999999999996</v>
      </c>
      <c r="P1658">
        <v>21.07</v>
      </c>
      <c r="Q1658">
        <v>7.0439999999999996</v>
      </c>
      <c r="R1658">
        <v>0.42</v>
      </c>
      <c r="S1658">
        <v>8.8500000000000002E-3</v>
      </c>
      <c r="T1658">
        <v>1.75E-3</v>
      </c>
      <c r="U1658">
        <v>7.1599999999999997E-3</v>
      </c>
      <c r="V1658">
        <v>1.272E-2</v>
      </c>
      <c r="W1658">
        <v>2.2419999999999999E-2</v>
      </c>
      <c r="X1658">
        <v>2.5479999999999999E-2</v>
      </c>
      <c r="Y1658">
        <v>2.9499999999999999E-3</v>
      </c>
      <c r="Z1658">
        <v>1.1849999999999999E-2</v>
      </c>
      <c r="AA1658">
        <v>4.4400000000000004E-3</v>
      </c>
      <c r="AB1658">
        <v>3.1E-4</v>
      </c>
      <c r="AC1658">
        <v>496439</v>
      </c>
      <c r="AD1658">
        <v>316477</v>
      </c>
      <c r="AE1658">
        <v>308681</v>
      </c>
      <c r="AF1658">
        <v>325597</v>
      </c>
      <c r="AG1658">
        <v>530740</v>
      </c>
      <c r="AH1658">
        <v>435661</v>
      </c>
      <c r="AI1658">
        <v>179594</v>
      </c>
      <c r="AJ1658">
        <v>298286</v>
      </c>
      <c r="AK1658">
        <v>126436</v>
      </c>
      <c r="AL1658">
        <v>20852</v>
      </c>
    </row>
    <row r="1659" spans="1:38">
      <c r="A1659" t="s">
        <v>127</v>
      </c>
      <c r="B1659" t="s">
        <v>109</v>
      </c>
      <c r="C1659" t="s">
        <v>130</v>
      </c>
      <c r="D1659" t="s">
        <v>38</v>
      </c>
      <c r="E1659" t="s">
        <v>23</v>
      </c>
      <c r="F1659" t="s">
        <v>17</v>
      </c>
      <c r="G1659" t="s">
        <v>10</v>
      </c>
      <c r="H1659" t="s">
        <v>12</v>
      </c>
      <c r="I1659">
        <v>5.1239999999999997</v>
      </c>
      <c r="J1659">
        <v>0.879</v>
      </c>
      <c r="K1659">
        <v>1.345</v>
      </c>
      <c r="L1659">
        <v>11</v>
      </c>
      <c r="M1659">
        <v>2.0619999999999998</v>
      </c>
      <c r="N1659">
        <v>6.8150000000000004</v>
      </c>
      <c r="O1659">
        <v>0.14199999999999999</v>
      </c>
      <c r="P1659">
        <v>4</v>
      </c>
      <c r="Q1659">
        <v>0.20399999999999999</v>
      </c>
      <c r="R1659">
        <v>0.38</v>
      </c>
      <c r="S1659">
        <v>1.33E-3</v>
      </c>
      <c r="T1659">
        <v>3.6999999999999999E-4</v>
      </c>
      <c r="U1659">
        <v>8.5999999999999998E-4</v>
      </c>
      <c r="V1659">
        <v>7.5700000000000003E-3</v>
      </c>
      <c r="W1659">
        <v>1.1100000000000001E-3</v>
      </c>
      <c r="X1659">
        <v>3.9199999999999999E-3</v>
      </c>
      <c r="Y1659">
        <v>9.0000000000000006E-5</v>
      </c>
      <c r="Z1659">
        <v>2.2499999999999998E-3</v>
      </c>
      <c r="AA1659">
        <v>1.2999999999999999E-4</v>
      </c>
      <c r="AB1659">
        <v>2.7999999999999998E-4</v>
      </c>
      <c r="AC1659">
        <v>496439</v>
      </c>
      <c r="AD1659">
        <v>316477</v>
      </c>
      <c r="AE1659">
        <v>308681</v>
      </c>
      <c r="AF1659">
        <v>325597</v>
      </c>
      <c r="AG1659">
        <v>530740</v>
      </c>
      <c r="AH1659">
        <v>435661</v>
      </c>
      <c r="AI1659">
        <v>179594</v>
      </c>
      <c r="AJ1659">
        <v>298286</v>
      </c>
      <c r="AK1659">
        <v>126436</v>
      </c>
      <c r="AL1659">
        <v>20852</v>
      </c>
    </row>
    <row r="1660" spans="1:38">
      <c r="A1660" t="s">
        <v>127</v>
      </c>
      <c r="B1660" t="s">
        <v>109</v>
      </c>
      <c r="C1660" t="s">
        <v>130</v>
      </c>
      <c r="D1660" t="s">
        <v>38</v>
      </c>
      <c r="E1660" t="s">
        <v>23</v>
      </c>
      <c r="F1660" t="s">
        <v>17</v>
      </c>
      <c r="G1660" t="s">
        <v>10</v>
      </c>
      <c r="H1660" t="s">
        <v>11</v>
      </c>
      <c r="I1660">
        <v>28.96</v>
      </c>
      <c r="J1660">
        <v>3.3</v>
      </c>
      <c r="K1660">
        <v>9.9</v>
      </c>
      <c r="L1660">
        <v>7.49</v>
      </c>
      <c r="M1660">
        <v>39.47</v>
      </c>
      <c r="N1660">
        <v>37.479999999999997</v>
      </c>
      <c r="O1660">
        <v>4.62</v>
      </c>
      <c r="P1660">
        <v>17.07</v>
      </c>
      <c r="Q1660">
        <v>6.84</v>
      </c>
      <c r="R1660">
        <v>0.04</v>
      </c>
      <c r="S1660">
        <v>7.5199999999999998E-3</v>
      </c>
      <c r="T1660">
        <v>1.3799999999999999E-3</v>
      </c>
      <c r="U1660">
        <v>6.3099999999999996E-3</v>
      </c>
      <c r="V1660">
        <v>5.1500000000000001E-3</v>
      </c>
      <c r="W1660">
        <v>2.1299999999999999E-2</v>
      </c>
      <c r="X1660">
        <v>2.1559999999999999E-2</v>
      </c>
      <c r="Y1660">
        <v>2.8600000000000001E-3</v>
      </c>
      <c r="Z1660">
        <v>9.5999999999999992E-3</v>
      </c>
      <c r="AA1660">
        <v>4.3200000000000001E-3</v>
      </c>
      <c r="AB1660">
        <v>3.0000000000000001E-5</v>
      </c>
      <c r="AC1660">
        <v>496439</v>
      </c>
      <c r="AD1660">
        <v>316477</v>
      </c>
      <c r="AE1660">
        <v>308681</v>
      </c>
      <c r="AF1660">
        <v>325597</v>
      </c>
      <c r="AG1660">
        <v>530740</v>
      </c>
      <c r="AH1660">
        <v>435661</v>
      </c>
      <c r="AI1660">
        <v>179594</v>
      </c>
      <c r="AJ1660">
        <v>298286</v>
      </c>
      <c r="AK1660">
        <v>126436</v>
      </c>
      <c r="AL1660">
        <v>20852</v>
      </c>
    </row>
    <row r="1661" spans="1:38">
      <c r="A1661" t="s">
        <v>127</v>
      </c>
      <c r="B1661" t="s">
        <v>109</v>
      </c>
      <c r="C1661" t="s">
        <v>130</v>
      </c>
      <c r="D1661" t="s">
        <v>38</v>
      </c>
      <c r="E1661" t="s">
        <v>23</v>
      </c>
      <c r="F1661" t="s">
        <v>18</v>
      </c>
      <c r="G1661" t="s">
        <v>10</v>
      </c>
      <c r="H1661" t="s">
        <v>111</v>
      </c>
      <c r="I1661">
        <v>113.077</v>
      </c>
      <c r="J1661">
        <v>32.893999999999998</v>
      </c>
      <c r="K1661">
        <v>23.096</v>
      </c>
      <c r="L1661">
        <v>166.73</v>
      </c>
      <c r="M1661">
        <v>30.401</v>
      </c>
      <c r="N1661">
        <v>25.524999999999999</v>
      </c>
      <c r="O1661">
        <v>2.411</v>
      </c>
      <c r="P1661">
        <v>0.12</v>
      </c>
      <c r="Q1661">
        <v>0.84799999999999998</v>
      </c>
      <c r="R1661">
        <v>0.90100000000000002</v>
      </c>
      <c r="S1661">
        <v>2.937E-2</v>
      </c>
      <c r="T1661">
        <v>1.376E-2</v>
      </c>
      <c r="U1661">
        <v>1.4710000000000001E-2</v>
      </c>
      <c r="V1661">
        <v>0.11471000000000001</v>
      </c>
      <c r="W1661">
        <v>1.6410000000000001E-2</v>
      </c>
      <c r="X1661">
        <v>1.468E-2</v>
      </c>
      <c r="Y1661">
        <v>1.49E-3</v>
      </c>
      <c r="Z1661">
        <v>6.9999999999999994E-5</v>
      </c>
      <c r="AA1661">
        <v>5.2999999999999998E-4</v>
      </c>
      <c r="AB1661">
        <v>6.7000000000000002E-4</v>
      </c>
      <c r="AC1661">
        <v>1130195</v>
      </c>
      <c r="AD1661">
        <v>977557</v>
      </c>
      <c r="AE1661">
        <v>767211</v>
      </c>
      <c r="AF1661">
        <v>712325</v>
      </c>
      <c r="AG1661">
        <v>388727</v>
      </c>
      <c r="AH1661">
        <v>205082</v>
      </c>
      <c r="AI1661">
        <v>17989</v>
      </c>
      <c r="AJ1661">
        <v>9135</v>
      </c>
      <c r="AK1661">
        <v>17461</v>
      </c>
      <c r="AL1661">
        <v>18797</v>
      </c>
    </row>
    <row r="1662" spans="1:38">
      <c r="A1662" t="s">
        <v>127</v>
      </c>
      <c r="B1662" t="s">
        <v>109</v>
      </c>
      <c r="C1662" t="s">
        <v>130</v>
      </c>
      <c r="D1662" t="s">
        <v>38</v>
      </c>
      <c r="E1662" t="s">
        <v>23</v>
      </c>
      <c r="F1662" t="s">
        <v>18</v>
      </c>
      <c r="G1662" t="s">
        <v>10</v>
      </c>
      <c r="H1662" t="s">
        <v>12</v>
      </c>
      <c r="I1662">
        <v>22.247</v>
      </c>
      <c r="J1662">
        <v>4.3040000000000003</v>
      </c>
      <c r="K1662">
        <v>5.1459999999999999</v>
      </c>
      <c r="L1662">
        <v>156</v>
      </c>
      <c r="M1662">
        <v>3.3210000000000002</v>
      </c>
      <c r="N1662">
        <v>8.5649999999999995</v>
      </c>
      <c r="O1662">
        <v>1E-3</v>
      </c>
      <c r="P1662">
        <v>0</v>
      </c>
      <c r="Q1662">
        <v>1.7999999999999999E-2</v>
      </c>
      <c r="R1662">
        <v>0.27100000000000002</v>
      </c>
      <c r="S1662">
        <v>5.7800000000000004E-3</v>
      </c>
      <c r="T1662">
        <v>1.8E-3</v>
      </c>
      <c r="U1662">
        <v>3.2799999999999999E-3</v>
      </c>
      <c r="V1662">
        <v>0.10732999999999999</v>
      </c>
      <c r="W1662">
        <v>1.7899999999999999E-3</v>
      </c>
      <c r="X1662">
        <v>4.9300000000000004E-3</v>
      </c>
      <c r="Y1662">
        <v>0</v>
      </c>
      <c r="Z1662">
        <v>0</v>
      </c>
      <c r="AA1662">
        <v>1.0000000000000001E-5</v>
      </c>
      <c r="AB1662">
        <v>2.0000000000000001E-4</v>
      </c>
      <c r="AC1662">
        <v>1130195</v>
      </c>
      <c r="AD1662">
        <v>977557</v>
      </c>
      <c r="AE1662">
        <v>767211</v>
      </c>
      <c r="AF1662">
        <v>712325</v>
      </c>
      <c r="AG1662">
        <v>388727</v>
      </c>
      <c r="AH1662">
        <v>205082</v>
      </c>
      <c r="AI1662">
        <v>17989</v>
      </c>
      <c r="AJ1662">
        <v>9135</v>
      </c>
      <c r="AK1662">
        <v>17461</v>
      </c>
      <c r="AL1662">
        <v>18797</v>
      </c>
    </row>
    <row r="1663" spans="1:38">
      <c r="A1663" t="s">
        <v>127</v>
      </c>
      <c r="B1663" t="s">
        <v>109</v>
      </c>
      <c r="C1663" t="s">
        <v>130</v>
      </c>
      <c r="D1663" t="s">
        <v>38</v>
      </c>
      <c r="E1663" t="s">
        <v>23</v>
      </c>
      <c r="F1663" t="s">
        <v>18</v>
      </c>
      <c r="G1663" t="s">
        <v>10</v>
      </c>
      <c r="H1663" t="s">
        <v>11</v>
      </c>
      <c r="I1663">
        <v>90.83</v>
      </c>
      <c r="J1663">
        <v>28.59</v>
      </c>
      <c r="K1663">
        <v>17.95</v>
      </c>
      <c r="L1663">
        <v>10.73</v>
      </c>
      <c r="M1663">
        <v>27.08</v>
      </c>
      <c r="N1663">
        <v>16.96</v>
      </c>
      <c r="O1663">
        <v>2.41</v>
      </c>
      <c r="P1663">
        <v>0.12</v>
      </c>
      <c r="Q1663">
        <v>0.83</v>
      </c>
      <c r="R1663">
        <v>0.63</v>
      </c>
      <c r="S1663">
        <v>2.359E-2</v>
      </c>
      <c r="T1663">
        <v>1.196E-2</v>
      </c>
      <c r="U1663">
        <v>1.1429999999999999E-2</v>
      </c>
      <c r="V1663">
        <v>7.3800000000000003E-3</v>
      </c>
      <c r="W1663">
        <v>1.4619999999999999E-2</v>
      </c>
      <c r="X1663">
        <v>9.7599999999999996E-3</v>
      </c>
      <c r="Y1663">
        <v>1.49E-3</v>
      </c>
      <c r="Z1663">
        <v>6.9999999999999994E-5</v>
      </c>
      <c r="AA1663">
        <v>5.1999999999999995E-4</v>
      </c>
      <c r="AB1663">
        <v>4.6999999999999999E-4</v>
      </c>
      <c r="AC1663">
        <v>1130195</v>
      </c>
      <c r="AD1663">
        <v>977557</v>
      </c>
      <c r="AE1663">
        <v>767211</v>
      </c>
      <c r="AF1663">
        <v>712325</v>
      </c>
      <c r="AG1663">
        <v>388727</v>
      </c>
      <c r="AH1663">
        <v>205082</v>
      </c>
      <c r="AI1663">
        <v>17989</v>
      </c>
      <c r="AJ1663">
        <v>9135</v>
      </c>
      <c r="AK1663">
        <v>17461</v>
      </c>
      <c r="AL1663">
        <v>18797</v>
      </c>
    </row>
    <row r="1664" spans="1:38">
      <c r="A1664" t="s">
        <v>127</v>
      </c>
      <c r="B1664" t="s">
        <v>109</v>
      </c>
      <c r="C1664" t="s">
        <v>130</v>
      </c>
      <c r="D1664" t="s">
        <v>38</v>
      </c>
      <c r="E1664" t="s">
        <v>23</v>
      </c>
      <c r="F1664" t="s">
        <v>19</v>
      </c>
      <c r="G1664" t="s">
        <v>10</v>
      </c>
      <c r="H1664" t="s">
        <v>111</v>
      </c>
      <c r="I1664">
        <v>1.2999999999999999E-2</v>
      </c>
      <c r="K1664">
        <v>1E-3</v>
      </c>
      <c r="M1664">
        <v>1E-3</v>
      </c>
      <c r="N1664">
        <v>0.11899999999999999</v>
      </c>
      <c r="O1664">
        <v>0</v>
      </c>
      <c r="Q1664">
        <v>2E-3</v>
      </c>
      <c r="R1664">
        <v>0.13600000000000001</v>
      </c>
      <c r="S1664">
        <v>0</v>
      </c>
      <c r="U1664">
        <v>0</v>
      </c>
      <c r="W1664">
        <v>0</v>
      </c>
      <c r="X1664">
        <v>6.9999999999999994E-5</v>
      </c>
      <c r="Y1664">
        <v>0</v>
      </c>
      <c r="AA1664">
        <v>0</v>
      </c>
      <c r="AB1664">
        <v>1E-4</v>
      </c>
      <c r="AC1664">
        <v>2198</v>
      </c>
      <c r="AE1664">
        <v>342</v>
      </c>
      <c r="AF1664">
        <v>160</v>
      </c>
      <c r="AG1664">
        <v>317</v>
      </c>
      <c r="AH1664">
        <v>11321</v>
      </c>
      <c r="AI1664">
        <v>1323</v>
      </c>
      <c r="AK1664">
        <v>5915</v>
      </c>
      <c r="AL1664">
        <v>2503</v>
      </c>
    </row>
    <row r="1665" spans="1:38">
      <c r="A1665" t="s">
        <v>127</v>
      </c>
      <c r="B1665" t="s">
        <v>109</v>
      </c>
      <c r="C1665" t="s">
        <v>130</v>
      </c>
      <c r="D1665" t="s">
        <v>38</v>
      </c>
      <c r="E1665" t="s">
        <v>23</v>
      </c>
      <c r="F1665" t="s">
        <v>19</v>
      </c>
      <c r="G1665" t="s">
        <v>10</v>
      </c>
      <c r="H1665" t="s">
        <v>12</v>
      </c>
      <c r="I1665">
        <v>1.2999999999999999E-2</v>
      </c>
      <c r="K1665">
        <v>1E-3</v>
      </c>
      <c r="M1665">
        <v>1E-3</v>
      </c>
      <c r="N1665">
        <v>0.11899999999999999</v>
      </c>
      <c r="O1665">
        <v>0</v>
      </c>
      <c r="Q1665">
        <v>2E-3</v>
      </c>
      <c r="R1665">
        <v>0.13600000000000001</v>
      </c>
      <c r="S1665">
        <v>0</v>
      </c>
      <c r="U1665">
        <v>0</v>
      </c>
      <c r="W1665">
        <v>0</v>
      </c>
      <c r="X1665">
        <v>6.9999999999999994E-5</v>
      </c>
      <c r="Y1665">
        <v>0</v>
      </c>
      <c r="AA1665">
        <v>0</v>
      </c>
      <c r="AB1665">
        <v>1E-4</v>
      </c>
      <c r="AC1665">
        <v>2198</v>
      </c>
      <c r="AE1665">
        <v>342</v>
      </c>
      <c r="AF1665">
        <v>160</v>
      </c>
      <c r="AG1665">
        <v>317</v>
      </c>
      <c r="AH1665">
        <v>11321</v>
      </c>
      <c r="AI1665">
        <v>1323</v>
      </c>
      <c r="AK1665">
        <v>5915</v>
      </c>
      <c r="AL1665">
        <v>2503</v>
      </c>
    </row>
    <row r="1666" spans="1:38">
      <c r="A1666" t="s">
        <v>127</v>
      </c>
      <c r="B1666" t="s">
        <v>109</v>
      </c>
      <c r="C1666" t="s">
        <v>130</v>
      </c>
      <c r="D1666" t="s">
        <v>38</v>
      </c>
      <c r="E1666" t="s">
        <v>23</v>
      </c>
      <c r="F1666" t="s">
        <v>19</v>
      </c>
      <c r="G1666" t="s">
        <v>10</v>
      </c>
      <c r="H1666" t="s">
        <v>11</v>
      </c>
      <c r="I1666">
        <v>0</v>
      </c>
      <c r="K1666">
        <v>0</v>
      </c>
      <c r="M1666">
        <v>0</v>
      </c>
      <c r="N1666">
        <v>0</v>
      </c>
      <c r="O1666">
        <v>0</v>
      </c>
      <c r="Q1666">
        <v>0</v>
      </c>
      <c r="R1666">
        <v>0</v>
      </c>
      <c r="S1666">
        <v>0</v>
      </c>
      <c r="U1666">
        <v>0</v>
      </c>
      <c r="W1666">
        <v>0</v>
      </c>
      <c r="X1666">
        <v>0</v>
      </c>
      <c r="Y1666">
        <v>0</v>
      </c>
      <c r="AA1666">
        <v>0</v>
      </c>
      <c r="AB1666">
        <v>0</v>
      </c>
      <c r="AC1666">
        <v>2198</v>
      </c>
      <c r="AE1666">
        <v>342</v>
      </c>
      <c r="AF1666">
        <v>160</v>
      </c>
      <c r="AG1666">
        <v>317</v>
      </c>
      <c r="AH1666">
        <v>11321</v>
      </c>
      <c r="AI1666">
        <v>1323</v>
      </c>
      <c r="AK1666">
        <v>5915</v>
      </c>
      <c r="AL1666">
        <v>2503</v>
      </c>
    </row>
    <row r="1667" spans="1:38">
      <c r="A1667" t="s">
        <v>127</v>
      </c>
      <c r="B1667" t="s">
        <v>109</v>
      </c>
      <c r="C1667" t="s">
        <v>130</v>
      </c>
      <c r="D1667" t="s">
        <v>38</v>
      </c>
      <c r="E1667" t="s">
        <v>32</v>
      </c>
      <c r="F1667" t="s">
        <v>66</v>
      </c>
      <c r="G1667" t="s">
        <v>10</v>
      </c>
      <c r="H1667" t="s">
        <v>111</v>
      </c>
      <c r="I1667">
        <v>0.08</v>
      </c>
      <c r="J1667">
        <v>0.49099999999999999</v>
      </c>
      <c r="S1667">
        <v>2.0000000000000002E-5</v>
      </c>
      <c r="T1667">
        <v>2.1000000000000001E-4</v>
      </c>
      <c r="AC1667">
        <v>39111</v>
      </c>
      <c r="AD1667">
        <v>45722</v>
      </c>
      <c r="AE1667">
        <v>36294</v>
      </c>
      <c r="AF1667">
        <v>16253</v>
      </c>
      <c r="AG1667">
        <v>22429</v>
      </c>
      <c r="AH1667">
        <v>24878</v>
      </c>
      <c r="AI1667">
        <v>64340</v>
      </c>
      <c r="AJ1667">
        <v>25820</v>
      </c>
      <c r="AK1667">
        <v>5003</v>
      </c>
      <c r="AL1667">
        <v>141672</v>
      </c>
    </row>
    <row r="1668" spans="1:38">
      <c r="A1668" t="s">
        <v>127</v>
      </c>
      <c r="B1668" t="s">
        <v>109</v>
      </c>
      <c r="C1668" t="s">
        <v>130</v>
      </c>
      <c r="D1668" t="s">
        <v>38</v>
      </c>
      <c r="E1668" t="s">
        <v>32</v>
      </c>
      <c r="F1668" t="s">
        <v>66</v>
      </c>
      <c r="G1668" t="s">
        <v>10</v>
      </c>
      <c r="H1668" t="s">
        <v>12</v>
      </c>
      <c r="I1668">
        <v>0</v>
      </c>
      <c r="J1668">
        <v>0</v>
      </c>
      <c r="S1668">
        <v>0</v>
      </c>
      <c r="T1668">
        <v>0</v>
      </c>
      <c r="AC1668">
        <v>39111</v>
      </c>
      <c r="AD1668">
        <v>45722</v>
      </c>
      <c r="AE1668">
        <v>36294</v>
      </c>
      <c r="AF1668">
        <v>16253</v>
      </c>
      <c r="AG1668">
        <v>22429</v>
      </c>
      <c r="AH1668">
        <v>24878</v>
      </c>
      <c r="AI1668">
        <v>64340</v>
      </c>
      <c r="AJ1668">
        <v>25820</v>
      </c>
      <c r="AK1668">
        <v>5003</v>
      </c>
      <c r="AL1668">
        <v>141672</v>
      </c>
    </row>
    <row r="1669" spans="1:38">
      <c r="A1669" t="s">
        <v>127</v>
      </c>
      <c r="B1669" t="s">
        <v>109</v>
      </c>
      <c r="C1669" t="s">
        <v>130</v>
      </c>
      <c r="D1669" t="s">
        <v>38</v>
      </c>
      <c r="E1669" t="s">
        <v>32</v>
      </c>
      <c r="F1669" t="s">
        <v>66</v>
      </c>
      <c r="G1669" t="s">
        <v>10</v>
      </c>
      <c r="H1669" t="s">
        <v>11</v>
      </c>
      <c r="I1669">
        <v>0.08</v>
      </c>
      <c r="J1669">
        <v>0.49099999999999999</v>
      </c>
      <c r="S1669">
        <v>2.0000000000000002E-5</v>
      </c>
      <c r="T1669">
        <v>2.1000000000000001E-4</v>
      </c>
      <c r="AC1669">
        <v>39111</v>
      </c>
      <c r="AD1669">
        <v>45722</v>
      </c>
      <c r="AE1669">
        <v>36294</v>
      </c>
      <c r="AF1669">
        <v>16253</v>
      </c>
      <c r="AG1669">
        <v>22429</v>
      </c>
      <c r="AH1669">
        <v>24878</v>
      </c>
      <c r="AI1669">
        <v>64340</v>
      </c>
      <c r="AJ1669">
        <v>25820</v>
      </c>
      <c r="AK1669">
        <v>5003</v>
      </c>
      <c r="AL1669">
        <v>141672</v>
      </c>
    </row>
    <row r="1670" spans="1:38">
      <c r="A1670" t="s">
        <v>127</v>
      </c>
      <c r="B1670" t="s">
        <v>109</v>
      </c>
      <c r="C1670" t="s">
        <v>130</v>
      </c>
      <c r="D1670" t="s">
        <v>38</v>
      </c>
      <c r="E1670" t="s">
        <v>32</v>
      </c>
      <c r="F1670" t="s">
        <v>61</v>
      </c>
      <c r="G1670" t="s">
        <v>10</v>
      </c>
      <c r="H1670" t="s">
        <v>111</v>
      </c>
      <c r="O1670">
        <v>5.2999999999999999E-2</v>
      </c>
      <c r="Y1670">
        <v>3.0000000000000001E-5</v>
      </c>
      <c r="AC1670">
        <v>654</v>
      </c>
      <c r="AD1670">
        <v>7346</v>
      </c>
      <c r="AF1670">
        <v>748</v>
      </c>
      <c r="AG1670">
        <v>435</v>
      </c>
      <c r="AI1670">
        <v>1560</v>
      </c>
      <c r="AJ1670">
        <v>388</v>
      </c>
      <c r="AL1670">
        <v>294</v>
      </c>
    </row>
    <row r="1671" spans="1:38">
      <c r="A1671" t="s">
        <v>127</v>
      </c>
      <c r="B1671" t="s">
        <v>109</v>
      </c>
      <c r="C1671" t="s">
        <v>130</v>
      </c>
      <c r="D1671" t="s">
        <v>38</v>
      </c>
      <c r="E1671" t="s">
        <v>32</v>
      </c>
      <c r="F1671" t="s">
        <v>61</v>
      </c>
      <c r="G1671" t="s">
        <v>10</v>
      </c>
      <c r="H1671" t="s">
        <v>12</v>
      </c>
      <c r="O1671">
        <v>0</v>
      </c>
      <c r="Y1671">
        <v>0</v>
      </c>
      <c r="AC1671">
        <v>654</v>
      </c>
      <c r="AD1671">
        <v>7346</v>
      </c>
      <c r="AF1671">
        <v>748</v>
      </c>
      <c r="AG1671">
        <v>435</v>
      </c>
      <c r="AI1671">
        <v>1560</v>
      </c>
      <c r="AJ1671">
        <v>388</v>
      </c>
      <c r="AL1671">
        <v>294</v>
      </c>
    </row>
    <row r="1672" spans="1:38">
      <c r="A1672" t="s">
        <v>127</v>
      </c>
      <c r="B1672" t="s">
        <v>109</v>
      </c>
      <c r="C1672" t="s">
        <v>130</v>
      </c>
      <c r="D1672" t="s">
        <v>38</v>
      </c>
      <c r="E1672" t="s">
        <v>32</v>
      </c>
      <c r="F1672" t="s">
        <v>61</v>
      </c>
      <c r="G1672" t="s">
        <v>10</v>
      </c>
      <c r="H1672" t="s">
        <v>11</v>
      </c>
      <c r="O1672">
        <v>5.2999999999999999E-2</v>
      </c>
      <c r="Y1672">
        <v>3.0000000000000001E-5</v>
      </c>
      <c r="AC1672">
        <v>654</v>
      </c>
      <c r="AD1672">
        <v>7346</v>
      </c>
      <c r="AF1672">
        <v>748</v>
      </c>
      <c r="AG1672">
        <v>435</v>
      </c>
      <c r="AI1672">
        <v>1560</v>
      </c>
      <c r="AJ1672">
        <v>388</v>
      </c>
      <c r="AL1672">
        <v>294</v>
      </c>
    </row>
    <row r="1673" spans="1:38">
      <c r="A1673" t="s">
        <v>127</v>
      </c>
      <c r="B1673" t="s">
        <v>109</v>
      </c>
      <c r="C1673" t="s">
        <v>130</v>
      </c>
      <c r="D1673" t="s">
        <v>38</v>
      </c>
      <c r="E1673" t="s">
        <v>32</v>
      </c>
      <c r="F1673" t="s">
        <v>17</v>
      </c>
      <c r="G1673" t="s">
        <v>10</v>
      </c>
      <c r="H1673" t="s">
        <v>111</v>
      </c>
      <c r="I1673">
        <v>43.420999999999999</v>
      </c>
      <c r="J1673">
        <v>33.521000000000001</v>
      </c>
      <c r="K1673">
        <v>20.585999999999999</v>
      </c>
      <c r="L1673">
        <v>12.606</v>
      </c>
      <c r="M1673">
        <v>28.276</v>
      </c>
      <c r="N1673">
        <v>15.731999999999999</v>
      </c>
      <c r="O1673">
        <v>8.3209999999999997</v>
      </c>
      <c r="P1673">
        <v>270.44299999999998</v>
      </c>
      <c r="S1673">
        <v>1.128E-2</v>
      </c>
      <c r="T1673">
        <v>1.4019999999999999E-2</v>
      </c>
      <c r="U1673">
        <v>1.311E-2</v>
      </c>
      <c r="V1673">
        <v>8.6700000000000006E-3</v>
      </c>
      <c r="W1673">
        <v>1.5259999999999999E-2</v>
      </c>
      <c r="X1673">
        <v>9.0500000000000008E-3</v>
      </c>
      <c r="Y1673">
        <v>5.1500000000000001E-3</v>
      </c>
      <c r="Z1673">
        <v>0.15214</v>
      </c>
      <c r="AC1673">
        <v>338394</v>
      </c>
      <c r="AD1673">
        <v>162967</v>
      </c>
      <c r="AE1673">
        <v>87191</v>
      </c>
      <c r="AF1673">
        <v>29352</v>
      </c>
      <c r="AG1673">
        <v>33609</v>
      </c>
      <c r="AH1673">
        <v>38029</v>
      </c>
      <c r="AI1673">
        <v>45378</v>
      </c>
      <c r="AJ1673">
        <v>23860</v>
      </c>
      <c r="AK1673">
        <v>3160</v>
      </c>
    </row>
    <row r="1674" spans="1:38">
      <c r="A1674" t="s">
        <v>127</v>
      </c>
      <c r="B1674" t="s">
        <v>109</v>
      </c>
      <c r="C1674" t="s">
        <v>130</v>
      </c>
      <c r="D1674" t="s">
        <v>38</v>
      </c>
      <c r="E1674" t="s">
        <v>32</v>
      </c>
      <c r="F1674" t="s">
        <v>17</v>
      </c>
      <c r="G1674" t="s">
        <v>10</v>
      </c>
      <c r="H1674" t="s">
        <v>12</v>
      </c>
      <c r="I1674">
        <v>0</v>
      </c>
      <c r="J1674">
        <v>1</v>
      </c>
      <c r="K1674">
        <v>0</v>
      </c>
      <c r="L1674">
        <v>6</v>
      </c>
      <c r="M1674">
        <v>22</v>
      </c>
      <c r="N1674">
        <v>11</v>
      </c>
      <c r="O1674">
        <v>0</v>
      </c>
      <c r="P1674">
        <v>269</v>
      </c>
      <c r="S1674">
        <v>0</v>
      </c>
      <c r="T1674">
        <v>4.2000000000000002E-4</v>
      </c>
      <c r="U1674">
        <v>0</v>
      </c>
      <c r="V1674">
        <v>4.13E-3</v>
      </c>
      <c r="W1674">
        <v>1.187E-2</v>
      </c>
      <c r="X1674">
        <v>6.3299999999999997E-3</v>
      </c>
      <c r="Y1674">
        <v>0</v>
      </c>
      <c r="Z1674">
        <v>0.15132000000000001</v>
      </c>
      <c r="AC1674">
        <v>338394</v>
      </c>
      <c r="AD1674">
        <v>162967</v>
      </c>
      <c r="AE1674">
        <v>87191</v>
      </c>
      <c r="AF1674">
        <v>29352</v>
      </c>
      <c r="AG1674">
        <v>33609</v>
      </c>
      <c r="AH1674">
        <v>38029</v>
      </c>
      <c r="AI1674">
        <v>45378</v>
      </c>
      <c r="AJ1674">
        <v>23860</v>
      </c>
      <c r="AK1674">
        <v>3160</v>
      </c>
    </row>
    <row r="1675" spans="1:38">
      <c r="A1675" t="s">
        <v>127</v>
      </c>
      <c r="B1675" t="s">
        <v>109</v>
      </c>
      <c r="C1675" t="s">
        <v>130</v>
      </c>
      <c r="D1675" t="s">
        <v>38</v>
      </c>
      <c r="E1675" t="s">
        <v>32</v>
      </c>
      <c r="F1675" t="s">
        <v>17</v>
      </c>
      <c r="G1675" t="s">
        <v>10</v>
      </c>
      <c r="H1675" t="s">
        <v>11</v>
      </c>
      <c r="I1675">
        <v>43.420999999999999</v>
      </c>
      <c r="J1675">
        <v>32.521000000000001</v>
      </c>
      <c r="K1675">
        <v>20.585999999999999</v>
      </c>
      <c r="L1675">
        <v>6.6059999999999999</v>
      </c>
      <c r="M1675">
        <v>6.2759999999999998</v>
      </c>
      <c r="N1675">
        <v>4.7320000000000002</v>
      </c>
      <c r="O1675">
        <v>8.3209999999999997</v>
      </c>
      <c r="P1675">
        <v>1.4430000000000001</v>
      </c>
      <c r="S1675">
        <v>1.128E-2</v>
      </c>
      <c r="T1675">
        <v>1.3610000000000001E-2</v>
      </c>
      <c r="U1675">
        <v>1.311E-2</v>
      </c>
      <c r="V1675">
        <v>4.5399999999999998E-3</v>
      </c>
      <c r="W1675">
        <v>3.3899999999999998E-3</v>
      </c>
      <c r="X1675">
        <v>2.7200000000000002E-3</v>
      </c>
      <c r="Y1675">
        <v>5.1500000000000001E-3</v>
      </c>
      <c r="Z1675">
        <v>8.0999999999999996E-4</v>
      </c>
      <c r="AC1675">
        <v>338394</v>
      </c>
      <c r="AD1675">
        <v>162967</v>
      </c>
      <c r="AE1675">
        <v>87191</v>
      </c>
      <c r="AF1675">
        <v>29352</v>
      </c>
      <c r="AG1675">
        <v>33609</v>
      </c>
      <c r="AH1675">
        <v>38029</v>
      </c>
      <c r="AI1675">
        <v>45378</v>
      </c>
      <c r="AJ1675">
        <v>23860</v>
      </c>
      <c r="AK1675">
        <v>3160</v>
      </c>
    </row>
    <row r="1676" spans="1:38">
      <c r="A1676" t="s">
        <v>127</v>
      </c>
      <c r="B1676" t="s">
        <v>109</v>
      </c>
      <c r="C1676" t="s">
        <v>130</v>
      </c>
      <c r="D1676" t="s">
        <v>38</v>
      </c>
      <c r="E1676" t="s">
        <v>32</v>
      </c>
      <c r="F1676" t="s">
        <v>18</v>
      </c>
      <c r="G1676" t="s">
        <v>10</v>
      </c>
      <c r="H1676" t="s">
        <v>111</v>
      </c>
      <c r="I1676">
        <v>5.5750000000000002</v>
      </c>
      <c r="J1676">
        <v>8.5830000000000002</v>
      </c>
      <c r="K1676">
        <v>2.0910000000000002</v>
      </c>
      <c r="L1676">
        <v>18.527000000000001</v>
      </c>
      <c r="M1676">
        <v>30.335999999999999</v>
      </c>
      <c r="N1676">
        <v>5.3250000000000002</v>
      </c>
      <c r="O1676">
        <v>0.86099999999999999</v>
      </c>
      <c r="P1676">
        <v>1.173</v>
      </c>
      <c r="Q1676">
        <v>0.76900000000000002</v>
      </c>
      <c r="R1676">
        <v>5.5960000000000001</v>
      </c>
      <c r="S1676">
        <v>1.4499999999999999E-3</v>
      </c>
      <c r="T1676">
        <v>3.5899999999999999E-3</v>
      </c>
      <c r="U1676">
        <v>1.33E-3</v>
      </c>
      <c r="V1676">
        <v>1.2749999999999999E-2</v>
      </c>
      <c r="W1676">
        <v>1.6369999999999999E-2</v>
      </c>
      <c r="X1676">
        <v>3.0599999999999998E-3</v>
      </c>
      <c r="Y1676">
        <v>5.2999999999999998E-4</v>
      </c>
      <c r="Z1676">
        <v>6.6E-4</v>
      </c>
      <c r="AA1676">
        <v>4.8999999999999998E-4</v>
      </c>
      <c r="AB1676">
        <v>4.1399999999999996E-3</v>
      </c>
      <c r="AC1676">
        <v>281887</v>
      </c>
      <c r="AD1676">
        <v>353511</v>
      </c>
      <c r="AE1676">
        <v>350269</v>
      </c>
      <c r="AF1676">
        <v>454128</v>
      </c>
      <c r="AG1676">
        <v>757758</v>
      </c>
      <c r="AH1676">
        <v>654124</v>
      </c>
      <c r="AI1676">
        <v>524483</v>
      </c>
      <c r="AJ1676">
        <v>878592</v>
      </c>
      <c r="AK1676">
        <v>948262</v>
      </c>
      <c r="AL1676">
        <v>806188</v>
      </c>
    </row>
    <row r="1677" spans="1:38">
      <c r="A1677" t="s">
        <v>127</v>
      </c>
      <c r="B1677" t="s">
        <v>109</v>
      </c>
      <c r="C1677" t="s">
        <v>130</v>
      </c>
      <c r="D1677" t="s">
        <v>38</v>
      </c>
      <c r="E1677" t="s">
        <v>32</v>
      </c>
      <c r="F1677" t="s">
        <v>18</v>
      </c>
      <c r="G1677" t="s">
        <v>10</v>
      </c>
      <c r="H1677" t="s">
        <v>12</v>
      </c>
      <c r="I1677">
        <v>0</v>
      </c>
      <c r="J1677">
        <v>3</v>
      </c>
      <c r="K1677">
        <v>0</v>
      </c>
      <c r="L1677">
        <v>15</v>
      </c>
      <c r="M1677">
        <v>23</v>
      </c>
      <c r="N1677">
        <v>2</v>
      </c>
      <c r="O1677">
        <v>0</v>
      </c>
      <c r="P1677">
        <v>0</v>
      </c>
      <c r="Q1677">
        <v>0</v>
      </c>
      <c r="R1677">
        <v>4.7539999999999996</v>
      </c>
      <c r="S1677">
        <v>0</v>
      </c>
      <c r="T1677">
        <v>1.2600000000000001E-3</v>
      </c>
      <c r="U1677">
        <v>0</v>
      </c>
      <c r="V1677">
        <v>1.0319999999999999E-2</v>
      </c>
      <c r="W1677">
        <v>1.2409999999999999E-2</v>
      </c>
      <c r="X1677">
        <v>1.15E-3</v>
      </c>
      <c r="Y1677">
        <v>0</v>
      </c>
      <c r="Z1677">
        <v>0</v>
      </c>
      <c r="AA1677">
        <v>0</v>
      </c>
      <c r="AB1677">
        <v>3.5200000000000001E-3</v>
      </c>
      <c r="AC1677">
        <v>281887</v>
      </c>
      <c r="AD1677">
        <v>353511</v>
      </c>
      <c r="AE1677">
        <v>350269</v>
      </c>
      <c r="AF1677">
        <v>454128</v>
      </c>
      <c r="AG1677">
        <v>757758</v>
      </c>
      <c r="AH1677">
        <v>654124</v>
      </c>
      <c r="AI1677">
        <v>524483</v>
      </c>
      <c r="AJ1677">
        <v>878592</v>
      </c>
      <c r="AK1677">
        <v>948262</v>
      </c>
      <c r="AL1677">
        <v>806188</v>
      </c>
    </row>
    <row r="1678" spans="1:38">
      <c r="A1678" t="s">
        <v>127</v>
      </c>
      <c r="B1678" t="s">
        <v>109</v>
      </c>
      <c r="C1678" t="s">
        <v>130</v>
      </c>
      <c r="D1678" t="s">
        <v>38</v>
      </c>
      <c r="E1678" t="s">
        <v>32</v>
      </c>
      <c r="F1678" t="s">
        <v>18</v>
      </c>
      <c r="G1678" t="s">
        <v>10</v>
      </c>
      <c r="H1678" t="s">
        <v>11</v>
      </c>
      <c r="I1678">
        <v>5.5750000000000002</v>
      </c>
      <c r="J1678">
        <v>5.5830000000000002</v>
      </c>
      <c r="K1678">
        <v>2.0910000000000002</v>
      </c>
      <c r="L1678">
        <v>3.5270000000000001</v>
      </c>
      <c r="M1678">
        <v>7.3360000000000003</v>
      </c>
      <c r="N1678">
        <v>3.3250000000000002</v>
      </c>
      <c r="O1678">
        <v>0.86099999999999999</v>
      </c>
      <c r="P1678">
        <v>1.173</v>
      </c>
      <c r="Q1678">
        <v>0.76900000000000002</v>
      </c>
      <c r="R1678">
        <v>0.84299999999999997</v>
      </c>
      <c r="S1678">
        <v>1.4499999999999999E-3</v>
      </c>
      <c r="T1678">
        <v>2.3400000000000001E-3</v>
      </c>
      <c r="U1678">
        <v>1.33E-3</v>
      </c>
      <c r="V1678">
        <v>2.4299999999999999E-3</v>
      </c>
      <c r="W1678">
        <v>3.96E-3</v>
      </c>
      <c r="X1678">
        <v>1.91E-3</v>
      </c>
      <c r="Y1678">
        <v>5.2999999999999998E-4</v>
      </c>
      <c r="Z1678">
        <v>6.6E-4</v>
      </c>
      <c r="AA1678">
        <v>4.8999999999999998E-4</v>
      </c>
      <c r="AB1678">
        <v>6.2E-4</v>
      </c>
      <c r="AC1678">
        <v>281887</v>
      </c>
      <c r="AD1678">
        <v>353511</v>
      </c>
      <c r="AE1678">
        <v>350269</v>
      </c>
      <c r="AF1678">
        <v>454128</v>
      </c>
      <c r="AG1678">
        <v>757758</v>
      </c>
      <c r="AH1678">
        <v>654124</v>
      </c>
      <c r="AI1678">
        <v>524483</v>
      </c>
      <c r="AJ1678">
        <v>878592</v>
      </c>
      <c r="AK1678">
        <v>948262</v>
      </c>
      <c r="AL1678">
        <v>806188</v>
      </c>
    </row>
    <row r="1679" spans="1:38">
      <c r="A1679" t="s">
        <v>127</v>
      </c>
      <c r="B1679" t="s">
        <v>109</v>
      </c>
      <c r="C1679" t="s">
        <v>130</v>
      </c>
      <c r="D1679" t="s">
        <v>38</v>
      </c>
      <c r="E1679" t="s">
        <v>24</v>
      </c>
      <c r="F1679" t="s">
        <v>18</v>
      </c>
      <c r="G1679" t="s">
        <v>10</v>
      </c>
      <c r="H1679" t="s">
        <v>111</v>
      </c>
      <c r="Q1679">
        <v>0</v>
      </c>
      <c r="R1679">
        <v>0</v>
      </c>
      <c r="AA1679">
        <v>0</v>
      </c>
      <c r="AB1679">
        <v>0</v>
      </c>
      <c r="AK1679">
        <v>5464</v>
      </c>
      <c r="AL1679">
        <v>884</v>
      </c>
    </row>
    <row r="1680" spans="1:38">
      <c r="A1680" t="s">
        <v>127</v>
      </c>
      <c r="B1680" t="s">
        <v>109</v>
      </c>
      <c r="C1680" t="s">
        <v>130</v>
      </c>
      <c r="D1680" t="s">
        <v>38</v>
      </c>
      <c r="E1680" t="s">
        <v>24</v>
      </c>
      <c r="F1680" t="s">
        <v>18</v>
      </c>
      <c r="G1680" t="s">
        <v>10</v>
      </c>
      <c r="H1680" t="s">
        <v>12</v>
      </c>
      <c r="Q1680">
        <v>0</v>
      </c>
      <c r="R1680">
        <v>0</v>
      </c>
      <c r="AA1680">
        <v>0</v>
      </c>
      <c r="AB1680">
        <v>0</v>
      </c>
      <c r="AK1680">
        <v>5464</v>
      </c>
      <c r="AL1680">
        <v>884</v>
      </c>
    </row>
    <row r="1681" spans="1:38">
      <c r="A1681" t="s">
        <v>127</v>
      </c>
      <c r="B1681" t="s">
        <v>109</v>
      </c>
      <c r="C1681" t="s">
        <v>130</v>
      </c>
      <c r="D1681" t="s">
        <v>38</v>
      </c>
      <c r="E1681" t="s">
        <v>24</v>
      </c>
      <c r="F1681" t="s">
        <v>18</v>
      </c>
      <c r="G1681" t="s">
        <v>10</v>
      </c>
      <c r="H1681" t="s">
        <v>11</v>
      </c>
      <c r="Q1681">
        <v>0</v>
      </c>
      <c r="R1681">
        <v>0</v>
      </c>
      <c r="AA1681">
        <v>0</v>
      </c>
      <c r="AB1681">
        <v>0</v>
      </c>
      <c r="AK1681">
        <v>5464</v>
      </c>
      <c r="AL1681">
        <v>884</v>
      </c>
    </row>
    <row r="1682" spans="1:38">
      <c r="A1682" t="s">
        <v>127</v>
      </c>
      <c r="B1682" t="s">
        <v>109</v>
      </c>
      <c r="C1682" t="s">
        <v>130</v>
      </c>
      <c r="D1682" t="s">
        <v>38</v>
      </c>
      <c r="E1682" t="s">
        <v>25</v>
      </c>
      <c r="F1682" t="s">
        <v>9</v>
      </c>
      <c r="G1682" t="s">
        <v>10</v>
      </c>
      <c r="H1682" t="s">
        <v>111</v>
      </c>
      <c r="I1682">
        <v>1.556</v>
      </c>
      <c r="J1682">
        <v>6.3890000000000002</v>
      </c>
      <c r="K1682">
        <v>0.61499999999999999</v>
      </c>
      <c r="L1682">
        <v>0.27100000000000002</v>
      </c>
      <c r="S1682">
        <v>4.0000000000000002E-4</v>
      </c>
      <c r="T1682">
        <v>2.6700000000000001E-3</v>
      </c>
      <c r="U1682">
        <v>3.8999999999999999E-4</v>
      </c>
      <c r="V1682">
        <v>1.9000000000000001E-4</v>
      </c>
      <c r="AC1682">
        <v>60295</v>
      </c>
      <c r="AD1682">
        <v>151480</v>
      </c>
      <c r="AE1682">
        <v>119958</v>
      </c>
      <c r="AF1682">
        <v>81194</v>
      </c>
      <c r="AG1682">
        <v>1803</v>
      </c>
    </row>
    <row r="1683" spans="1:38">
      <c r="A1683" t="s">
        <v>127</v>
      </c>
      <c r="B1683" t="s">
        <v>109</v>
      </c>
      <c r="C1683" t="s">
        <v>130</v>
      </c>
      <c r="D1683" t="s">
        <v>38</v>
      </c>
      <c r="E1683" t="s">
        <v>25</v>
      </c>
      <c r="F1683" t="s">
        <v>9</v>
      </c>
      <c r="G1683" t="s">
        <v>10</v>
      </c>
      <c r="H1683" t="s">
        <v>12</v>
      </c>
      <c r="I1683">
        <v>0</v>
      </c>
      <c r="J1683">
        <v>0</v>
      </c>
      <c r="K1683">
        <v>0</v>
      </c>
      <c r="L1683">
        <v>0</v>
      </c>
      <c r="S1683">
        <v>0</v>
      </c>
      <c r="T1683">
        <v>0</v>
      </c>
      <c r="U1683">
        <v>0</v>
      </c>
      <c r="V1683">
        <v>0</v>
      </c>
      <c r="AC1683">
        <v>60295</v>
      </c>
      <c r="AD1683">
        <v>151480</v>
      </c>
      <c r="AE1683">
        <v>119958</v>
      </c>
      <c r="AF1683">
        <v>81194</v>
      </c>
      <c r="AG1683">
        <v>1803</v>
      </c>
    </row>
    <row r="1684" spans="1:38">
      <c r="A1684" t="s">
        <v>127</v>
      </c>
      <c r="B1684" t="s">
        <v>109</v>
      </c>
      <c r="C1684" t="s">
        <v>130</v>
      </c>
      <c r="D1684" t="s">
        <v>38</v>
      </c>
      <c r="E1684" t="s">
        <v>25</v>
      </c>
      <c r="F1684" t="s">
        <v>9</v>
      </c>
      <c r="G1684" t="s">
        <v>10</v>
      </c>
      <c r="H1684" t="s">
        <v>11</v>
      </c>
      <c r="I1684">
        <v>1.556</v>
      </c>
      <c r="J1684">
        <v>6.3890000000000002</v>
      </c>
      <c r="K1684">
        <v>0.61499999999999999</v>
      </c>
      <c r="L1684">
        <v>0.27100000000000002</v>
      </c>
      <c r="S1684">
        <v>4.0000000000000002E-4</v>
      </c>
      <c r="T1684">
        <v>2.6700000000000001E-3</v>
      </c>
      <c r="U1684">
        <v>3.8999999999999999E-4</v>
      </c>
      <c r="V1684">
        <v>1.9000000000000001E-4</v>
      </c>
      <c r="AC1684">
        <v>60295</v>
      </c>
      <c r="AD1684">
        <v>151480</v>
      </c>
      <c r="AE1684">
        <v>119958</v>
      </c>
      <c r="AF1684">
        <v>81194</v>
      </c>
      <c r="AG1684">
        <v>1803</v>
      </c>
    </row>
    <row r="1685" spans="1:38">
      <c r="A1685" t="s">
        <v>127</v>
      </c>
      <c r="B1685" t="s">
        <v>109</v>
      </c>
      <c r="C1685" t="s">
        <v>130</v>
      </c>
      <c r="D1685" t="s">
        <v>38</v>
      </c>
      <c r="E1685" t="s">
        <v>25</v>
      </c>
      <c r="F1685" t="s">
        <v>65</v>
      </c>
      <c r="G1685" t="s">
        <v>10</v>
      </c>
      <c r="H1685" t="s">
        <v>111</v>
      </c>
      <c r="I1685">
        <v>0.41899999999999998</v>
      </c>
      <c r="S1685">
        <v>1.1E-4</v>
      </c>
      <c r="AC1685">
        <v>644</v>
      </c>
    </row>
    <row r="1686" spans="1:38">
      <c r="A1686" t="s">
        <v>127</v>
      </c>
      <c r="B1686" t="s">
        <v>109</v>
      </c>
      <c r="C1686" t="s">
        <v>130</v>
      </c>
      <c r="D1686" t="s">
        <v>38</v>
      </c>
      <c r="E1686" t="s">
        <v>25</v>
      </c>
      <c r="F1686" t="s">
        <v>65</v>
      </c>
      <c r="G1686" t="s">
        <v>10</v>
      </c>
      <c r="H1686" t="s">
        <v>12</v>
      </c>
      <c r="I1686">
        <v>6.3E-2</v>
      </c>
      <c r="S1686">
        <v>2.0000000000000002E-5</v>
      </c>
      <c r="AC1686">
        <v>644</v>
      </c>
    </row>
    <row r="1687" spans="1:38">
      <c r="A1687" t="s">
        <v>127</v>
      </c>
      <c r="B1687" t="s">
        <v>109</v>
      </c>
      <c r="C1687" t="s">
        <v>130</v>
      </c>
      <c r="D1687" t="s">
        <v>38</v>
      </c>
      <c r="E1687" t="s">
        <v>25</v>
      </c>
      <c r="F1687" t="s">
        <v>65</v>
      </c>
      <c r="G1687" t="s">
        <v>10</v>
      </c>
      <c r="H1687" t="s">
        <v>11</v>
      </c>
      <c r="I1687">
        <v>0.35599999999999998</v>
      </c>
      <c r="S1687">
        <v>9.0000000000000006E-5</v>
      </c>
      <c r="AC1687">
        <v>644</v>
      </c>
    </row>
    <row r="1688" spans="1:38">
      <c r="A1688" t="s">
        <v>127</v>
      </c>
      <c r="B1688" t="s">
        <v>109</v>
      </c>
      <c r="C1688" t="s">
        <v>130</v>
      </c>
      <c r="D1688" t="s">
        <v>38</v>
      </c>
      <c r="E1688" t="s">
        <v>25</v>
      </c>
      <c r="F1688" t="s">
        <v>66</v>
      </c>
      <c r="G1688" t="s">
        <v>10</v>
      </c>
      <c r="H1688" t="s">
        <v>111</v>
      </c>
      <c r="I1688">
        <v>1.2E-2</v>
      </c>
      <c r="J1688">
        <v>1.4E-2</v>
      </c>
      <c r="R1688">
        <v>7.2999999999999995E-2</v>
      </c>
      <c r="S1688">
        <v>0</v>
      </c>
      <c r="T1688">
        <v>1.0000000000000001E-5</v>
      </c>
      <c r="AB1688">
        <v>5.0000000000000002E-5</v>
      </c>
      <c r="AC1688">
        <v>1867639</v>
      </c>
      <c r="AD1688">
        <v>1589281</v>
      </c>
      <c r="AE1688">
        <v>1430070</v>
      </c>
      <c r="AF1688">
        <v>1078843</v>
      </c>
      <c r="AG1688">
        <v>821006</v>
      </c>
      <c r="AH1688">
        <v>979082</v>
      </c>
      <c r="AI1688">
        <v>966662</v>
      </c>
      <c r="AJ1688">
        <v>961845</v>
      </c>
      <c r="AK1688">
        <v>858168</v>
      </c>
      <c r="AL1688">
        <v>1120686</v>
      </c>
    </row>
    <row r="1689" spans="1:38">
      <c r="A1689" t="s">
        <v>127</v>
      </c>
      <c r="B1689" t="s">
        <v>109</v>
      </c>
      <c r="C1689" t="s">
        <v>130</v>
      </c>
      <c r="D1689" t="s">
        <v>38</v>
      </c>
      <c r="E1689" t="s">
        <v>25</v>
      </c>
      <c r="F1689" t="s">
        <v>66</v>
      </c>
      <c r="G1689" t="s">
        <v>10</v>
      </c>
      <c r="H1689" t="s">
        <v>12</v>
      </c>
      <c r="I1689">
        <v>0</v>
      </c>
      <c r="J1689">
        <v>0</v>
      </c>
      <c r="R1689">
        <v>0</v>
      </c>
      <c r="S1689">
        <v>0</v>
      </c>
      <c r="T1689">
        <v>0</v>
      </c>
      <c r="AB1689">
        <v>0</v>
      </c>
      <c r="AC1689">
        <v>1867639</v>
      </c>
      <c r="AD1689">
        <v>1589281</v>
      </c>
      <c r="AE1689">
        <v>1430070</v>
      </c>
      <c r="AF1689">
        <v>1078843</v>
      </c>
      <c r="AG1689">
        <v>821006</v>
      </c>
      <c r="AH1689">
        <v>979082</v>
      </c>
      <c r="AI1689">
        <v>966662</v>
      </c>
      <c r="AJ1689">
        <v>961845</v>
      </c>
      <c r="AK1689">
        <v>858168</v>
      </c>
      <c r="AL1689">
        <v>1120686</v>
      </c>
    </row>
    <row r="1690" spans="1:38">
      <c r="A1690" t="s">
        <v>127</v>
      </c>
      <c r="B1690" t="s">
        <v>109</v>
      </c>
      <c r="C1690" t="s">
        <v>130</v>
      </c>
      <c r="D1690" t="s">
        <v>38</v>
      </c>
      <c r="E1690" t="s">
        <v>25</v>
      </c>
      <c r="F1690" t="s">
        <v>66</v>
      </c>
      <c r="G1690" t="s">
        <v>10</v>
      </c>
      <c r="H1690" t="s">
        <v>11</v>
      </c>
      <c r="I1690">
        <v>1.2E-2</v>
      </c>
      <c r="J1690">
        <v>1.4E-2</v>
      </c>
      <c r="R1690">
        <v>7.2999999999999995E-2</v>
      </c>
      <c r="S1690">
        <v>0</v>
      </c>
      <c r="T1690">
        <v>1.0000000000000001E-5</v>
      </c>
      <c r="AB1690">
        <v>5.0000000000000002E-5</v>
      </c>
      <c r="AC1690">
        <v>1867639</v>
      </c>
      <c r="AD1690">
        <v>1589281</v>
      </c>
      <c r="AE1690">
        <v>1430070</v>
      </c>
      <c r="AF1690">
        <v>1078843</v>
      </c>
      <c r="AG1690">
        <v>821006</v>
      </c>
      <c r="AH1690">
        <v>979082</v>
      </c>
      <c r="AI1690">
        <v>966662</v>
      </c>
      <c r="AJ1690">
        <v>961845</v>
      </c>
      <c r="AK1690">
        <v>858168</v>
      </c>
      <c r="AL1690">
        <v>1120686</v>
      </c>
    </row>
    <row r="1691" spans="1:38">
      <c r="A1691" t="s">
        <v>127</v>
      </c>
      <c r="B1691" t="s">
        <v>109</v>
      </c>
      <c r="C1691" t="s">
        <v>130</v>
      </c>
      <c r="D1691" t="s">
        <v>38</v>
      </c>
      <c r="E1691" t="s">
        <v>25</v>
      </c>
      <c r="F1691" t="s">
        <v>16</v>
      </c>
      <c r="G1691" t="s">
        <v>10</v>
      </c>
      <c r="H1691" t="s">
        <v>111</v>
      </c>
      <c r="I1691">
        <v>2.5350000000000001</v>
      </c>
      <c r="J1691">
        <v>2.738</v>
      </c>
      <c r="K1691">
        <v>1.8480000000000001</v>
      </c>
      <c r="L1691">
        <v>1.829</v>
      </c>
      <c r="M1691">
        <v>1.72</v>
      </c>
      <c r="S1691">
        <v>6.6E-4</v>
      </c>
      <c r="T1691">
        <v>1.15E-3</v>
      </c>
      <c r="U1691">
        <v>1.1800000000000001E-3</v>
      </c>
      <c r="V1691">
        <v>1.2600000000000001E-3</v>
      </c>
      <c r="W1691">
        <v>9.3000000000000005E-4</v>
      </c>
      <c r="AC1691">
        <v>124695</v>
      </c>
      <c r="AD1691">
        <v>148430</v>
      </c>
      <c r="AE1691">
        <v>306947</v>
      </c>
      <c r="AF1691">
        <v>371404</v>
      </c>
      <c r="AG1691">
        <v>518888</v>
      </c>
      <c r="AH1691">
        <v>378736</v>
      </c>
      <c r="AI1691">
        <v>703396</v>
      </c>
      <c r="AJ1691">
        <v>723065</v>
      </c>
      <c r="AK1691">
        <v>694992</v>
      </c>
      <c r="AL1691">
        <v>518307</v>
      </c>
    </row>
    <row r="1692" spans="1:38">
      <c r="A1692" t="s">
        <v>127</v>
      </c>
      <c r="B1692" t="s">
        <v>109</v>
      </c>
      <c r="C1692" t="s">
        <v>130</v>
      </c>
      <c r="D1692" t="s">
        <v>38</v>
      </c>
      <c r="E1692" t="s">
        <v>25</v>
      </c>
      <c r="F1692" t="s">
        <v>16</v>
      </c>
      <c r="G1692" t="s">
        <v>10</v>
      </c>
      <c r="H1692" t="s">
        <v>12</v>
      </c>
      <c r="I1692">
        <v>0</v>
      </c>
      <c r="J1692">
        <v>0</v>
      </c>
      <c r="K1692">
        <v>0</v>
      </c>
      <c r="L1692">
        <v>0</v>
      </c>
      <c r="M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AC1692">
        <v>124695</v>
      </c>
      <c r="AD1692">
        <v>148430</v>
      </c>
      <c r="AE1692">
        <v>306947</v>
      </c>
      <c r="AF1692">
        <v>371404</v>
      </c>
      <c r="AG1692">
        <v>518888</v>
      </c>
      <c r="AH1692">
        <v>378736</v>
      </c>
      <c r="AI1692">
        <v>703396</v>
      </c>
      <c r="AJ1692">
        <v>723065</v>
      </c>
      <c r="AK1692">
        <v>694992</v>
      </c>
      <c r="AL1692">
        <v>518307</v>
      </c>
    </row>
    <row r="1693" spans="1:38">
      <c r="A1693" t="s">
        <v>127</v>
      </c>
      <c r="B1693" t="s">
        <v>109</v>
      </c>
      <c r="C1693" t="s">
        <v>130</v>
      </c>
      <c r="D1693" t="s">
        <v>38</v>
      </c>
      <c r="E1693" t="s">
        <v>25</v>
      </c>
      <c r="F1693" t="s">
        <v>16</v>
      </c>
      <c r="G1693" t="s">
        <v>10</v>
      </c>
      <c r="H1693" t="s">
        <v>11</v>
      </c>
      <c r="I1693">
        <v>2.5350000000000001</v>
      </c>
      <c r="J1693">
        <v>2.738</v>
      </c>
      <c r="K1693">
        <v>1.8480000000000001</v>
      </c>
      <c r="L1693">
        <v>1.829</v>
      </c>
      <c r="M1693">
        <v>1.72</v>
      </c>
      <c r="S1693">
        <v>6.6E-4</v>
      </c>
      <c r="T1693">
        <v>1.15E-3</v>
      </c>
      <c r="U1693">
        <v>1.1800000000000001E-3</v>
      </c>
      <c r="V1693">
        <v>1.2600000000000001E-3</v>
      </c>
      <c r="W1693">
        <v>9.3000000000000005E-4</v>
      </c>
      <c r="AC1693">
        <v>124695</v>
      </c>
      <c r="AD1693">
        <v>148430</v>
      </c>
      <c r="AE1693">
        <v>306947</v>
      </c>
      <c r="AF1693">
        <v>371404</v>
      </c>
      <c r="AG1693">
        <v>518888</v>
      </c>
      <c r="AH1693">
        <v>378736</v>
      </c>
      <c r="AI1693">
        <v>703396</v>
      </c>
      <c r="AJ1693">
        <v>723065</v>
      </c>
      <c r="AK1693">
        <v>694992</v>
      </c>
      <c r="AL1693">
        <v>518307</v>
      </c>
    </row>
    <row r="1694" spans="1:38">
      <c r="A1694" t="s">
        <v>127</v>
      </c>
      <c r="B1694" t="s">
        <v>109</v>
      </c>
      <c r="C1694" t="s">
        <v>130</v>
      </c>
      <c r="D1694" t="s">
        <v>38</v>
      </c>
      <c r="E1694" t="s">
        <v>25</v>
      </c>
      <c r="F1694" t="s">
        <v>61</v>
      </c>
      <c r="G1694" t="s">
        <v>10</v>
      </c>
      <c r="H1694" t="s">
        <v>111</v>
      </c>
      <c r="I1694">
        <v>0.52700000000000002</v>
      </c>
      <c r="K1694">
        <v>7.1999999999999995E-2</v>
      </c>
      <c r="L1694">
        <v>10.061</v>
      </c>
      <c r="M1694">
        <v>4.9000000000000002E-2</v>
      </c>
      <c r="N1694">
        <v>3.7999999999999999E-2</v>
      </c>
      <c r="R1694">
        <v>9.8000000000000004E-2</v>
      </c>
      <c r="S1694">
        <v>1.3999999999999999E-4</v>
      </c>
      <c r="U1694">
        <v>5.0000000000000002E-5</v>
      </c>
      <c r="V1694">
        <v>6.9199999999999999E-3</v>
      </c>
      <c r="W1694">
        <v>3.0000000000000001E-5</v>
      </c>
      <c r="X1694">
        <v>2.0000000000000002E-5</v>
      </c>
      <c r="AB1694">
        <v>6.9999999999999994E-5</v>
      </c>
      <c r="AC1694">
        <v>115985</v>
      </c>
      <c r="AD1694">
        <v>377042</v>
      </c>
      <c r="AE1694">
        <v>637669</v>
      </c>
      <c r="AF1694">
        <v>272302</v>
      </c>
      <c r="AG1694">
        <v>24475</v>
      </c>
      <c r="AH1694">
        <v>136199</v>
      </c>
      <c r="AI1694">
        <v>146618</v>
      </c>
      <c r="AJ1694">
        <v>75630</v>
      </c>
      <c r="AK1694">
        <v>151829</v>
      </c>
      <c r="AL1694">
        <v>107092</v>
      </c>
    </row>
    <row r="1695" spans="1:38">
      <c r="A1695" t="s">
        <v>127</v>
      </c>
      <c r="B1695" t="s">
        <v>109</v>
      </c>
      <c r="C1695" t="s">
        <v>130</v>
      </c>
      <c r="D1695" t="s">
        <v>38</v>
      </c>
      <c r="E1695" t="s">
        <v>25</v>
      </c>
      <c r="F1695" t="s">
        <v>61</v>
      </c>
      <c r="G1695" t="s">
        <v>10</v>
      </c>
      <c r="H1695" t="s">
        <v>12</v>
      </c>
      <c r="I1695">
        <v>3.0000000000000001E-3</v>
      </c>
      <c r="K1695">
        <v>0</v>
      </c>
      <c r="L1695">
        <v>0</v>
      </c>
      <c r="M1695">
        <v>0</v>
      </c>
      <c r="N1695">
        <v>0</v>
      </c>
      <c r="R1695">
        <v>0</v>
      </c>
      <c r="S1695">
        <v>0</v>
      </c>
      <c r="U1695">
        <v>0</v>
      </c>
      <c r="V1695">
        <v>0</v>
      </c>
      <c r="W1695">
        <v>0</v>
      </c>
      <c r="X1695">
        <v>0</v>
      </c>
      <c r="AB1695">
        <v>0</v>
      </c>
      <c r="AC1695">
        <v>115985</v>
      </c>
      <c r="AD1695">
        <v>377042</v>
      </c>
      <c r="AE1695">
        <v>637669</v>
      </c>
      <c r="AF1695">
        <v>272302</v>
      </c>
      <c r="AG1695">
        <v>24475</v>
      </c>
      <c r="AH1695">
        <v>136199</v>
      </c>
      <c r="AI1695">
        <v>146618</v>
      </c>
      <c r="AJ1695">
        <v>75630</v>
      </c>
      <c r="AK1695">
        <v>151829</v>
      </c>
      <c r="AL1695">
        <v>107092</v>
      </c>
    </row>
    <row r="1696" spans="1:38">
      <c r="A1696" t="s">
        <v>127</v>
      </c>
      <c r="B1696" t="s">
        <v>109</v>
      </c>
      <c r="C1696" t="s">
        <v>130</v>
      </c>
      <c r="D1696" t="s">
        <v>38</v>
      </c>
      <c r="E1696" t="s">
        <v>25</v>
      </c>
      <c r="F1696" t="s">
        <v>61</v>
      </c>
      <c r="G1696" t="s">
        <v>10</v>
      </c>
      <c r="H1696" t="s">
        <v>11</v>
      </c>
      <c r="I1696">
        <v>0.52400000000000002</v>
      </c>
      <c r="K1696">
        <v>7.1999999999999995E-2</v>
      </c>
      <c r="L1696">
        <v>10.061</v>
      </c>
      <c r="M1696">
        <v>4.9000000000000002E-2</v>
      </c>
      <c r="N1696">
        <v>3.7999999999999999E-2</v>
      </c>
      <c r="R1696">
        <v>9.8000000000000004E-2</v>
      </c>
      <c r="S1696">
        <v>1.3999999999999999E-4</v>
      </c>
      <c r="U1696">
        <v>5.0000000000000002E-5</v>
      </c>
      <c r="V1696">
        <v>6.9199999999999999E-3</v>
      </c>
      <c r="W1696">
        <v>3.0000000000000001E-5</v>
      </c>
      <c r="X1696">
        <v>2.0000000000000002E-5</v>
      </c>
      <c r="AB1696">
        <v>6.9999999999999994E-5</v>
      </c>
      <c r="AC1696">
        <v>115985</v>
      </c>
      <c r="AD1696">
        <v>377042</v>
      </c>
      <c r="AE1696">
        <v>637669</v>
      </c>
      <c r="AF1696">
        <v>272302</v>
      </c>
      <c r="AG1696">
        <v>24475</v>
      </c>
      <c r="AH1696">
        <v>136199</v>
      </c>
      <c r="AI1696">
        <v>146618</v>
      </c>
      <c r="AJ1696">
        <v>75630</v>
      </c>
      <c r="AK1696">
        <v>151829</v>
      </c>
      <c r="AL1696">
        <v>107092</v>
      </c>
    </row>
    <row r="1697" spans="1:38">
      <c r="A1697" t="s">
        <v>127</v>
      </c>
      <c r="B1697" t="s">
        <v>109</v>
      </c>
      <c r="C1697" t="s">
        <v>130</v>
      </c>
      <c r="D1697" t="s">
        <v>38</v>
      </c>
      <c r="E1697" t="s">
        <v>25</v>
      </c>
      <c r="F1697" t="s">
        <v>63</v>
      </c>
      <c r="G1697" t="s">
        <v>10</v>
      </c>
      <c r="H1697" t="s">
        <v>111</v>
      </c>
      <c r="I1697">
        <v>0.46</v>
      </c>
      <c r="J1697">
        <v>0.222</v>
      </c>
      <c r="L1697">
        <v>1E-3</v>
      </c>
      <c r="S1697">
        <v>1.2E-4</v>
      </c>
      <c r="T1697">
        <v>9.0000000000000006E-5</v>
      </c>
      <c r="V1697">
        <v>0</v>
      </c>
      <c r="AC1697">
        <v>1681271</v>
      </c>
      <c r="AD1697">
        <v>1709531</v>
      </c>
      <c r="AE1697">
        <v>1727143</v>
      </c>
      <c r="AF1697">
        <v>1849349</v>
      </c>
      <c r="AG1697">
        <v>2083356</v>
      </c>
      <c r="AH1697">
        <v>2030859</v>
      </c>
      <c r="AI1697">
        <v>2183620</v>
      </c>
      <c r="AJ1697">
        <v>2383741</v>
      </c>
      <c r="AK1697">
        <v>2064562</v>
      </c>
      <c r="AL1697">
        <v>2017126</v>
      </c>
    </row>
    <row r="1698" spans="1:38">
      <c r="A1698" t="s">
        <v>127</v>
      </c>
      <c r="B1698" t="s">
        <v>109</v>
      </c>
      <c r="C1698" t="s">
        <v>130</v>
      </c>
      <c r="D1698" t="s">
        <v>38</v>
      </c>
      <c r="E1698" t="s">
        <v>25</v>
      </c>
      <c r="F1698" t="s">
        <v>63</v>
      </c>
      <c r="G1698" t="s">
        <v>10</v>
      </c>
      <c r="H1698" t="s">
        <v>12</v>
      </c>
      <c r="I1698">
        <v>0</v>
      </c>
      <c r="J1698">
        <v>0</v>
      </c>
      <c r="L1698">
        <v>0</v>
      </c>
      <c r="S1698">
        <v>0</v>
      </c>
      <c r="T1698">
        <v>0</v>
      </c>
      <c r="V1698">
        <v>0</v>
      </c>
      <c r="AC1698">
        <v>1681271</v>
      </c>
      <c r="AD1698">
        <v>1709531</v>
      </c>
      <c r="AE1698">
        <v>1727143</v>
      </c>
      <c r="AF1698">
        <v>1849349</v>
      </c>
      <c r="AG1698">
        <v>2083356</v>
      </c>
      <c r="AH1698">
        <v>2030859</v>
      </c>
      <c r="AI1698">
        <v>2183620</v>
      </c>
      <c r="AJ1698">
        <v>2383741</v>
      </c>
      <c r="AK1698">
        <v>2064562</v>
      </c>
      <c r="AL1698">
        <v>2017126</v>
      </c>
    </row>
    <row r="1699" spans="1:38">
      <c r="A1699" t="s">
        <v>127</v>
      </c>
      <c r="B1699" t="s">
        <v>109</v>
      </c>
      <c r="C1699" t="s">
        <v>130</v>
      </c>
      <c r="D1699" t="s">
        <v>38</v>
      </c>
      <c r="E1699" t="s">
        <v>25</v>
      </c>
      <c r="F1699" t="s">
        <v>63</v>
      </c>
      <c r="G1699" t="s">
        <v>10</v>
      </c>
      <c r="H1699" t="s">
        <v>11</v>
      </c>
      <c r="I1699">
        <v>0.46</v>
      </c>
      <c r="J1699">
        <v>0.222</v>
      </c>
      <c r="L1699">
        <v>1E-3</v>
      </c>
      <c r="S1699">
        <v>1.2E-4</v>
      </c>
      <c r="T1699">
        <v>9.0000000000000006E-5</v>
      </c>
      <c r="V1699">
        <v>0</v>
      </c>
      <c r="AC1699">
        <v>1681271</v>
      </c>
      <c r="AD1699">
        <v>1709531</v>
      </c>
      <c r="AE1699">
        <v>1727143</v>
      </c>
      <c r="AF1699">
        <v>1849349</v>
      </c>
      <c r="AG1699">
        <v>2083356</v>
      </c>
      <c r="AH1699">
        <v>2030859</v>
      </c>
      <c r="AI1699">
        <v>2183620</v>
      </c>
      <c r="AJ1699">
        <v>2383741</v>
      </c>
      <c r="AK1699">
        <v>2064562</v>
      </c>
      <c r="AL1699">
        <v>2017126</v>
      </c>
    </row>
    <row r="1700" spans="1:38">
      <c r="A1700" t="s">
        <v>127</v>
      </c>
      <c r="B1700" t="s">
        <v>109</v>
      </c>
      <c r="C1700" t="s">
        <v>130</v>
      </c>
      <c r="D1700" t="s">
        <v>38</v>
      </c>
      <c r="E1700" t="s">
        <v>25</v>
      </c>
      <c r="F1700" t="s">
        <v>17</v>
      </c>
      <c r="G1700" t="s">
        <v>145</v>
      </c>
      <c r="H1700" t="s">
        <v>111</v>
      </c>
      <c r="O1700">
        <v>28.215</v>
      </c>
      <c r="P1700">
        <v>23.117000000000001</v>
      </c>
      <c r="Q1700">
        <v>167.226</v>
      </c>
      <c r="Y1700">
        <v>1.746E-2</v>
      </c>
      <c r="Z1700">
        <v>1.2999999999999999E-2</v>
      </c>
      <c r="AA1700">
        <v>0.1055</v>
      </c>
      <c r="AI1700">
        <v>113760</v>
      </c>
      <c r="AJ1700">
        <v>102762</v>
      </c>
      <c r="AK1700">
        <v>443735</v>
      </c>
      <c r="AL1700">
        <v>4566</v>
      </c>
    </row>
    <row r="1701" spans="1:38">
      <c r="A1701" t="s">
        <v>127</v>
      </c>
      <c r="B1701" t="s">
        <v>109</v>
      </c>
      <c r="C1701" t="s">
        <v>130</v>
      </c>
      <c r="D1701" t="s">
        <v>38</v>
      </c>
      <c r="E1701" t="s">
        <v>25</v>
      </c>
      <c r="F1701" t="s">
        <v>17</v>
      </c>
      <c r="G1701" t="s">
        <v>145</v>
      </c>
      <c r="H1701" t="s">
        <v>12</v>
      </c>
      <c r="O1701">
        <v>24.355</v>
      </c>
      <c r="P1701">
        <v>19.07</v>
      </c>
      <c r="Q1701">
        <v>156.446</v>
      </c>
      <c r="Y1701">
        <v>1.507E-2</v>
      </c>
      <c r="Z1701">
        <v>1.073E-2</v>
      </c>
      <c r="AA1701">
        <v>9.8699999999999996E-2</v>
      </c>
      <c r="AI1701">
        <v>113760</v>
      </c>
      <c r="AJ1701">
        <v>102762</v>
      </c>
      <c r="AK1701">
        <v>443735</v>
      </c>
      <c r="AL1701">
        <v>4566</v>
      </c>
    </row>
    <row r="1702" spans="1:38">
      <c r="A1702" t="s">
        <v>127</v>
      </c>
      <c r="B1702" t="s">
        <v>109</v>
      </c>
      <c r="C1702" t="s">
        <v>130</v>
      </c>
      <c r="D1702" t="s">
        <v>38</v>
      </c>
      <c r="E1702" t="s">
        <v>25</v>
      </c>
      <c r="F1702" t="s">
        <v>17</v>
      </c>
      <c r="G1702" t="s">
        <v>145</v>
      </c>
      <c r="H1702" t="s">
        <v>11</v>
      </c>
      <c r="O1702">
        <v>3.86</v>
      </c>
      <c r="P1702">
        <v>4.0469999999999997</v>
      </c>
      <c r="Q1702">
        <v>10.78</v>
      </c>
      <c r="Y1702">
        <v>2.3900000000000002E-3</v>
      </c>
      <c r="Z1702">
        <v>2.2799999999999999E-3</v>
      </c>
      <c r="AA1702">
        <v>6.7999999999999996E-3</v>
      </c>
      <c r="AI1702">
        <v>113760</v>
      </c>
      <c r="AJ1702">
        <v>102762</v>
      </c>
      <c r="AK1702">
        <v>443735</v>
      </c>
      <c r="AL1702">
        <v>4566</v>
      </c>
    </row>
    <row r="1703" spans="1:38">
      <c r="A1703" t="s">
        <v>127</v>
      </c>
      <c r="B1703" t="s">
        <v>109</v>
      </c>
      <c r="C1703" t="s">
        <v>130</v>
      </c>
      <c r="D1703" t="s">
        <v>38</v>
      </c>
      <c r="E1703" t="s">
        <v>25</v>
      </c>
      <c r="F1703" t="s">
        <v>17</v>
      </c>
      <c r="G1703" t="s">
        <v>148</v>
      </c>
      <c r="H1703" t="s">
        <v>111</v>
      </c>
      <c r="O1703">
        <v>49.856999999999999</v>
      </c>
      <c r="P1703">
        <v>68.802999999999997</v>
      </c>
      <c r="Q1703">
        <v>97.141999999999996</v>
      </c>
      <c r="R1703">
        <v>99.462000000000003</v>
      </c>
      <c r="Y1703">
        <v>3.0859999999999999E-2</v>
      </c>
      <c r="Z1703">
        <v>3.8699999999999998E-2</v>
      </c>
      <c r="AA1703">
        <v>6.1280000000000001E-2</v>
      </c>
      <c r="AB1703">
        <v>7.3620000000000005E-2</v>
      </c>
      <c r="AI1703">
        <v>217928</v>
      </c>
      <c r="AJ1703">
        <v>231341</v>
      </c>
      <c r="AK1703">
        <v>116749</v>
      </c>
      <c r="AL1703">
        <v>283810</v>
      </c>
    </row>
    <row r="1704" spans="1:38">
      <c r="A1704" t="s">
        <v>127</v>
      </c>
      <c r="B1704" t="s">
        <v>109</v>
      </c>
      <c r="C1704" t="s">
        <v>130</v>
      </c>
      <c r="D1704" t="s">
        <v>38</v>
      </c>
      <c r="E1704" t="s">
        <v>25</v>
      </c>
      <c r="F1704" t="s">
        <v>17</v>
      </c>
      <c r="G1704" t="s">
        <v>148</v>
      </c>
      <c r="H1704" t="s">
        <v>12</v>
      </c>
      <c r="O1704">
        <v>43.036000000000001</v>
      </c>
      <c r="P1704">
        <v>56.756999999999998</v>
      </c>
      <c r="Q1704">
        <v>90.686999999999998</v>
      </c>
      <c r="R1704">
        <v>87.590999999999994</v>
      </c>
      <c r="Y1704">
        <v>2.6630000000000001E-2</v>
      </c>
      <c r="Z1704">
        <v>3.193E-2</v>
      </c>
      <c r="AA1704">
        <v>5.7209999999999997E-2</v>
      </c>
      <c r="AB1704">
        <v>6.4829999999999999E-2</v>
      </c>
      <c r="AI1704">
        <v>217928</v>
      </c>
      <c r="AJ1704">
        <v>231341</v>
      </c>
      <c r="AK1704">
        <v>116749</v>
      </c>
      <c r="AL1704">
        <v>283810</v>
      </c>
    </row>
    <row r="1705" spans="1:38">
      <c r="A1705" t="s">
        <v>127</v>
      </c>
      <c r="B1705" t="s">
        <v>109</v>
      </c>
      <c r="C1705" t="s">
        <v>130</v>
      </c>
      <c r="D1705" t="s">
        <v>38</v>
      </c>
      <c r="E1705" t="s">
        <v>25</v>
      </c>
      <c r="F1705" t="s">
        <v>17</v>
      </c>
      <c r="G1705" t="s">
        <v>148</v>
      </c>
      <c r="H1705" t="s">
        <v>11</v>
      </c>
      <c r="O1705">
        <v>6.8209999999999997</v>
      </c>
      <c r="P1705">
        <v>12.045</v>
      </c>
      <c r="Q1705">
        <v>6.4560000000000004</v>
      </c>
      <c r="R1705">
        <v>11.871</v>
      </c>
      <c r="Y1705">
        <v>4.2199999999999998E-3</v>
      </c>
      <c r="Z1705">
        <v>6.7799999999999996E-3</v>
      </c>
      <c r="AA1705">
        <v>4.0699999999999998E-3</v>
      </c>
      <c r="AB1705">
        <v>8.7899999999999992E-3</v>
      </c>
      <c r="AI1705">
        <v>217928</v>
      </c>
      <c r="AJ1705">
        <v>231341</v>
      </c>
      <c r="AK1705">
        <v>116749</v>
      </c>
      <c r="AL1705">
        <v>283810</v>
      </c>
    </row>
    <row r="1706" spans="1:38">
      <c r="A1706" t="s">
        <v>127</v>
      </c>
      <c r="B1706" t="s">
        <v>109</v>
      </c>
      <c r="C1706" t="s">
        <v>130</v>
      </c>
      <c r="D1706" t="s">
        <v>38</v>
      </c>
      <c r="E1706" t="s">
        <v>25</v>
      </c>
      <c r="F1706" t="s">
        <v>17</v>
      </c>
      <c r="G1706" t="s">
        <v>150</v>
      </c>
      <c r="H1706" t="s">
        <v>111</v>
      </c>
      <c r="O1706">
        <v>627.73699999999997</v>
      </c>
      <c r="P1706">
        <v>512.26</v>
      </c>
      <c r="Q1706">
        <v>1246.5530000000001</v>
      </c>
      <c r="R1706">
        <v>978.73900000000003</v>
      </c>
      <c r="Y1706">
        <v>0.38850000000000001</v>
      </c>
      <c r="Z1706">
        <v>0.28816999999999998</v>
      </c>
      <c r="AA1706">
        <v>0.78641000000000005</v>
      </c>
      <c r="AB1706">
        <v>0.72441</v>
      </c>
      <c r="AI1706">
        <v>1897026</v>
      </c>
      <c r="AJ1706">
        <v>1855833</v>
      </c>
      <c r="AK1706">
        <v>1116540</v>
      </c>
      <c r="AL1706">
        <v>1383078</v>
      </c>
    </row>
    <row r="1707" spans="1:38">
      <c r="A1707" t="s">
        <v>127</v>
      </c>
      <c r="B1707" t="s">
        <v>109</v>
      </c>
      <c r="C1707" t="s">
        <v>130</v>
      </c>
      <c r="D1707" t="s">
        <v>38</v>
      </c>
      <c r="E1707" t="s">
        <v>25</v>
      </c>
      <c r="F1707" t="s">
        <v>17</v>
      </c>
      <c r="G1707" t="s">
        <v>150</v>
      </c>
      <c r="H1707" t="s">
        <v>12</v>
      </c>
      <c r="O1707">
        <v>541.85799999999995</v>
      </c>
      <c r="P1707">
        <v>418.726</v>
      </c>
      <c r="Q1707">
        <v>1164.1130000000001</v>
      </c>
      <c r="R1707">
        <v>863.25699999999995</v>
      </c>
      <c r="Y1707">
        <v>0.33534999999999998</v>
      </c>
      <c r="Z1707">
        <v>0.23555000000000001</v>
      </c>
      <c r="AA1707">
        <v>0.73440000000000005</v>
      </c>
      <c r="AB1707">
        <v>0.63893999999999995</v>
      </c>
      <c r="AI1707">
        <v>1897026</v>
      </c>
      <c r="AJ1707">
        <v>1855833</v>
      </c>
      <c r="AK1707">
        <v>1116540</v>
      </c>
      <c r="AL1707">
        <v>1383078</v>
      </c>
    </row>
    <row r="1708" spans="1:38">
      <c r="A1708" t="s">
        <v>127</v>
      </c>
      <c r="B1708" t="s">
        <v>109</v>
      </c>
      <c r="C1708" t="s">
        <v>130</v>
      </c>
      <c r="D1708" t="s">
        <v>38</v>
      </c>
      <c r="E1708" t="s">
        <v>25</v>
      </c>
      <c r="F1708" t="s">
        <v>17</v>
      </c>
      <c r="G1708" t="s">
        <v>150</v>
      </c>
      <c r="H1708" t="s">
        <v>11</v>
      </c>
      <c r="O1708">
        <v>85.879000000000005</v>
      </c>
      <c r="P1708">
        <v>93.534000000000006</v>
      </c>
      <c r="Q1708">
        <v>82.44</v>
      </c>
      <c r="R1708">
        <v>115.482</v>
      </c>
      <c r="Y1708">
        <v>5.3150000000000003E-2</v>
      </c>
      <c r="Z1708">
        <v>5.262E-2</v>
      </c>
      <c r="AA1708">
        <v>5.2010000000000001E-2</v>
      </c>
      <c r="AB1708">
        <v>8.5470000000000004E-2</v>
      </c>
      <c r="AI1708">
        <v>1897026</v>
      </c>
      <c r="AJ1708">
        <v>1855833</v>
      </c>
      <c r="AK1708">
        <v>1116540</v>
      </c>
      <c r="AL1708">
        <v>1383078</v>
      </c>
    </row>
    <row r="1709" spans="1:38">
      <c r="A1709" t="s">
        <v>127</v>
      </c>
      <c r="B1709" t="s">
        <v>109</v>
      </c>
      <c r="C1709" t="s">
        <v>130</v>
      </c>
      <c r="D1709" t="s">
        <v>38</v>
      </c>
      <c r="E1709" t="s">
        <v>25</v>
      </c>
      <c r="F1709" t="s">
        <v>17</v>
      </c>
      <c r="G1709" t="s">
        <v>10</v>
      </c>
      <c r="H1709" t="s">
        <v>111</v>
      </c>
      <c r="I1709">
        <v>724.99400000000003</v>
      </c>
      <c r="J1709">
        <v>343.74299999999999</v>
      </c>
      <c r="K1709">
        <v>300.24700000000001</v>
      </c>
      <c r="L1709">
        <v>536.12599999999998</v>
      </c>
      <c r="M1709">
        <v>791.351</v>
      </c>
      <c r="N1709">
        <v>774.07399999999996</v>
      </c>
      <c r="S1709">
        <v>0.18829000000000001</v>
      </c>
      <c r="T1709">
        <v>0.14380999999999999</v>
      </c>
      <c r="U1709">
        <v>0.19123999999999999</v>
      </c>
      <c r="V1709">
        <v>0.36886000000000002</v>
      </c>
      <c r="W1709">
        <v>0.42709999999999998</v>
      </c>
      <c r="X1709">
        <v>0.44529000000000002</v>
      </c>
      <c r="AC1709">
        <v>5722625</v>
      </c>
      <c r="AD1709">
        <v>4502156</v>
      </c>
      <c r="AE1709">
        <v>2635380</v>
      </c>
      <c r="AF1709">
        <v>2099673</v>
      </c>
      <c r="AG1709">
        <v>1986483</v>
      </c>
      <c r="AH1709">
        <v>1990144</v>
      </c>
      <c r="AJ1709">
        <v>126775</v>
      </c>
      <c r="AK1709">
        <v>402802</v>
      </c>
      <c r="AL1709">
        <v>424177</v>
      </c>
    </row>
    <row r="1710" spans="1:38">
      <c r="A1710" t="s">
        <v>127</v>
      </c>
      <c r="B1710" t="s">
        <v>109</v>
      </c>
      <c r="C1710" t="s">
        <v>130</v>
      </c>
      <c r="D1710" t="s">
        <v>38</v>
      </c>
      <c r="E1710" t="s">
        <v>25</v>
      </c>
      <c r="F1710" t="s">
        <v>17</v>
      </c>
      <c r="G1710" t="s">
        <v>10</v>
      </c>
      <c r="H1710" t="s">
        <v>12</v>
      </c>
      <c r="I1710">
        <v>5.2770000000000001</v>
      </c>
      <c r="J1710">
        <v>6.508</v>
      </c>
      <c r="K1710">
        <v>2.6779999999999999</v>
      </c>
      <c r="L1710">
        <v>262.52499999999998</v>
      </c>
      <c r="M1710">
        <v>565.67200000000003</v>
      </c>
      <c r="N1710">
        <v>570.92399999999998</v>
      </c>
      <c r="S1710">
        <v>1.3699999999999999E-3</v>
      </c>
      <c r="T1710">
        <v>2.7200000000000002E-3</v>
      </c>
      <c r="U1710">
        <v>1.7099999999999999E-3</v>
      </c>
      <c r="V1710">
        <v>0.18062</v>
      </c>
      <c r="W1710">
        <v>0.30530000000000002</v>
      </c>
      <c r="X1710">
        <v>0.32843</v>
      </c>
      <c r="AC1710">
        <v>5722625</v>
      </c>
      <c r="AD1710">
        <v>4502156</v>
      </c>
      <c r="AE1710">
        <v>2635380</v>
      </c>
      <c r="AF1710">
        <v>2099673</v>
      </c>
      <c r="AG1710">
        <v>1986483</v>
      </c>
      <c r="AH1710">
        <v>1990144</v>
      </c>
      <c r="AJ1710">
        <v>126775</v>
      </c>
      <c r="AK1710">
        <v>402802</v>
      </c>
      <c r="AL1710">
        <v>424177</v>
      </c>
    </row>
    <row r="1711" spans="1:38">
      <c r="A1711" t="s">
        <v>127</v>
      </c>
      <c r="B1711" t="s">
        <v>109</v>
      </c>
      <c r="C1711" t="s">
        <v>130</v>
      </c>
      <c r="D1711" t="s">
        <v>38</v>
      </c>
      <c r="E1711" t="s">
        <v>25</v>
      </c>
      <c r="F1711" t="s">
        <v>17</v>
      </c>
      <c r="G1711" t="s">
        <v>10</v>
      </c>
      <c r="H1711" t="s">
        <v>11</v>
      </c>
      <c r="I1711">
        <v>719.71699999999998</v>
      </c>
      <c r="J1711">
        <v>337.23399999999998</v>
      </c>
      <c r="K1711">
        <v>297.56799999999998</v>
      </c>
      <c r="L1711">
        <v>273.60000000000002</v>
      </c>
      <c r="M1711">
        <v>225.679</v>
      </c>
      <c r="N1711">
        <v>203.15100000000001</v>
      </c>
      <c r="S1711">
        <v>0.18692</v>
      </c>
      <c r="T1711">
        <v>0.14108999999999999</v>
      </c>
      <c r="U1711">
        <v>0.18953999999999999</v>
      </c>
      <c r="V1711">
        <v>0.18823999999999999</v>
      </c>
      <c r="W1711">
        <v>0.12180000000000001</v>
      </c>
      <c r="X1711">
        <v>0.11686000000000001</v>
      </c>
      <c r="AC1711">
        <v>5722625</v>
      </c>
      <c r="AD1711">
        <v>4502156</v>
      </c>
      <c r="AE1711">
        <v>2635380</v>
      </c>
      <c r="AF1711">
        <v>2099673</v>
      </c>
      <c r="AG1711">
        <v>1986483</v>
      </c>
      <c r="AH1711">
        <v>1990144</v>
      </c>
      <c r="AJ1711">
        <v>126775</v>
      </c>
      <c r="AK1711">
        <v>402802</v>
      </c>
      <c r="AL1711">
        <v>424177</v>
      </c>
    </row>
    <row r="1712" spans="1:38">
      <c r="A1712" t="s">
        <v>127</v>
      </c>
      <c r="B1712" t="s">
        <v>109</v>
      </c>
      <c r="C1712" t="s">
        <v>130</v>
      </c>
      <c r="D1712" t="s">
        <v>38</v>
      </c>
      <c r="E1712" t="s">
        <v>25</v>
      </c>
      <c r="F1712" t="s">
        <v>18</v>
      </c>
      <c r="G1712" t="s">
        <v>70</v>
      </c>
      <c r="H1712" t="s">
        <v>111</v>
      </c>
      <c r="P1712">
        <v>0.13500000000000001</v>
      </c>
      <c r="Q1712">
        <v>4.2999999999999997E-2</v>
      </c>
      <c r="R1712">
        <v>8.0000000000000002E-3</v>
      </c>
      <c r="Z1712">
        <v>8.0000000000000007E-5</v>
      </c>
      <c r="AA1712">
        <v>3.0000000000000001E-5</v>
      </c>
      <c r="AB1712">
        <v>1.0000000000000001E-5</v>
      </c>
      <c r="AJ1712">
        <v>1055383</v>
      </c>
      <c r="AK1712">
        <v>933604</v>
      </c>
      <c r="AL1712">
        <v>960648</v>
      </c>
    </row>
    <row r="1713" spans="1:38">
      <c r="A1713" t="s">
        <v>127</v>
      </c>
      <c r="B1713" t="s">
        <v>109</v>
      </c>
      <c r="C1713" t="s">
        <v>130</v>
      </c>
      <c r="D1713" t="s">
        <v>38</v>
      </c>
      <c r="E1713" t="s">
        <v>25</v>
      </c>
      <c r="F1713" t="s">
        <v>18</v>
      </c>
      <c r="G1713" t="s">
        <v>70</v>
      </c>
      <c r="H1713" t="s">
        <v>12</v>
      </c>
      <c r="P1713">
        <v>0</v>
      </c>
      <c r="Q1713">
        <v>0</v>
      </c>
      <c r="R1713">
        <v>0</v>
      </c>
      <c r="Z1713">
        <v>0</v>
      </c>
      <c r="AA1713">
        <v>0</v>
      </c>
      <c r="AB1713">
        <v>0</v>
      </c>
      <c r="AJ1713">
        <v>1055383</v>
      </c>
      <c r="AK1713">
        <v>933604</v>
      </c>
      <c r="AL1713">
        <v>960648</v>
      </c>
    </row>
    <row r="1714" spans="1:38">
      <c r="A1714" t="s">
        <v>127</v>
      </c>
      <c r="B1714" t="s">
        <v>109</v>
      </c>
      <c r="C1714" t="s">
        <v>130</v>
      </c>
      <c r="D1714" t="s">
        <v>38</v>
      </c>
      <c r="E1714" t="s">
        <v>25</v>
      </c>
      <c r="F1714" t="s">
        <v>18</v>
      </c>
      <c r="G1714" t="s">
        <v>70</v>
      </c>
      <c r="H1714" t="s">
        <v>11</v>
      </c>
      <c r="P1714">
        <v>0.13500000000000001</v>
      </c>
      <c r="Q1714">
        <v>4.2999999999999997E-2</v>
      </c>
      <c r="R1714">
        <v>8.0000000000000002E-3</v>
      </c>
      <c r="Z1714">
        <v>8.0000000000000007E-5</v>
      </c>
      <c r="AA1714">
        <v>3.0000000000000001E-5</v>
      </c>
      <c r="AB1714">
        <v>1.0000000000000001E-5</v>
      </c>
      <c r="AJ1714">
        <v>1055383</v>
      </c>
      <c r="AK1714">
        <v>933604</v>
      </c>
      <c r="AL1714">
        <v>960648</v>
      </c>
    </row>
    <row r="1715" spans="1:38">
      <c r="A1715" t="s">
        <v>127</v>
      </c>
      <c r="B1715" t="s">
        <v>109</v>
      </c>
      <c r="C1715" t="s">
        <v>130</v>
      </c>
      <c r="D1715" t="s">
        <v>38</v>
      </c>
      <c r="E1715" t="s">
        <v>25</v>
      </c>
      <c r="F1715" t="s">
        <v>18</v>
      </c>
      <c r="G1715" t="s">
        <v>145</v>
      </c>
      <c r="H1715" t="s">
        <v>111</v>
      </c>
      <c r="O1715">
        <v>39.463999999999999</v>
      </c>
      <c r="P1715">
        <v>3.944</v>
      </c>
      <c r="Q1715">
        <v>5.7080000000000002</v>
      </c>
      <c r="R1715">
        <v>1.7230000000000001</v>
      </c>
      <c r="Y1715">
        <v>2.4420000000000001E-2</v>
      </c>
      <c r="Z1715">
        <v>2.2200000000000002E-3</v>
      </c>
      <c r="AA1715">
        <v>3.5999999999999999E-3</v>
      </c>
      <c r="AB1715">
        <v>1.2800000000000001E-3</v>
      </c>
      <c r="AI1715">
        <v>3733406</v>
      </c>
      <c r="AJ1715">
        <v>2494409</v>
      </c>
      <c r="AK1715">
        <v>2462700</v>
      </c>
      <c r="AL1715">
        <v>1905142</v>
      </c>
    </row>
    <row r="1716" spans="1:38">
      <c r="A1716" t="s">
        <v>127</v>
      </c>
      <c r="B1716" t="s">
        <v>109</v>
      </c>
      <c r="C1716" t="s">
        <v>130</v>
      </c>
      <c r="D1716" t="s">
        <v>38</v>
      </c>
      <c r="E1716" t="s">
        <v>25</v>
      </c>
      <c r="F1716" t="s">
        <v>18</v>
      </c>
      <c r="G1716" t="s">
        <v>145</v>
      </c>
      <c r="H1716" t="s">
        <v>12</v>
      </c>
      <c r="O1716">
        <v>34.064999999999998</v>
      </c>
      <c r="P1716">
        <v>0</v>
      </c>
      <c r="Q1716">
        <v>0</v>
      </c>
      <c r="R1716">
        <v>0</v>
      </c>
      <c r="Y1716">
        <v>2.1080000000000002E-2</v>
      </c>
      <c r="Z1716">
        <v>0</v>
      </c>
      <c r="AA1716">
        <v>0</v>
      </c>
      <c r="AB1716">
        <v>0</v>
      </c>
      <c r="AI1716">
        <v>3733406</v>
      </c>
      <c r="AJ1716">
        <v>2494409</v>
      </c>
      <c r="AK1716">
        <v>2462700</v>
      </c>
      <c r="AL1716">
        <v>1905142</v>
      </c>
    </row>
    <row r="1717" spans="1:38">
      <c r="A1717" t="s">
        <v>127</v>
      </c>
      <c r="B1717" t="s">
        <v>109</v>
      </c>
      <c r="C1717" t="s">
        <v>130</v>
      </c>
      <c r="D1717" t="s">
        <v>38</v>
      </c>
      <c r="E1717" t="s">
        <v>25</v>
      </c>
      <c r="F1717" t="s">
        <v>18</v>
      </c>
      <c r="G1717" t="s">
        <v>145</v>
      </c>
      <c r="H1717" t="s">
        <v>11</v>
      </c>
      <c r="O1717">
        <v>5.399</v>
      </c>
      <c r="P1717">
        <v>3.944</v>
      </c>
      <c r="Q1717">
        <v>5.7080000000000002</v>
      </c>
      <c r="R1717">
        <v>1.7230000000000001</v>
      </c>
      <c r="Y1717">
        <v>3.3400000000000001E-3</v>
      </c>
      <c r="Z1717">
        <v>2.2200000000000002E-3</v>
      </c>
      <c r="AA1717">
        <v>3.5999999999999999E-3</v>
      </c>
      <c r="AB1717">
        <v>1.2800000000000001E-3</v>
      </c>
      <c r="AI1717">
        <v>3733406</v>
      </c>
      <c r="AJ1717">
        <v>2494409</v>
      </c>
      <c r="AK1717">
        <v>2462700</v>
      </c>
      <c r="AL1717">
        <v>1905142</v>
      </c>
    </row>
    <row r="1718" spans="1:38">
      <c r="A1718" t="s">
        <v>127</v>
      </c>
      <c r="B1718" t="s">
        <v>109</v>
      </c>
      <c r="C1718" t="s">
        <v>130</v>
      </c>
      <c r="D1718" t="s">
        <v>38</v>
      </c>
      <c r="E1718" t="s">
        <v>25</v>
      </c>
      <c r="F1718" t="s">
        <v>18</v>
      </c>
      <c r="G1718" t="s">
        <v>148</v>
      </c>
      <c r="H1718" t="s">
        <v>111</v>
      </c>
      <c r="O1718">
        <v>14.712999999999999</v>
      </c>
      <c r="P1718">
        <v>0.68500000000000005</v>
      </c>
      <c r="Q1718">
        <v>1.6579999999999999</v>
      </c>
      <c r="R1718">
        <v>5.9740000000000002</v>
      </c>
      <c r="Y1718">
        <v>9.11E-3</v>
      </c>
      <c r="Z1718">
        <v>3.8999999999999999E-4</v>
      </c>
      <c r="AA1718">
        <v>1.0499999999999999E-3</v>
      </c>
      <c r="AB1718">
        <v>4.4200000000000003E-3</v>
      </c>
      <c r="AI1718">
        <v>792028</v>
      </c>
      <c r="AJ1718">
        <v>237022</v>
      </c>
      <c r="AK1718">
        <v>174669</v>
      </c>
      <c r="AL1718">
        <v>1517753</v>
      </c>
    </row>
    <row r="1719" spans="1:38">
      <c r="A1719" t="s">
        <v>127</v>
      </c>
      <c r="B1719" t="s">
        <v>109</v>
      </c>
      <c r="C1719" t="s">
        <v>130</v>
      </c>
      <c r="D1719" t="s">
        <v>38</v>
      </c>
      <c r="E1719" t="s">
        <v>25</v>
      </c>
      <c r="F1719" t="s">
        <v>18</v>
      </c>
      <c r="G1719" t="s">
        <v>148</v>
      </c>
      <c r="H1719" t="s">
        <v>12</v>
      </c>
      <c r="O1719">
        <v>12.7</v>
      </c>
      <c r="P1719">
        <v>0</v>
      </c>
      <c r="Q1719">
        <v>0</v>
      </c>
      <c r="R1719">
        <v>0</v>
      </c>
      <c r="Y1719">
        <v>7.8600000000000007E-3</v>
      </c>
      <c r="Z1719">
        <v>0</v>
      </c>
      <c r="AA1719">
        <v>0</v>
      </c>
      <c r="AB1719">
        <v>0</v>
      </c>
      <c r="AI1719">
        <v>792028</v>
      </c>
      <c r="AJ1719">
        <v>237022</v>
      </c>
      <c r="AK1719">
        <v>174669</v>
      </c>
      <c r="AL1719">
        <v>1517753</v>
      </c>
    </row>
    <row r="1720" spans="1:38">
      <c r="A1720" t="s">
        <v>127</v>
      </c>
      <c r="B1720" t="s">
        <v>109</v>
      </c>
      <c r="C1720" t="s">
        <v>130</v>
      </c>
      <c r="D1720" t="s">
        <v>38</v>
      </c>
      <c r="E1720" t="s">
        <v>25</v>
      </c>
      <c r="F1720" t="s">
        <v>18</v>
      </c>
      <c r="G1720" t="s">
        <v>148</v>
      </c>
      <c r="H1720" t="s">
        <v>11</v>
      </c>
      <c r="O1720">
        <v>2.0129999999999999</v>
      </c>
      <c r="P1720">
        <v>0.68500000000000005</v>
      </c>
      <c r="Q1720">
        <v>1.6579999999999999</v>
      </c>
      <c r="R1720">
        <v>5.9740000000000002</v>
      </c>
      <c r="Y1720">
        <v>1.25E-3</v>
      </c>
      <c r="Z1720">
        <v>3.8999999999999999E-4</v>
      </c>
      <c r="AA1720">
        <v>1.0499999999999999E-3</v>
      </c>
      <c r="AB1720">
        <v>4.4200000000000003E-3</v>
      </c>
      <c r="AI1720">
        <v>792028</v>
      </c>
      <c r="AJ1720">
        <v>237022</v>
      </c>
      <c r="AK1720">
        <v>174669</v>
      </c>
      <c r="AL1720">
        <v>1517753</v>
      </c>
    </row>
    <row r="1721" spans="1:38">
      <c r="A1721" t="s">
        <v>127</v>
      </c>
      <c r="B1721" t="s">
        <v>109</v>
      </c>
      <c r="C1721" t="s">
        <v>130</v>
      </c>
      <c r="D1721" t="s">
        <v>38</v>
      </c>
      <c r="E1721" t="s">
        <v>25</v>
      </c>
      <c r="F1721" t="s">
        <v>18</v>
      </c>
      <c r="G1721" t="s">
        <v>10</v>
      </c>
      <c r="H1721" t="s">
        <v>111</v>
      </c>
      <c r="I1721">
        <v>162.14599999999999</v>
      </c>
      <c r="J1721">
        <v>84.238</v>
      </c>
      <c r="K1721">
        <v>52.436</v>
      </c>
      <c r="L1721">
        <v>78.566000000000003</v>
      </c>
      <c r="M1721">
        <v>154.88300000000001</v>
      </c>
      <c r="N1721">
        <v>32.258000000000003</v>
      </c>
      <c r="S1721">
        <v>4.2110000000000002E-2</v>
      </c>
      <c r="T1721">
        <v>3.524E-2</v>
      </c>
      <c r="U1721">
        <v>3.3399999999999999E-2</v>
      </c>
      <c r="V1721">
        <v>5.4050000000000001E-2</v>
      </c>
      <c r="W1721">
        <v>8.3589999999999998E-2</v>
      </c>
      <c r="X1721">
        <v>1.856E-2</v>
      </c>
      <c r="AC1721">
        <v>5760703</v>
      </c>
      <c r="AD1721">
        <v>5334038</v>
      </c>
      <c r="AE1721">
        <v>4586665</v>
      </c>
      <c r="AF1721">
        <v>4381098</v>
      </c>
      <c r="AG1721">
        <v>4693561</v>
      </c>
      <c r="AH1721">
        <v>4808599</v>
      </c>
    </row>
    <row r="1722" spans="1:38">
      <c r="A1722" t="s">
        <v>127</v>
      </c>
      <c r="B1722" t="s">
        <v>109</v>
      </c>
      <c r="C1722" t="s">
        <v>130</v>
      </c>
      <c r="D1722" t="s">
        <v>38</v>
      </c>
      <c r="E1722" t="s">
        <v>25</v>
      </c>
      <c r="F1722" t="s">
        <v>18</v>
      </c>
      <c r="G1722" t="s">
        <v>10</v>
      </c>
      <c r="H1722" t="s">
        <v>12</v>
      </c>
      <c r="I1722">
        <v>16.016999999999999</v>
      </c>
      <c r="J1722">
        <v>31.866</v>
      </c>
      <c r="K1722">
        <v>27.277999999999999</v>
      </c>
      <c r="L1722">
        <v>59.316000000000003</v>
      </c>
      <c r="M1722">
        <v>124.889</v>
      </c>
      <c r="N1722">
        <v>6.96</v>
      </c>
      <c r="S1722">
        <v>4.1599999999999996E-3</v>
      </c>
      <c r="T1722">
        <v>1.333E-2</v>
      </c>
      <c r="U1722">
        <v>1.737E-2</v>
      </c>
      <c r="V1722">
        <v>4.0809999999999999E-2</v>
      </c>
      <c r="W1722">
        <v>6.7400000000000002E-2</v>
      </c>
      <c r="X1722">
        <v>4.0000000000000001E-3</v>
      </c>
      <c r="AC1722">
        <v>5760703</v>
      </c>
      <c r="AD1722">
        <v>5334038</v>
      </c>
      <c r="AE1722">
        <v>4586665</v>
      </c>
      <c r="AF1722">
        <v>4381098</v>
      </c>
      <c r="AG1722">
        <v>4693561</v>
      </c>
      <c r="AH1722">
        <v>4808599</v>
      </c>
    </row>
    <row r="1723" spans="1:38">
      <c r="A1723" t="s">
        <v>127</v>
      </c>
      <c r="B1723" t="s">
        <v>109</v>
      </c>
      <c r="C1723" t="s">
        <v>130</v>
      </c>
      <c r="D1723" t="s">
        <v>38</v>
      </c>
      <c r="E1723" t="s">
        <v>25</v>
      </c>
      <c r="F1723" t="s">
        <v>18</v>
      </c>
      <c r="G1723" t="s">
        <v>10</v>
      </c>
      <c r="H1723" t="s">
        <v>11</v>
      </c>
      <c r="I1723">
        <v>146.12899999999999</v>
      </c>
      <c r="J1723">
        <v>52.371000000000002</v>
      </c>
      <c r="K1723">
        <v>25.157</v>
      </c>
      <c r="L1723">
        <v>19.25</v>
      </c>
      <c r="M1723">
        <v>29.994</v>
      </c>
      <c r="N1723">
        <v>25.297999999999998</v>
      </c>
      <c r="S1723">
        <v>3.7949999999999998E-2</v>
      </c>
      <c r="T1723">
        <v>2.1909999999999999E-2</v>
      </c>
      <c r="U1723">
        <v>1.602E-2</v>
      </c>
      <c r="V1723">
        <v>1.324E-2</v>
      </c>
      <c r="W1723">
        <v>1.619E-2</v>
      </c>
      <c r="X1723">
        <v>1.455E-2</v>
      </c>
      <c r="AC1723">
        <v>5760703</v>
      </c>
      <c r="AD1723">
        <v>5334038</v>
      </c>
      <c r="AE1723">
        <v>4586665</v>
      </c>
      <c r="AF1723">
        <v>4381098</v>
      </c>
      <c r="AG1723">
        <v>4693561</v>
      </c>
      <c r="AH1723">
        <v>4808599</v>
      </c>
    </row>
    <row r="1724" spans="1:38">
      <c r="A1724" t="s">
        <v>127</v>
      </c>
      <c r="B1724" t="s">
        <v>109</v>
      </c>
      <c r="C1724" t="s">
        <v>131</v>
      </c>
      <c r="D1724" t="s">
        <v>36</v>
      </c>
      <c r="E1724" t="s">
        <v>8</v>
      </c>
      <c r="F1724" t="s">
        <v>13</v>
      </c>
      <c r="G1724" t="s">
        <v>10</v>
      </c>
      <c r="H1724" t="s">
        <v>111</v>
      </c>
      <c r="I1724">
        <v>183.18299999999999</v>
      </c>
      <c r="J1724">
        <v>102.431</v>
      </c>
      <c r="K1724">
        <v>113.96</v>
      </c>
      <c r="L1724">
        <v>55.872</v>
      </c>
      <c r="M1724">
        <v>65.369</v>
      </c>
      <c r="N1724">
        <v>18.263999999999999</v>
      </c>
      <c r="O1724">
        <v>17.913</v>
      </c>
      <c r="P1724">
        <v>22.788</v>
      </c>
      <c r="Q1724">
        <v>61.043999999999997</v>
      </c>
      <c r="R1724">
        <v>29.640999999999998</v>
      </c>
      <c r="S1724">
        <v>6.5820000000000004E-2</v>
      </c>
      <c r="T1724">
        <v>5.5010000000000003E-2</v>
      </c>
      <c r="U1724">
        <v>8.6540000000000006E-2</v>
      </c>
      <c r="V1724">
        <v>5.1409999999999997E-2</v>
      </c>
      <c r="W1724">
        <v>6.6309999999999994E-2</v>
      </c>
      <c r="X1724">
        <v>2.1090000000000001E-2</v>
      </c>
      <c r="Y1724">
        <v>2.4340000000000001E-2</v>
      </c>
      <c r="Z1724">
        <v>2.3939999999999999E-2</v>
      </c>
      <c r="AA1724">
        <v>4.512E-2</v>
      </c>
      <c r="AB1724">
        <v>1.83E-2</v>
      </c>
      <c r="AC1724">
        <v>1884843</v>
      </c>
      <c r="AD1724">
        <v>1482831</v>
      </c>
      <c r="AE1724">
        <v>1694567</v>
      </c>
      <c r="AF1724">
        <v>1153947</v>
      </c>
      <c r="AG1724">
        <v>956953</v>
      </c>
      <c r="AH1724">
        <v>554841</v>
      </c>
      <c r="AI1724">
        <v>624989</v>
      </c>
      <c r="AJ1724">
        <v>649225</v>
      </c>
      <c r="AK1724">
        <v>660228</v>
      </c>
      <c r="AL1724">
        <v>597621</v>
      </c>
    </row>
    <row r="1725" spans="1:38">
      <c r="A1725" t="s">
        <v>127</v>
      </c>
      <c r="B1725" t="s">
        <v>109</v>
      </c>
      <c r="C1725" t="s">
        <v>131</v>
      </c>
      <c r="D1725" t="s">
        <v>36</v>
      </c>
      <c r="E1725" t="s">
        <v>8</v>
      </c>
      <c r="F1725" t="s">
        <v>13</v>
      </c>
      <c r="G1725" t="s">
        <v>10</v>
      </c>
      <c r="H1725" t="s">
        <v>12</v>
      </c>
      <c r="I1725">
        <v>0</v>
      </c>
      <c r="J1725">
        <v>0</v>
      </c>
      <c r="K1725">
        <v>0</v>
      </c>
      <c r="L1725">
        <v>0</v>
      </c>
      <c r="M1725">
        <v>10.433</v>
      </c>
      <c r="N1725">
        <v>1.17</v>
      </c>
      <c r="O1725">
        <v>5.2949999999999999</v>
      </c>
      <c r="P1725">
        <v>8.5449999999999999</v>
      </c>
      <c r="Q1725">
        <v>27.788</v>
      </c>
      <c r="R1725">
        <v>8.8849999999999998</v>
      </c>
      <c r="S1725">
        <v>0</v>
      </c>
      <c r="T1725">
        <v>0</v>
      </c>
      <c r="U1725">
        <v>0</v>
      </c>
      <c r="V1725">
        <v>0</v>
      </c>
      <c r="W1725">
        <v>1.0580000000000001E-2</v>
      </c>
      <c r="X1725">
        <v>1.3500000000000001E-3</v>
      </c>
      <c r="Y1725">
        <v>7.1900000000000002E-3</v>
      </c>
      <c r="Z1725">
        <v>8.9800000000000001E-3</v>
      </c>
      <c r="AA1725">
        <v>2.0539999999999999E-2</v>
      </c>
      <c r="AB1725">
        <v>5.4900000000000001E-3</v>
      </c>
      <c r="AC1725">
        <v>1884843</v>
      </c>
      <c r="AD1725">
        <v>1482831</v>
      </c>
      <c r="AE1725">
        <v>1694567</v>
      </c>
      <c r="AF1725">
        <v>1153947</v>
      </c>
      <c r="AG1725">
        <v>956953</v>
      </c>
      <c r="AH1725">
        <v>554841</v>
      </c>
      <c r="AI1725">
        <v>624989</v>
      </c>
      <c r="AJ1725">
        <v>649225</v>
      </c>
      <c r="AK1725">
        <v>660228</v>
      </c>
      <c r="AL1725">
        <v>597621</v>
      </c>
    </row>
    <row r="1726" spans="1:38">
      <c r="A1726" t="s">
        <v>127</v>
      </c>
      <c r="B1726" t="s">
        <v>109</v>
      </c>
      <c r="C1726" t="s">
        <v>131</v>
      </c>
      <c r="D1726" t="s">
        <v>36</v>
      </c>
      <c r="E1726" t="s">
        <v>8</v>
      </c>
      <c r="F1726" t="s">
        <v>13</v>
      </c>
      <c r="G1726" t="s">
        <v>10</v>
      </c>
      <c r="H1726" t="s">
        <v>11</v>
      </c>
      <c r="I1726">
        <v>183.18299999999999</v>
      </c>
      <c r="J1726">
        <v>102.431</v>
      </c>
      <c r="K1726">
        <v>113.96</v>
      </c>
      <c r="L1726">
        <v>55.872</v>
      </c>
      <c r="M1726">
        <v>54.936</v>
      </c>
      <c r="N1726">
        <v>17.094000000000001</v>
      </c>
      <c r="O1726">
        <v>12.618</v>
      </c>
      <c r="P1726">
        <v>14.243</v>
      </c>
      <c r="Q1726">
        <v>33.256</v>
      </c>
      <c r="R1726">
        <v>20.756</v>
      </c>
      <c r="S1726">
        <v>6.5820000000000004E-2</v>
      </c>
      <c r="T1726">
        <v>5.5010000000000003E-2</v>
      </c>
      <c r="U1726">
        <v>8.6540000000000006E-2</v>
      </c>
      <c r="V1726">
        <v>5.1409999999999997E-2</v>
      </c>
      <c r="W1726">
        <v>5.5730000000000002E-2</v>
      </c>
      <c r="X1726">
        <v>1.9740000000000001E-2</v>
      </c>
      <c r="Y1726">
        <v>1.7139999999999999E-2</v>
      </c>
      <c r="Z1726">
        <v>1.4959999999999999E-2</v>
      </c>
      <c r="AA1726">
        <v>2.4580000000000001E-2</v>
      </c>
      <c r="AB1726">
        <v>1.281E-2</v>
      </c>
      <c r="AC1726">
        <v>1884843</v>
      </c>
      <c r="AD1726">
        <v>1482831</v>
      </c>
      <c r="AE1726">
        <v>1694567</v>
      </c>
      <c r="AF1726">
        <v>1153947</v>
      </c>
      <c r="AG1726">
        <v>956953</v>
      </c>
      <c r="AH1726">
        <v>554841</v>
      </c>
      <c r="AI1726">
        <v>624989</v>
      </c>
      <c r="AJ1726">
        <v>649225</v>
      </c>
      <c r="AK1726">
        <v>660228</v>
      </c>
      <c r="AL1726">
        <v>597621</v>
      </c>
    </row>
    <row r="1727" spans="1:38">
      <c r="A1727" t="s">
        <v>127</v>
      </c>
      <c r="B1727" t="s">
        <v>109</v>
      </c>
      <c r="C1727" t="s">
        <v>131</v>
      </c>
      <c r="D1727" t="s">
        <v>36</v>
      </c>
      <c r="E1727" t="s">
        <v>8</v>
      </c>
      <c r="F1727" t="s">
        <v>18</v>
      </c>
      <c r="G1727" t="s">
        <v>10</v>
      </c>
      <c r="H1727" t="s">
        <v>111</v>
      </c>
      <c r="J1727">
        <v>1.2689999999999999</v>
      </c>
      <c r="K1727">
        <v>1.5720000000000001</v>
      </c>
      <c r="L1727">
        <v>4.4800000000000004</v>
      </c>
      <c r="M1727">
        <v>11.352</v>
      </c>
      <c r="N1727">
        <v>29.54</v>
      </c>
      <c r="O1727">
        <v>8.6319999999999997</v>
      </c>
      <c r="P1727">
        <v>6.782</v>
      </c>
      <c r="Q1727">
        <v>3.0350000000000001</v>
      </c>
      <c r="R1727">
        <v>2.0739999999999998</v>
      </c>
      <c r="T1727">
        <v>6.8000000000000005E-4</v>
      </c>
      <c r="U1727">
        <v>1.1900000000000001E-3</v>
      </c>
      <c r="V1727">
        <v>4.1200000000000004E-3</v>
      </c>
      <c r="W1727">
        <v>1.1520000000000001E-2</v>
      </c>
      <c r="X1727">
        <v>3.4119999999999998E-2</v>
      </c>
      <c r="Y1727">
        <v>1.1730000000000001E-2</v>
      </c>
      <c r="Z1727">
        <v>7.1199999999999996E-3</v>
      </c>
      <c r="AA1727">
        <v>2.2399999999999998E-3</v>
      </c>
      <c r="AB1727">
        <v>1.2800000000000001E-3</v>
      </c>
      <c r="AD1727">
        <v>13541</v>
      </c>
      <c r="AE1727">
        <v>43486</v>
      </c>
      <c r="AF1727">
        <v>34052</v>
      </c>
      <c r="AG1727">
        <v>76789</v>
      </c>
      <c r="AH1727">
        <v>67534</v>
      </c>
      <c r="AI1727">
        <v>29980</v>
      </c>
      <c r="AJ1727">
        <v>14283</v>
      </c>
      <c r="AK1727">
        <v>28390</v>
      </c>
      <c r="AL1727">
        <v>20947</v>
      </c>
    </row>
    <row r="1728" spans="1:38">
      <c r="A1728" t="s">
        <v>127</v>
      </c>
      <c r="B1728" t="s">
        <v>109</v>
      </c>
      <c r="C1728" t="s">
        <v>131</v>
      </c>
      <c r="D1728" t="s">
        <v>36</v>
      </c>
      <c r="E1728" t="s">
        <v>8</v>
      </c>
      <c r="F1728" t="s">
        <v>18</v>
      </c>
      <c r="G1728" t="s">
        <v>10</v>
      </c>
      <c r="H1728" t="s">
        <v>12</v>
      </c>
      <c r="J1728">
        <v>0</v>
      </c>
      <c r="K1728">
        <v>0</v>
      </c>
      <c r="L1728">
        <v>0</v>
      </c>
      <c r="M1728">
        <v>0</v>
      </c>
      <c r="N1728">
        <v>20</v>
      </c>
      <c r="O1728">
        <v>2</v>
      </c>
      <c r="P1728">
        <v>0</v>
      </c>
      <c r="Q1728">
        <v>0</v>
      </c>
      <c r="R1728">
        <v>0</v>
      </c>
      <c r="T1728">
        <v>0</v>
      </c>
      <c r="U1728">
        <v>0</v>
      </c>
      <c r="V1728">
        <v>0</v>
      </c>
      <c r="W1728">
        <v>0</v>
      </c>
      <c r="X1728">
        <v>2.3099999999999999E-2</v>
      </c>
      <c r="Y1728">
        <v>2.7200000000000002E-3</v>
      </c>
      <c r="Z1728">
        <v>0</v>
      </c>
      <c r="AA1728">
        <v>0</v>
      </c>
      <c r="AB1728">
        <v>0</v>
      </c>
      <c r="AD1728">
        <v>13541</v>
      </c>
      <c r="AE1728">
        <v>43486</v>
      </c>
      <c r="AF1728">
        <v>34052</v>
      </c>
      <c r="AG1728">
        <v>76789</v>
      </c>
      <c r="AH1728">
        <v>67534</v>
      </c>
      <c r="AI1728">
        <v>29980</v>
      </c>
      <c r="AJ1728">
        <v>14283</v>
      </c>
      <c r="AK1728">
        <v>28390</v>
      </c>
      <c r="AL1728">
        <v>20947</v>
      </c>
    </row>
    <row r="1729" spans="1:38">
      <c r="A1729" t="s">
        <v>127</v>
      </c>
      <c r="B1729" t="s">
        <v>109</v>
      </c>
      <c r="C1729" t="s">
        <v>131</v>
      </c>
      <c r="D1729" t="s">
        <v>36</v>
      </c>
      <c r="E1729" t="s">
        <v>8</v>
      </c>
      <c r="F1729" t="s">
        <v>18</v>
      </c>
      <c r="G1729" t="s">
        <v>10</v>
      </c>
      <c r="H1729" t="s">
        <v>11</v>
      </c>
      <c r="J1729">
        <v>1.2689999999999999</v>
      </c>
      <c r="K1729">
        <v>1.5720000000000001</v>
      </c>
      <c r="L1729">
        <v>4.4800000000000004</v>
      </c>
      <c r="M1729">
        <v>11.352</v>
      </c>
      <c r="N1729">
        <v>9.5399999999999991</v>
      </c>
      <c r="O1729">
        <v>6.6319999999999997</v>
      </c>
      <c r="P1729">
        <v>6.782</v>
      </c>
      <c r="Q1729">
        <v>3.0350000000000001</v>
      </c>
      <c r="R1729">
        <v>2.0739999999999998</v>
      </c>
      <c r="T1729">
        <v>6.8000000000000005E-4</v>
      </c>
      <c r="U1729">
        <v>1.1900000000000001E-3</v>
      </c>
      <c r="V1729">
        <v>4.1200000000000004E-3</v>
      </c>
      <c r="W1729">
        <v>1.1520000000000001E-2</v>
      </c>
      <c r="X1729">
        <v>1.102E-2</v>
      </c>
      <c r="Y1729">
        <v>9.0100000000000006E-3</v>
      </c>
      <c r="Z1729">
        <v>7.1199999999999996E-3</v>
      </c>
      <c r="AA1729">
        <v>2.2399999999999998E-3</v>
      </c>
      <c r="AB1729">
        <v>1.2800000000000001E-3</v>
      </c>
      <c r="AD1729">
        <v>13541</v>
      </c>
      <c r="AE1729">
        <v>43486</v>
      </c>
      <c r="AF1729">
        <v>34052</v>
      </c>
      <c r="AG1729">
        <v>76789</v>
      </c>
      <c r="AH1729">
        <v>67534</v>
      </c>
      <c r="AI1729">
        <v>29980</v>
      </c>
      <c r="AJ1729">
        <v>14283</v>
      </c>
      <c r="AK1729">
        <v>28390</v>
      </c>
      <c r="AL1729">
        <v>20947</v>
      </c>
    </row>
    <row r="1730" spans="1:38">
      <c r="A1730" t="s">
        <v>127</v>
      </c>
      <c r="B1730" t="s">
        <v>109</v>
      </c>
      <c r="C1730" t="s">
        <v>131</v>
      </c>
      <c r="D1730" t="s">
        <v>36</v>
      </c>
      <c r="E1730" t="s">
        <v>30</v>
      </c>
      <c r="F1730" t="s">
        <v>13</v>
      </c>
      <c r="G1730" t="s">
        <v>10</v>
      </c>
      <c r="H1730" t="s">
        <v>111</v>
      </c>
      <c r="I1730">
        <v>6.5209999999999999</v>
      </c>
      <c r="J1730">
        <v>0.57799999999999996</v>
      </c>
      <c r="K1730">
        <v>6.3739999999999997</v>
      </c>
      <c r="L1730">
        <v>1.3169999999999999</v>
      </c>
      <c r="M1730">
        <v>0.70399999999999996</v>
      </c>
      <c r="N1730">
        <v>3.5999999999999997E-2</v>
      </c>
      <c r="O1730">
        <v>5.0000000000000001E-3</v>
      </c>
      <c r="Q1730">
        <v>0.12</v>
      </c>
      <c r="S1730">
        <v>2.3400000000000001E-3</v>
      </c>
      <c r="T1730">
        <v>3.1E-4</v>
      </c>
      <c r="U1730">
        <v>4.8399999999999997E-3</v>
      </c>
      <c r="V1730">
        <v>1.2099999999999999E-3</v>
      </c>
      <c r="W1730">
        <v>7.1000000000000002E-4</v>
      </c>
      <c r="X1730">
        <v>4.0000000000000003E-5</v>
      </c>
      <c r="Y1730">
        <v>1.0000000000000001E-5</v>
      </c>
      <c r="AA1730">
        <v>9.0000000000000006E-5</v>
      </c>
      <c r="AC1730">
        <v>172354</v>
      </c>
      <c r="AD1730">
        <v>68579</v>
      </c>
      <c r="AE1730">
        <v>161500</v>
      </c>
      <c r="AF1730">
        <v>59199</v>
      </c>
      <c r="AG1730">
        <v>31112</v>
      </c>
      <c r="AH1730">
        <v>17349</v>
      </c>
      <c r="AI1730">
        <v>5808</v>
      </c>
      <c r="AJ1730">
        <v>1810</v>
      </c>
      <c r="AK1730">
        <v>41222</v>
      </c>
      <c r="AL1730">
        <v>13240</v>
      </c>
    </row>
    <row r="1731" spans="1:38">
      <c r="A1731" t="s">
        <v>127</v>
      </c>
      <c r="B1731" t="s">
        <v>109</v>
      </c>
      <c r="C1731" t="s">
        <v>131</v>
      </c>
      <c r="D1731" t="s">
        <v>36</v>
      </c>
      <c r="E1731" t="s">
        <v>30</v>
      </c>
      <c r="F1731" t="s">
        <v>13</v>
      </c>
      <c r="G1731" t="s">
        <v>10</v>
      </c>
      <c r="H1731" t="s">
        <v>12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Q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AA1731">
        <v>0</v>
      </c>
      <c r="AC1731">
        <v>172354</v>
      </c>
      <c r="AD1731">
        <v>68579</v>
      </c>
      <c r="AE1731">
        <v>161500</v>
      </c>
      <c r="AF1731">
        <v>59199</v>
      </c>
      <c r="AG1731">
        <v>31112</v>
      </c>
      <c r="AH1731">
        <v>17349</v>
      </c>
      <c r="AI1731">
        <v>5808</v>
      </c>
      <c r="AJ1731">
        <v>1810</v>
      </c>
      <c r="AK1731">
        <v>41222</v>
      </c>
      <c r="AL1731">
        <v>13240</v>
      </c>
    </row>
    <row r="1732" spans="1:38">
      <c r="A1732" t="s">
        <v>127</v>
      </c>
      <c r="B1732" t="s">
        <v>109</v>
      </c>
      <c r="C1732" t="s">
        <v>131</v>
      </c>
      <c r="D1732" t="s">
        <v>36</v>
      </c>
      <c r="E1732" t="s">
        <v>30</v>
      </c>
      <c r="F1732" t="s">
        <v>13</v>
      </c>
      <c r="G1732" t="s">
        <v>10</v>
      </c>
      <c r="H1732" t="s">
        <v>11</v>
      </c>
      <c r="I1732">
        <v>6.5209999999999999</v>
      </c>
      <c r="J1732">
        <v>0.57799999999999996</v>
      </c>
      <c r="K1732">
        <v>6.3739999999999997</v>
      </c>
      <c r="L1732">
        <v>1.3169999999999999</v>
      </c>
      <c r="M1732">
        <v>0.70399999999999996</v>
      </c>
      <c r="N1732">
        <v>3.5999999999999997E-2</v>
      </c>
      <c r="O1732">
        <v>5.0000000000000001E-3</v>
      </c>
      <c r="Q1732">
        <v>0.12</v>
      </c>
      <c r="S1732">
        <v>2.3400000000000001E-3</v>
      </c>
      <c r="T1732">
        <v>3.1E-4</v>
      </c>
      <c r="U1732">
        <v>4.8399999999999997E-3</v>
      </c>
      <c r="V1732">
        <v>1.2099999999999999E-3</v>
      </c>
      <c r="W1732">
        <v>7.1000000000000002E-4</v>
      </c>
      <c r="X1732">
        <v>4.0000000000000003E-5</v>
      </c>
      <c r="Y1732">
        <v>1.0000000000000001E-5</v>
      </c>
      <c r="AA1732">
        <v>9.0000000000000006E-5</v>
      </c>
      <c r="AC1732">
        <v>172354</v>
      </c>
      <c r="AD1732">
        <v>68579</v>
      </c>
      <c r="AE1732">
        <v>161500</v>
      </c>
      <c r="AF1732">
        <v>59199</v>
      </c>
      <c r="AG1732">
        <v>31112</v>
      </c>
      <c r="AH1732">
        <v>17349</v>
      </c>
      <c r="AI1732">
        <v>5808</v>
      </c>
      <c r="AJ1732">
        <v>1810</v>
      </c>
      <c r="AK1732">
        <v>41222</v>
      </c>
      <c r="AL1732">
        <v>13240</v>
      </c>
    </row>
    <row r="1733" spans="1:38">
      <c r="A1733" t="s">
        <v>127</v>
      </c>
      <c r="B1733" t="s">
        <v>109</v>
      </c>
      <c r="C1733" t="s">
        <v>131</v>
      </c>
      <c r="D1733" t="s">
        <v>36</v>
      </c>
      <c r="E1733" t="s">
        <v>30</v>
      </c>
      <c r="F1733" t="s">
        <v>14</v>
      </c>
      <c r="G1733" t="s">
        <v>10</v>
      </c>
      <c r="H1733" t="s">
        <v>111</v>
      </c>
      <c r="I1733">
        <v>6.0839999999999996</v>
      </c>
      <c r="J1733">
        <v>7.3639999999999999</v>
      </c>
      <c r="K1733">
        <v>3.5419999999999998</v>
      </c>
      <c r="L1733">
        <v>3.7229999999999999</v>
      </c>
      <c r="M1733">
        <v>0.83799999999999997</v>
      </c>
      <c r="N1733">
        <v>1.4E-2</v>
      </c>
      <c r="O1733">
        <v>0.14099999999999999</v>
      </c>
      <c r="P1733">
        <v>0.879</v>
      </c>
      <c r="Q1733">
        <v>5.1139999999999999</v>
      </c>
      <c r="R1733">
        <v>1.0389999999999999</v>
      </c>
      <c r="S1733">
        <v>2.1900000000000001E-3</v>
      </c>
      <c r="T1733">
        <v>3.9500000000000004E-3</v>
      </c>
      <c r="U1733">
        <v>2.6900000000000001E-3</v>
      </c>
      <c r="V1733">
        <v>3.4299999999999999E-3</v>
      </c>
      <c r="W1733">
        <v>8.4999999999999995E-4</v>
      </c>
      <c r="X1733">
        <v>2.0000000000000002E-5</v>
      </c>
      <c r="Y1733">
        <v>1.9000000000000001E-4</v>
      </c>
      <c r="Z1733">
        <v>9.2000000000000003E-4</v>
      </c>
      <c r="AA1733">
        <v>3.7799999999999999E-3</v>
      </c>
      <c r="AB1733">
        <v>6.4000000000000005E-4</v>
      </c>
      <c r="AC1733">
        <v>14872</v>
      </c>
      <c r="AD1733">
        <v>12326</v>
      </c>
      <c r="AE1733">
        <v>10011</v>
      </c>
      <c r="AF1733">
        <v>8378</v>
      </c>
      <c r="AG1733">
        <v>3930</v>
      </c>
      <c r="AH1733">
        <v>4297</v>
      </c>
      <c r="AI1733">
        <v>684</v>
      </c>
      <c r="AJ1733">
        <v>2260</v>
      </c>
      <c r="AK1733">
        <v>3602</v>
      </c>
      <c r="AL1733">
        <v>1097</v>
      </c>
    </row>
    <row r="1734" spans="1:38">
      <c r="A1734" t="s">
        <v>127</v>
      </c>
      <c r="B1734" t="s">
        <v>109</v>
      </c>
      <c r="C1734" t="s">
        <v>131</v>
      </c>
      <c r="D1734" t="s">
        <v>36</v>
      </c>
      <c r="E1734" t="s">
        <v>30</v>
      </c>
      <c r="F1734" t="s">
        <v>14</v>
      </c>
      <c r="G1734" t="s">
        <v>10</v>
      </c>
      <c r="H1734" t="s">
        <v>12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14872</v>
      </c>
      <c r="AD1734">
        <v>12326</v>
      </c>
      <c r="AE1734">
        <v>10011</v>
      </c>
      <c r="AF1734">
        <v>8378</v>
      </c>
      <c r="AG1734">
        <v>3930</v>
      </c>
      <c r="AH1734">
        <v>4297</v>
      </c>
      <c r="AI1734">
        <v>684</v>
      </c>
      <c r="AJ1734">
        <v>2260</v>
      </c>
      <c r="AK1734">
        <v>3602</v>
      </c>
      <c r="AL1734">
        <v>1097</v>
      </c>
    </row>
    <row r="1735" spans="1:38">
      <c r="A1735" t="s">
        <v>127</v>
      </c>
      <c r="B1735" t="s">
        <v>109</v>
      </c>
      <c r="C1735" t="s">
        <v>131</v>
      </c>
      <c r="D1735" t="s">
        <v>36</v>
      </c>
      <c r="E1735" t="s">
        <v>30</v>
      </c>
      <c r="F1735" t="s">
        <v>14</v>
      </c>
      <c r="G1735" t="s">
        <v>10</v>
      </c>
      <c r="H1735" t="s">
        <v>11</v>
      </c>
      <c r="I1735">
        <v>6.0839999999999996</v>
      </c>
      <c r="J1735">
        <v>7.3639999999999999</v>
      </c>
      <c r="K1735">
        <v>3.5419999999999998</v>
      </c>
      <c r="L1735">
        <v>3.7229999999999999</v>
      </c>
      <c r="M1735">
        <v>0.83799999999999997</v>
      </c>
      <c r="N1735">
        <v>1.4E-2</v>
      </c>
      <c r="O1735">
        <v>0.14099999999999999</v>
      </c>
      <c r="P1735">
        <v>0.879</v>
      </c>
      <c r="Q1735">
        <v>5.1139999999999999</v>
      </c>
      <c r="R1735">
        <v>1.0389999999999999</v>
      </c>
      <c r="S1735">
        <v>2.1900000000000001E-3</v>
      </c>
      <c r="T1735">
        <v>3.9500000000000004E-3</v>
      </c>
      <c r="U1735">
        <v>2.6900000000000001E-3</v>
      </c>
      <c r="V1735">
        <v>3.4299999999999999E-3</v>
      </c>
      <c r="W1735">
        <v>8.4999999999999995E-4</v>
      </c>
      <c r="X1735">
        <v>2.0000000000000002E-5</v>
      </c>
      <c r="Y1735">
        <v>1.9000000000000001E-4</v>
      </c>
      <c r="Z1735">
        <v>9.2000000000000003E-4</v>
      </c>
      <c r="AA1735">
        <v>3.7799999999999999E-3</v>
      </c>
      <c r="AB1735">
        <v>6.4000000000000005E-4</v>
      </c>
      <c r="AC1735">
        <v>14872</v>
      </c>
      <c r="AD1735">
        <v>12326</v>
      </c>
      <c r="AE1735">
        <v>10011</v>
      </c>
      <c r="AF1735">
        <v>8378</v>
      </c>
      <c r="AG1735">
        <v>3930</v>
      </c>
      <c r="AH1735">
        <v>4297</v>
      </c>
      <c r="AI1735">
        <v>684</v>
      </c>
      <c r="AJ1735">
        <v>2260</v>
      </c>
      <c r="AK1735">
        <v>3602</v>
      </c>
      <c r="AL1735">
        <v>1097</v>
      </c>
    </row>
    <row r="1736" spans="1:38">
      <c r="A1736" t="s">
        <v>127</v>
      </c>
      <c r="B1736" t="s">
        <v>109</v>
      </c>
      <c r="C1736" t="s">
        <v>131</v>
      </c>
      <c r="D1736" t="s">
        <v>36</v>
      </c>
      <c r="E1736" t="s">
        <v>30</v>
      </c>
      <c r="F1736" t="s">
        <v>15</v>
      </c>
      <c r="G1736" t="s">
        <v>10</v>
      </c>
      <c r="H1736" t="s">
        <v>111</v>
      </c>
      <c r="M1736">
        <v>0.61099999999999999</v>
      </c>
      <c r="N1736">
        <v>0.54800000000000004</v>
      </c>
      <c r="O1736">
        <v>1.042</v>
      </c>
      <c r="P1736">
        <v>1.609</v>
      </c>
      <c r="Q1736">
        <v>1.462</v>
      </c>
      <c r="W1736">
        <v>6.2E-4</v>
      </c>
      <c r="X1736">
        <v>6.3000000000000003E-4</v>
      </c>
      <c r="Y1736">
        <v>1.42E-3</v>
      </c>
      <c r="Z1736">
        <v>1.6900000000000001E-3</v>
      </c>
      <c r="AA1736">
        <v>1.08E-3</v>
      </c>
      <c r="AF1736">
        <v>475</v>
      </c>
      <c r="AG1736">
        <v>656</v>
      </c>
      <c r="AH1736">
        <v>1066</v>
      </c>
      <c r="AI1736">
        <v>2788</v>
      </c>
      <c r="AJ1736">
        <v>984</v>
      </c>
      <c r="AK1736">
        <v>1476</v>
      </c>
    </row>
    <row r="1737" spans="1:38">
      <c r="A1737" t="s">
        <v>127</v>
      </c>
      <c r="B1737" t="s">
        <v>109</v>
      </c>
      <c r="C1737" t="s">
        <v>131</v>
      </c>
      <c r="D1737" t="s">
        <v>36</v>
      </c>
      <c r="E1737" t="s">
        <v>30</v>
      </c>
      <c r="F1737" t="s">
        <v>15</v>
      </c>
      <c r="G1737" t="s">
        <v>10</v>
      </c>
      <c r="H1737" t="s">
        <v>12</v>
      </c>
      <c r="M1737">
        <v>0</v>
      </c>
      <c r="N1737">
        <v>0</v>
      </c>
      <c r="O1737">
        <v>0</v>
      </c>
      <c r="P1737">
        <v>0</v>
      </c>
      <c r="Q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F1737">
        <v>475</v>
      </c>
      <c r="AG1737">
        <v>656</v>
      </c>
      <c r="AH1737">
        <v>1066</v>
      </c>
      <c r="AI1737">
        <v>2788</v>
      </c>
      <c r="AJ1737">
        <v>984</v>
      </c>
      <c r="AK1737">
        <v>1476</v>
      </c>
    </row>
    <row r="1738" spans="1:38">
      <c r="A1738" t="s">
        <v>127</v>
      </c>
      <c r="B1738" t="s">
        <v>109</v>
      </c>
      <c r="C1738" t="s">
        <v>131</v>
      </c>
      <c r="D1738" t="s">
        <v>36</v>
      </c>
      <c r="E1738" t="s">
        <v>30</v>
      </c>
      <c r="F1738" t="s">
        <v>15</v>
      </c>
      <c r="G1738" t="s">
        <v>10</v>
      </c>
      <c r="H1738" t="s">
        <v>11</v>
      </c>
      <c r="M1738">
        <v>0.61099999999999999</v>
      </c>
      <c r="N1738">
        <v>0.54800000000000004</v>
      </c>
      <c r="O1738">
        <v>1.042</v>
      </c>
      <c r="P1738">
        <v>1.609</v>
      </c>
      <c r="Q1738">
        <v>1.462</v>
      </c>
      <c r="W1738">
        <v>6.2E-4</v>
      </c>
      <c r="X1738">
        <v>6.3000000000000003E-4</v>
      </c>
      <c r="Y1738">
        <v>1.42E-3</v>
      </c>
      <c r="Z1738">
        <v>1.6900000000000001E-3</v>
      </c>
      <c r="AA1738">
        <v>1.08E-3</v>
      </c>
      <c r="AF1738">
        <v>475</v>
      </c>
      <c r="AG1738">
        <v>656</v>
      </c>
      <c r="AH1738">
        <v>1066</v>
      </c>
      <c r="AI1738">
        <v>2788</v>
      </c>
      <c r="AJ1738">
        <v>984</v>
      </c>
      <c r="AK1738">
        <v>1476</v>
      </c>
    </row>
    <row r="1739" spans="1:38">
      <c r="A1739" t="s">
        <v>127</v>
      </c>
      <c r="B1739" t="s">
        <v>109</v>
      </c>
      <c r="C1739" t="s">
        <v>131</v>
      </c>
      <c r="D1739" t="s">
        <v>36</v>
      </c>
      <c r="E1739" t="s">
        <v>30</v>
      </c>
      <c r="F1739" t="s">
        <v>16</v>
      </c>
      <c r="G1739" t="s">
        <v>10</v>
      </c>
      <c r="H1739" t="s">
        <v>111</v>
      </c>
      <c r="I1739">
        <v>1.4</v>
      </c>
      <c r="J1739">
        <v>1.08</v>
      </c>
      <c r="K1739">
        <v>1.776</v>
      </c>
      <c r="L1739">
        <v>3.3620000000000001</v>
      </c>
      <c r="M1739">
        <v>1.105</v>
      </c>
      <c r="Q1739">
        <v>0.01</v>
      </c>
      <c r="R1739">
        <v>6.2E-2</v>
      </c>
      <c r="S1739">
        <v>5.0000000000000001E-4</v>
      </c>
      <c r="T1739">
        <v>5.8E-4</v>
      </c>
      <c r="U1739">
        <v>1.3500000000000001E-3</v>
      </c>
      <c r="V1739">
        <v>3.0899999999999999E-3</v>
      </c>
      <c r="W1739">
        <v>1.1199999999999999E-3</v>
      </c>
      <c r="AA1739">
        <v>1.0000000000000001E-5</v>
      </c>
      <c r="AB1739">
        <v>4.0000000000000003E-5</v>
      </c>
      <c r="AC1739">
        <v>44138</v>
      </c>
      <c r="AD1739">
        <v>58414</v>
      </c>
      <c r="AE1739">
        <v>93773</v>
      </c>
      <c r="AF1739">
        <v>59656</v>
      </c>
      <c r="AG1739">
        <v>12238</v>
      </c>
      <c r="AH1739">
        <v>840</v>
      </c>
      <c r="AI1739">
        <v>924</v>
      </c>
      <c r="AK1739">
        <v>1543</v>
      </c>
      <c r="AL1739">
        <v>5001</v>
      </c>
    </row>
    <row r="1740" spans="1:38">
      <c r="A1740" t="s">
        <v>127</v>
      </c>
      <c r="B1740" t="s">
        <v>109</v>
      </c>
      <c r="C1740" t="s">
        <v>131</v>
      </c>
      <c r="D1740" t="s">
        <v>36</v>
      </c>
      <c r="E1740" t="s">
        <v>30</v>
      </c>
      <c r="F1740" t="s">
        <v>16</v>
      </c>
      <c r="G1740" t="s">
        <v>10</v>
      </c>
      <c r="H1740" t="s">
        <v>12</v>
      </c>
      <c r="I1740">
        <v>0</v>
      </c>
      <c r="J1740">
        <v>0</v>
      </c>
      <c r="K1740">
        <v>0</v>
      </c>
      <c r="L1740">
        <v>0</v>
      </c>
      <c r="M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AA1740">
        <v>0</v>
      </c>
      <c r="AB1740">
        <v>0</v>
      </c>
      <c r="AC1740">
        <v>44138</v>
      </c>
      <c r="AD1740">
        <v>58414</v>
      </c>
      <c r="AE1740">
        <v>93773</v>
      </c>
      <c r="AF1740">
        <v>59656</v>
      </c>
      <c r="AG1740">
        <v>12238</v>
      </c>
      <c r="AH1740">
        <v>840</v>
      </c>
      <c r="AI1740">
        <v>924</v>
      </c>
      <c r="AK1740">
        <v>1543</v>
      </c>
      <c r="AL1740">
        <v>5001</v>
      </c>
    </row>
    <row r="1741" spans="1:38">
      <c r="A1741" t="s">
        <v>127</v>
      </c>
      <c r="B1741" t="s">
        <v>109</v>
      </c>
      <c r="C1741" t="s">
        <v>131</v>
      </c>
      <c r="D1741" t="s">
        <v>36</v>
      </c>
      <c r="E1741" t="s">
        <v>30</v>
      </c>
      <c r="F1741" t="s">
        <v>16</v>
      </c>
      <c r="G1741" t="s">
        <v>10</v>
      </c>
      <c r="H1741" t="s">
        <v>11</v>
      </c>
      <c r="I1741">
        <v>1.4</v>
      </c>
      <c r="J1741">
        <v>1.08</v>
      </c>
      <c r="K1741">
        <v>1.776</v>
      </c>
      <c r="L1741">
        <v>3.3620000000000001</v>
      </c>
      <c r="M1741">
        <v>1.105</v>
      </c>
      <c r="Q1741">
        <v>0.01</v>
      </c>
      <c r="R1741">
        <v>6.2E-2</v>
      </c>
      <c r="S1741">
        <v>5.0000000000000001E-4</v>
      </c>
      <c r="T1741">
        <v>5.8E-4</v>
      </c>
      <c r="U1741">
        <v>1.3500000000000001E-3</v>
      </c>
      <c r="V1741">
        <v>3.0899999999999999E-3</v>
      </c>
      <c r="W1741">
        <v>1.1199999999999999E-3</v>
      </c>
      <c r="AA1741">
        <v>1.0000000000000001E-5</v>
      </c>
      <c r="AB1741">
        <v>4.0000000000000003E-5</v>
      </c>
      <c r="AC1741">
        <v>44138</v>
      </c>
      <c r="AD1741">
        <v>58414</v>
      </c>
      <c r="AE1741">
        <v>93773</v>
      </c>
      <c r="AF1741">
        <v>59656</v>
      </c>
      <c r="AG1741">
        <v>12238</v>
      </c>
      <c r="AH1741">
        <v>840</v>
      </c>
      <c r="AI1741">
        <v>924</v>
      </c>
      <c r="AK1741">
        <v>1543</v>
      </c>
      <c r="AL1741">
        <v>5001</v>
      </c>
    </row>
    <row r="1742" spans="1:38">
      <c r="A1742" t="s">
        <v>127</v>
      </c>
      <c r="B1742" t="s">
        <v>109</v>
      </c>
      <c r="C1742" t="s">
        <v>131</v>
      </c>
      <c r="D1742" t="s">
        <v>36</v>
      </c>
      <c r="E1742" t="s">
        <v>30</v>
      </c>
      <c r="F1742" t="s">
        <v>61</v>
      </c>
      <c r="G1742" t="s">
        <v>10</v>
      </c>
      <c r="H1742" t="s">
        <v>111</v>
      </c>
      <c r="Q1742">
        <v>8.0000000000000002E-3</v>
      </c>
      <c r="AA1742">
        <v>1.0000000000000001E-5</v>
      </c>
      <c r="AC1742">
        <v>62</v>
      </c>
      <c r="AD1742">
        <v>76</v>
      </c>
      <c r="AE1742">
        <v>1416</v>
      </c>
      <c r="AF1742">
        <v>112</v>
      </c>
      <c r="AG1742">
        <v>820</v>
      </c>
      <c r="AK1742">
        <v>188</v>
      </c>
      <c r="AL1742">
        <v>95</v>
      </c>
    </row>
    <row r="1743" spans="1:38">
      <c r="A1743" t="s">
        <v>127</v>
      </c>
      <c r="B1743" t="s">
        <v>109</v>
      </c>
      <c r="C1743" t="s">
        <v>131</v>
      </c>
      <c r="D1743" t="s">
        <v>36</v>
      </c>
      <c r="E1743" t="s">
        <v>30</v>
      </c>
      <c r="F1743" t="s">
        <v>61</v>
      </c>
      <c r="G1743" t="s">
        <v>10</v>
      </c>
      <c r="H1743" t="s">
        <v>12</v>
      </c>
      <c r="Q1743">
        <v>0</v>
      </c>
      <c r="AA1743">
        <v>0</v>
      </c>
      <c r="AC1743">
        <v>62</v>
      </c>
      <c r="AD1743">
        <v>76</v>
      </c>
      <c r="AE1743">
        <v>1416</v>
      </c>
      <c r="AF1743">
        <v>112</v>
      </c>
      <c r="AG1743">
        <v>820</v>
      </c>
      <c r="AK1743">
        <v>188</v>
      </c>
      <c r="AL1743">
        <v>95</v>
      </c>
    </row>
    <row r="1744" spans="1:38">
      <c r="A1744" t="s">
        <v>127</v>
      </c>
      <c r="B1744" t="s">
        <v>109</v>
      </c>
      <c r="C1744" t="s">
        <v>131</v>
      </c>
      <c r="D1744" t="s">
        <v>36</v>
      </c>
      <c r="E1744" t="s">
        <v>30</v>
      </c>
      <c r="F1744" t="s">
        <v>61</v>
      </c>
      <c r="G1744" t="s">
        <v>10</v>
      </c>
      <c r="H1744" t="s">
        <v>11</v>
      </c>
      <c r="Q1744">
        <v>8.0000000000000002E-3</v>
      </c>
      <c r="AA1744">
        <v>1.0000000000000001E-5</v>
      </c>
      <c r="AC1744">
        <v>62</v>
      </c>
      <c r="AD1744">
        <v>76</v>
      </c>
      <c r="AE1744">
        <v>1416</v>
      </c>
      <c r="AF1744">
        <v>112</v>
      </c>
      <c r="AG1744">
        <v>820</v>
      </c>
      <c r="AK1744">
        <v>188</v>
      </c>
      <c r="AL1744">
        <v>95</v>
      </c>
    </row>
    <row r="1745" spans="1:38">
      <c r="A1745" t="s">
        <v>127</v>
      </c>
      <c r="B1745" t="s">
        <v>109</v>
      </c>
      <c r="C1745" t="s">
        <v>131</v>
      </c>
      <c r="D1745" t="s">
        <v>36</v>
      </c>
      <c r="E1745" t="s">
        <v>30</v>
      </c>
      <c r="F1745" t="s">
        <v>63</v>
      </c>
      <c r="G1745" t="s">
        <v>10</v>
      </c>
      <c r="H1745" t="s">
        <v>111</v>
      </c>
      <c r="R1745">
        <v>6.0000000000000001E-3</v>
      </c>
      <c r="AB1745">
        <v>0</v>
      </c>
      <c r="AC1745">
        <v>403052</v>
      </c>
      <c r="AD1745">
        <v>346751</v>
      </c>
      <c r="AE1745">
        <v>366190</v>
      </c>
      <c r="AF1745">
        <v>366254</v>
      </c>
      <c r="AG1745">
        <v>341096</v>
      </c>
      <c r="AH1745">
        <v>214599</v>
      </c>
      <c r="AI1745">
        <v>220712</v>
      </c>
      <c r="AJ1745">
        <v>213758</v>
      </c>
      <c r="AK1745">
        <v>155595</v>
      </c>
      <c r="AL1745">
        <v>144004</v>
      </c>
    </row>
    <row r="1746" spans="1:38">
      <c r="A1746" t="s">
        <v>127</v>
      </c>
      <c r="B1746" t="s">
        <v>109</v>
      </c>
      <c r="C1746" t="s">
        <v>131</v>
      </c>
      <c r="D1746" t="s">
        <v>36</v>
      </c>
      <c r="E1746" t="s">
        <v>30</v>
      </c>
      <c r="F1746" t="s">
        <v>63</v>
      </c>
      <c r="G1746" t="s">
        <v>10</v>
      </c>
      <c r="H1746" t="s">
        <v>12</v>
      </c>
      <c r="R1746">
        <v>0</v>
      </c>
      <c r="AB1746">
        <v>0</v>
      </c>
      <c r="AC1746">
        <v>403052</v>
      </c>
      <c r="AD1746">
        <v>346751</v>
      </c>
      <c r="AE1746">
        <v>366190</v>
      </c>
      <c r="AF1746">
        <v>366254</v>
      </c>
      <c r="AG1746">
        <v>341096</v>
      </c>
      <c r="AH1746">
        <v>214599</v>
      </c>
      <c r="AI1746">
        <v>220712</v>
      </c>
      <c r="AJ1746">
        <v>213758</v>
      </c>
      <c r="AK1746">
        <v>155595</v>
      </c>
      <c r="AL1746">
        <v>144004</v>
      </c>
    </row>
    <row r="1747" spans="1:38">
      <c r="A1747" t="s">
        <v>127</v>
      </c>
      <c r="B1747" t="s">
        <v>109</v>
      </c>
      <c r="C1747" t="s">
        <v>131</v>
      </c>
      <c r="D1747" t="s">
        <v>36</v>
      </c>
      <c r="E1747" t="s">
        <v>30</v>
      </c>
      <c r="F1747" t="s">
        <v>63</v>
      </c>
      <c r="G1747" t="s">
        <v>10</v>
      </c>
      <c r="H1747" t="s">
        <v>11</v>
      </c>
      <c r="R1747">
        <v>6.0000000000000001E-3</v>
      </c>
      <c r="AB1747">
        <v>0</v>
      </c>
      <c r="AC1747">
        <v>403052</v>
      </c>
      <c r="AD1747">
        <v>346751</v>
      </c>
      <c r="AE1747">
        <v>366190</v>
      </c>
      <c r="AF1747">
        <v>366254</v>
      </c>
      <c r="AG1747">
        <v>341096</v>
      </c>
      <c r="AH1747">
        <v>214599</v>
      </c>
      <c r="AI1747">
        <v>220712</v>
      </c>
      <c r="AJ1747">
        <v>213758</v>
      </c>
      <c r="AK1747">
        <v>155595</v>
      </c>
      <c r="AL1747">
        <v>144004</v>
      </c>
    </row>
    <row r="1748" spans="1:38">
      <c r="A1748" t="s">
        <v>127</v>
      </c>
      <c r="B1748" t="s">
        <v>109</v>
      </c>
      <c r="C1748" t="s">
        <v>131</v>
      </c>
      <c r="D1748" t="s">
        <v>36</v>
      </c>
      <c r="E1748" t="s">
        <v>30</v>
      </c>
      <c r="F1748" t="s">
        <v>17</v>
      </c>
      <c r="G1748" t="s">
        <v>145</v>
      </c>
      <c r="H1748" t="s">
        <v>111</v>
      </c>
      <c r="O1748">
        <v>1.2E-2</v>
      </c>
      <c r="P1748">
        <v>7.0000000000000001E-3</v>
      </c>
      <c r="R1748">
        <v>1.508</v>
      </c>
      <c r="Y1748">
        <v>2.0000000000000002E-5</v>
      </c>
      <c r="Z1748">
        <v>1.0000000000000001E-5</v>
      </c>
      <c r="AB1748">
        <v>9.3000000000000005E-4</v>
      </c>
      <c r="AF1748">
        <v>2541</v>
      </c>
      <c r="AG1748">
        <v>2310</v>
      </c>
      <c r="AI1748">
        <v>5544</v>
      </c>
      <c r="AJ1748">
        <v>5319</v>
      </c>
      <c r="AL1748">
        <v>10416</v>
      </c>
    </row>
    <row r="1749" spans="1:38">
      <c r="A1749" t="s">
        <v>127</v>
      </c>
      <c r="B1749" t="s">
        <v>109</v>
      </c>
      <c r="C1749" t="s">
        <v>131</v>
      </c>
      <c r="D1749" t="s">
        <v>36</v>
      </c>
      <c r="E1749" t="s">
        <v>30</v>
      </c>
      <c r="F1749" t="s">
        <v>17</v>
      </c>
      <c r="G1749" t="s">
        <v>145</v>
      </c>
      <c r="H1749" t="s">
        <v>12</v>
      </c>
      <c r="O1749">
        <v>0</v>
      </c>
      <c r="P1749">
        <v>0</v>
      </c>
      <c r="R1749">
        <v>0</v>
      </c>
      <c r="Y1749">
        <v>0</v>
      </c>
      <c r="Z1749">
        <v>0</v>
      </c>
      <c r="AB1749">
        <v>0</v>
      </c>
      <c r="AF1749">
        <v>2541</v>
      </c>
      <c r="AG1749">
        <v>2310</v>
      </c>
      <c r="AI1749">
        <v>5544</v>
      </c>
      <c r="AJ1749">
        <v>5319</v>
      </c>
      <c r="AL1749">
        <v>10416</v>
      </c>
    </row>
    <row r="1750" spans="1:38">
      <c r="A1750" t="s">
        <v>127</v>
      </c>
      <c r="B1750" t="s">
        <v>109</v>
      </c>
      <c r="C1750" t="s">
        <v>131</v>
      </c>
      <c r="D1750" t="s">
        <v>36</v>
      </c>
      <c r="E1750" t="s">
        <v>30</v>
      </c>
      <c r="F1750" t="s">
        <v>17</v>
      </c>
      <c r="G1750" t="s">
        <v>145</v>
      </c>
      <c r="H1750" t="s">
        <v>11</v>
      </c>
      <c r="O1750">
        <v>1.2E-2</v>
      </c>
      <c r="P1750">
        <v>7.0000000000000001E-3</v>
      </c>
      <c r="R1750">
        <v>1.508</v>
      </c>
      <c r="Y1750">
        <v>2.0000000000000002E-5</v>
      </c>
      <c r="Z1750">
        <v>1.0000000000000001E-5</v>
      </c>
      <c r="AB1750">
        <v>9.3000000000000005E-4</v>
      </c>
      <c r="AF1750">
        <v>2541</v>
      </c>
      <c r="AG1750">
        <v>2310</v>
      </c>
      <c r="AI1750">
        <v>5544</v>
      </c>
      <c r="AJ1750">
        <v>5319</v>
      </c>
      <c r="AL1750">
        <v>10416</v>
      </c>
    </row>
    <row r="1751" spans="1:38">
      <c r="A1751" t="s">
        <v>127</v>
      </c>
      <c r="B1751" t="s">
        <v>109</v>
      </c>
      <c r="C1751" t="s">
        <v>131</v>
      </c>
      <c r="D1751" t="s">
        <v>36</v>
      </c>
      <c r="E1751" t="s">
        <v>30</v>
      </c>
      <c r="F1751" t="s">
        <v>17</v>
      </c>
      <c r="G1751" t="s">
        <v>146</v>
      </c>
      <c r="H1751" t="s">
        <v>111</v>
      </c>
      <c r="O1751">
        <v>3.5859999999999999</v>
      </c>
      <c r="P1751">
        <v>9.15</v>
      </c>
      <c r="Q1751">
        <v>5.032</v>
      </c>
      <c r="R1751">
        <v>1.3280000000000001</v>
      </c>
      <c r="Y1751">
        <v>4.8700000000000002E-3</v>
      </c>
      <c r="Z1751">
        <v>9.6100000000000005E-3</v>
      </c>
      <c r="AA1751">
        <v>3.7200000000000002E-3</v>
      </c>
      <c r="AB1751">
        <v>8.1999999999999998E-4</v>
      </c>
      <c r="AI1751">
        <v>16316</v>
      </c>
      <c r="AJ1751">
        <v>19792</v>
      </c>
      <c r="AK1751">
        <v>14364</v>
      </c>
      <c r="AL1751">
        <v>7988</v>
      </c>
    </row>
    <row r="1752" spans="1:38">
      <c r="A1752" t="s">
        <v>127</v>
      </c>
      <c r="B1752" t="s">
        <v>109</v>
      </c>
      <c r="C1752" t="s">
        <v>131</v>
      </c>
      <c r="D1752" t="s">
        <v>36</v>
      </c>
      <c r="E1752" t="s">
        <v>30</v>
      </c>
      <c r="F1752" t="s">
        <v>17</v>
      </c>
      <c r="G1752" t="s">
        <v>146</v>
      </c>
      <c r="H1752" t="s">
        <v>12</v>
      </c>
      <c r="O1752">
        <v>0</v>
      </c>
      <c r="P1752">
        <v>0</v>
      </c>
      <c r="Q1752">
        <v>0</v>
      </c>
      <c r="R1752">
        <v>0</v>
      </c>
      <c r="Y1752">
        <v>0</v>
      </c>
      <c r="Z1752">
        <v>0</v>
      </c>
      <c r="AA1752">
        <v>0</v>
      </c>
      <c r="AB1752">
        <v>0</v>
      </c>
      <c r="AI1752">
        <v>16316</v>
      </c>
      <c r="AJ1752">
        <v>19792</v>
      </c>
      <c r="AK1752">
        <v>14364</v>
      </c>
      <c r="AL1752">
        <v>7988</v>
      </c>
    </row>
    <row r="1753" spans="1:38">
      <c r="A1753" t="s">
        <v>127</v>
      </c>
      <c r="B1753" t="s">
        <v>109</v>
      </c>
      <c r="C1753" t="s">
        <v>131</v>
      </c>
      <c r="D1753" t="s">
        <v>36</v>
      </c>
      <c r="E1753" t="s">
        <v>30</v>
      </c>
      <c r="F1753" t="s">
        <v>17</v>
      </c>
      <c r="G1753" t="s">
        <v>146</v>
      </c>
      <c r="H1753" t="s">
        <v>11</v>
      </c>
      <c r="O1753">
        <v>3.5859999999999999</v>
      </c>
      <c r="P1753">
        <v>9.15</v>
      </c>
      <c r="Q1753">
        <v>5.032</v>
      </c>
      <c r="R1753">
        <v>1.3280000000000001</v>
      </c>
      <c r="Y1753">
        <v>4.8700000000000002E-3</v>
      </c>
      <c r="Z1753">
        <v>9.6100000000000005E-3</v>
      </c>
      <c r="AA1753">
        <v>3.7200000000000002E-3</v>
      </c>
      <c r="AB1753">
        <v>8.1999999999999998E-4</v>
      </c>
      <c r="AI1753">
        <v>16316</v>
      </c>
      <c r="AJ1753">
        <v>19792</v>
      </c>
      <c r="AK1753">
        <v>14364</v>
      </c>
      <c r="AL1753">
        <v>7988</v>
      </c>
    </row>
    <row r="1754" spans="1:38">
      <c r="A1754" t="s">
        <v>127</v>
      </c>
      <c r="B1754" t="s">
        <v>109</v>
      </c>
      <c r="C1754" t="s">
        <v>131</v>
      </c>
      <c r="D1754" t="s">
        <v>36</v>
      </c>
      <c r="E1754" t="s">
        <v>30</v>
      </c>
      <c r="F1754" t="s">
        <v>17</v>
      </c>
      <c r="G1754" t="s">
        <v>10</v>
      </c>
      <c r="H1754" t="s">
        <v>111</v>
      </c>
      <c r="I1754">
        <v>74.573999999999998</v>
      </c>
      <c r="J1754">
        <v>72.783000000000001</v>
      </c>
      <c r="K1754">
        <v>24.202000000000002</v>
      </c>
      <c r="L1754">
        <v>13.298999999999999</v>
      </c>
      <c r="M1754">
        <v>2.944</v>
      </c>
      <c r="N1754">
        <v>0.51300000000000001</v>
      </c>
      <c r="S1754">
        <v>2.6800000000000001E-2</v>
      </c>
      <c r="T1754">
        <v>3.9079999999999997E-2</v>
      </c>
      <c r="U1754">
        <v>1.8380000000000001E-2</v>
      </c>
      <c r="V1754">
        <v>1.2239999999999999E-2</v>
      </c>
      <c r="W1754">
        <v>2.99E-3</v>
      </c>
      <c r="X1754">
        <v>5.9000000000000003E-4</v>
      </c>
      <c r="AC1754">
        <v>399886</v>
      </c>
      <c r="AD1754">
        <v>197351</v>
      </c>
      <c r="AE1754">
        <v>94201</v>
      </c>
      <c r="AF1754">
        <v>66364</v>
      </c>
      <c r="AG1754">
        <v>14536</v>
      </c>
      <c r="AH1754">
        <v>5932</v>
      </c>
    </row>
    <row r="1755" spans="1:38">
      <c r="A1755" t="s">
        <v>127</v>
      </c>
      <c r="B1755" t="s">
        <v>109</v>
      </c>
      <c r="C1755" t="s">
        <v>131</v>
      </c>
      <c r="D1755" t="s">
        <v>36</v>
      </c>
      <c r="E1755" t="s">
        <v>30</v>
      </c>
      <c r="F1755" t="s">
        <v>17</v>
      </c>
      <c r="G1755" t="s">
        <v>10</v>
      </c>
      <c r="H1755" t="s">
        <v>12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AC1755">
        <v>399886</v>
      </c>
      <c r="AD1755">
        <v>197351</v>
      </c>
      <c r="AE1755">
        <v>94201</v>
      </c>
      <c r="AF1755">
        <v>66364</v>
      </c>
      <c r="AG1755">
        <v>14536</v>
      </c>
      <c r="AH1755">
        <v>5932</v>
      </c>
    </row>
    <row r="1756" spans="1:38">
      <c r="A1756" t="s">
        <v>127</v>
      </c>
      <c r="B1756" t="s">
        <v>109</v>
      </c>
      <c r="C1756" t="s">
        <v>131</v>
      </c>
      <c r="D1756" t="s">
        <v>36</v>
      </c>
      <c r="E1756" t="s">
        <v>30</v>
      </c>
      <c r="F1756" t="s">
        <v>17</v>
      </c>
      <c r="G1756" t="s">
        <v>10</v>
      </c>
      <c r="H1756" t="s">
        <v>11</v>
      </c>
      <c r="I1756">
        <v>74.573999999999998</v>
      </c>
      <c r="J1756">
        <v>72.783000000000001</v>
      </c>
      <c r="K1756">
        <v>24.202000000000002</v>
      </c>
      <c r="L1756">
        <v>13.298999999999999</v>
      </c>
      <c r="M1756">
        <v>2.944</v>
      </c>
      <c r="N1756">
        <v>0.51300000000000001</v>
      </c>
      <c r="S1756">
        <v>2.6800000000000001E-2</v>
      </c>
      <c r="T1756">
        <v>3.9079999999999997E-2</v>
      </c>
      <c r="U1756">
        <v>1.8380000000000001E-2</v>
      </c>
      <c r="V1756">
        <v>1.2239999999999999E-2</v>
      </c>
      <c r="W1756">
        <v>2.99E-3</v>
      </c>
      <c r="X1756">
        <v>5.9000000000000003E-4</v>
      </c>
      <c r="AC1756">
        <v>399886</v>
      </c>
      <c r="AD1756">
        <v>197351</v>
      </c>
      <c r="AE1756">
        <v>94201</v>
      </c>
      <c r="AF1756">
        <v>66364</v>
      </c>
      <c r="AG1756">
        <v>14536</v>
      </c>
      <c r="AH1756">
        <v>5932</v>
      </c>
    </row>
    <row r="1757" spans="1:38">
      <c r="A1757" t="s">
        <v>127</v>
      </c>
      <c r="B1757" t="s">
        <v>109</v>
      </c>
      <c r="C1757" t="s">
        <v>131</v>
      </c>
      <c r="D1757" t="s">
        <v>36</v>
      </c>
      <c r="E1757" t="s">
        <v>30</v>
      </c>
      <c r="F1757" t="s">
        <v>18</v>
      </c>
      <c r="G1757" t="s">
        <v>145</v>
      </c>
      <c r="H1757" t="s">
        <v>111</v>
      </c>
      <c r="P1757">
        <v>1.002</v>
      </c>
      <c r="Q1757">
        <v>0.54700000000000004</v>
      </c>
      <c r="R1757">
        <v>4.8410000000000002</v>
      </c>
      <c r="Z1757">
        <v>1.0499999999999999E-3</v>
      </c>
      <c r="AA1757">
        <v>4.0000000000000002E-4</v>
      </c>
      <c r="AB1757">
        <v>2.99E-3</v>
      </c>
      <c r="AF1757">
        <v>12243</v>
      </c>
      <c r="AG1757">
        <v>17787</v>
      </c>
      <c r="AH1757">
        <v>15246</v>
      </c>
      <c r="AI1757">
        <v>11319</v>
      </c>
      <c r="AJ1757">
        <v>116327</v>
      </c>
      <c r="AK1757">
        <v>46765</v>
      </c>
      <c r="AL1757">
        <v>87715</v>
      </c>
    </row>
    <row r="1758" spans="1:38">
      <c r="A1758" t="s">
        <v>127</v>
      </c>
      <c r="B1758" t="s">
        <v>109</v>
      </c>
      <c r="C1758" t="s">
        <v>131</v>
      </c>
      <c r="D1758" t="s">
        <v>36</v>
      </c>
      <c r="E1758" t="s">
        <v>30</v>
      </c>
      <c r="F1758" t="s">
        <v>18</v>
      </c>
      <c r="G1758" t="s">
        <v>145</v>
      </c>
      <c r="H1758" t="s">
        <v>12</v>
      </c>
      <c r="P1758">
        <v>0</v>
      </c>
      <c r="Q1758">
        <v>0</v>
      </c>
      <c r="R1758">
        <v>4</v>
      </c>
      <c r="Z1758">
        <v>0</v>
      </c>
      <c r="AA1758">
        <v>0</v>
      </c>
      <c r="AB1758">
        <v>2.47E-3</v>
      </c>
      <c r="AF1758">
        <v>12243</v>
      </c>
      <c r="AG1758">
        <v>17787</v>
      </c>
      <c r="AH1758">
        <v>15246</v>
      </c>
      <c r="AI1758">
        <v>11319</v>
      </c>
      <c r="AJ1758">
        <v>116327</v>
      </c>
      <c r="AK1758">
        <v>46765</v>
      </c>
      <c r="AL1758">
        <v>87715</v>
      </c>
    </row>
    <row r="1759" spans="1:38">
      <c r="A1759" t="s">
        <v>127</v>
      </c>
      <c r="B1759" t="s">
        <v>109</v>
      </c>
      <c r="C1759" t="s">
        <v>131</v>
      </c>
      <c r="D1759" t="s">
        <v>36</v>
      </c>
      <c r="E1759" t="s">
        <v>30</v>
      </c>
      <c r="F1759" t="s">
        <v>18</v>
      </c>
      <c r="G1759" t="s">
        <v>145</v>
      </c>
      <c r="H1759" t="s">
        <v>11</v>
      </c>
      <c r="P1759">
        <v>1.002</v>
      </c>
      <c r="Q1759">
        <v>0.54700000000000004</v>
      </c>
      <c r="R1759">
        <v>0.84099999999999997</v>
      </c>
      <c r="Z1759">
        <v>1.0499999999999999E-3</v>
      </c>
      <c r="AA1759">
        <v>4.0000000000000002E-4</v>
      </c>
      <c r="AB1759">
        <v>5.1999999999999995E-4</v>
      </c>
      <c r="AF1759">
        <v>12243</v>
      </c>
      <c r="AG1759">
        <v>17787</v>
      </c>
      <c r="AH1759">
        <v>15246</v>
      </c>
      <c r="AI1759">
        <v>11319</v>
      </c>
      <c r="AJ1759">
        <v>116327</v>
      </c>
      <c r="AK1759">
        <v>46765</v>
      </c>
      <c r="AL1759">
        <v>87715</v>
      </c>
    </row>
    <row r="1760" spans="1:38">
      <c r="A1760" t="s">
        <v>127</v>
      </c>
      <c r="B1760" t="s">
        <v>109</v>
      </c>
      <c r="C1760" t="s">
        <v>131</v>
      </c>
      <c r="D1760" t="s">
        <v>36</v>
      </c>
      <c r="E1760" t="s">
        <v>30</v>
      </c>
      <c r="F1760" t="s">
        <v>18</v>
      </c>
      <c r="G1760" t="s">
        <v>146</v>
      </c>
      <c r="H1760" t="s">
        <v>111</v>
      </c>
      <c r="O1760">
        <v>1.2050000000000001</v>
      </c>
      <c r="P1760">
        <v>0.37</v>
      </c>
      <c r="Q1760">
        <v>0.64400000000000002</v>
      </c>
      <c r="R1760">
        <v>2.7040000000000002</v>
      </c>
      <c r="Y1760">
        <v>1.64E-3</v>
      </c>
      <c r="Z1760">
        <v>3.8999999999999999E-4</v>
      </c>
      <c r="AA1760">
        <v>4.8000000000000001E-4</v>
      </c>
      <c r="AB1760">
        <v>1.67E-3</v>
      </c>
      <c r="AI1760">
        <v>160679</v>
      </c>
      <c r="AJ1760">
        <v>65836</v>
      </c>
      <c r="AK1760">
        <v>109946</v>
      </c>
      <c r="AL1760">
        <v>66348</v>
      </c>
    </row>
    <row r="1761" spans="1:38">
      <c r="A1761" t="s">
        <v>127</v>
      </c>
      <c r="B1761" t="s">
        <v>109</v>
      </c>
      <c r="C1761" t="s">
        <v>131</v>
      </c>
      <c r="D1761" t="s">
        <v>36</v>
      </c>
      <c r="E1761" t="s">
        <v>30</v>
      </c>
      <c r="F1761" t="s">
        <v>18</v>
      </c>
      <c r="G1761" t="s">
        <v>146</v>
      </c>
      <c r="H1761" t="s">
        <v>12</v>
      </c>
      <c r="O1761">
        <v>0</v>
      </c>
      <c r="P1761">
        <v>0</v>
      </c>
      <c r="Q1761">
        <v>0</v>
      </c>
      <c r="R1761">
        <v>2</v>
      </c>
      <c r="Y1761">
        <v>0</v>
      </c>
      <c r="Z1761">
        <v>0</v>
      </c>
      <c r="AA1761">
        <v>0</v>
      </c>
      <c r="AB1761">
        <v>1.23E-3</v>
      </c>
      <c r="AI1761">
        <v>160679</v>
      </c>
      <c r="AJ1761">
        <v>65836</v>
      </c>
      <c r="AK1761">
        <v>109946</v>
      </c>
      <c r="AL1761">
        <v>66348</v>
      </c>
    </row>
    <row r="1762" spans="1:38">
      <c r="A1762" t="s">
        <v>127</v>
      </c>
      <c r="B1762" t="s">
        <v>109</v>
      </c>
      <c r="C1762" t="s">
        <v>131</v>
      </c>
      <c r="D1762" t="s">
        <v>36</v>
      </c>
      <c r="E1762" t="s">
        <v>30</v>
      </c>
      <c r="F1762" t="s">
        <v>18</v>
      </c>
      <c r="G1762" t="s">
        <v>146</v>
      </c>
      <c r="H1762" t="s">
        <v>11</v>
      </c>
      <c r="O1762">
        <v>1.2050000000000001</v>
      </c>
      <c r="P1762">
        <v>0.37</v>
      </c>
      <c r="Q1762">
        <v>0.64400000000000002</v>
      </c>
      <c r="R1762">
        <v>0.70399999999999996</v>
      </c>
      <c r="Y1762">
        <v>1.64E-3</v>
      </c>
      <c r="Z1762">
        <v>3.8999999999999999E-4</v>
      </c>
      <c r="AA1762">
        <v>4.8000000000000001E-4</v>
      </c>
      <c r="AB1762">
        <v>4.2999999999999999E-4</v>
      </c>
      <c r="AI1762">
        <v>160679</v>
      </c>
      <c r="AJ1762">
        <v>65836</v>
      </c>
      <c r="AK1762">
        <v>109946</v>
      </c>
      <c r="AL1762">
        <v>66348</v>
      </c>
    </row>
    <row r="1763" spans="1:38">
      <c r="A1763" t="s">
        <v>127</v>
      </c>
      <c r="B1763" t="s">
        <v>109</v>
      </c>
      <c r="C1763" t="s">
        <v>131</v>
      </c>
      <c r="D1763" t="s">
        <v>36</v>
      </c>
      <c r="E1763" t="s">
        <v>30</v>
      </c>
      <c r="F1763" t="s">
        <v>18</v>
      </c>
      <c r="G1763" t="s">
        <v>10</v>
      </c>
      <c r="H1763" t="s">
        <v>111</v>
      </c>
      <c r="I1763">
        <v>11.118</v>
      </c>
      <c r="J1763">
        <v>19.198</v>
      </c>
      <c r="K1763">
        <v>16.567</v>
      </c>
      <c r="L1763">
        <v>2.9460000000000002</v>
      </c>
      <c r="M1763">
        <v>4.4370000000000003</v>
      </c>
      <c r="N1763">
        <v>4.8620000000000001</v>
      </c>
      <c r="S1763">
        <v>4.0000000000000001E-3</v>
      </c>
      <c r="T1763">
        <v>1.031E-2</v>
      </c>
      <c r="U1763">
        <v>1.2579999999999999E-2</v>
      </c>
      <c r="V1763">
        <v>2.7100000000000002E-3</v>
      </c>
      <c r="W1763">
        <v>4.4999999999999997E-3</v>
      </c>
      <c r="X1763">
        <v>5.62E-3</v>
      </c>
      <c r="AC1763">
        <v>211774</v>
      </c>
      <c r="AD1763">
        <v>347848</v>
      </c>
      <c r="AE1763">
        <v>287791</v>
      </c>
      <c r="AF1763">
        <v>235204</v>
      </c>
      <c r="AG1763">
        <v>225834</v>
      </c>
      <c r="AH1763">
        <v>204211</v>
      </c>
    </row>
    <row r="1764" spans="1:38">
      <c r="A1764" t="s">
        <v>127</v>
      </c>
      <c r="B1764" t="s">
        <v>109</v>
      </c>
      <c r="C1764" t="s">
        <v>131</v>
      </c>
      <c r="D1764" t="s">
        <v>36</v>
      </c>
      <c r="E1764" t="s">
        <v>30</v>
      </c>
      <c r="F1764" t="s">
        <v>18</v>
      </c>
      <c r="G1764" t="s">
        <v>10</v>
      </c>
      <c r="H1764" t="s">
        <v>12</v>
      </c>
      <c r="I1764">
        <v>0</v>
      </c>
      <c r="J1764">
        <v>1</v>
      </c>
      <c r="K1764">
        <v>0</v>
      </c>
      <c r="L1764">
        <v>0</v>
      </c>
      <c r="M1764">
        <v>0</v>
      </c>
      <c r="N1764">
        <v>0</v>
      </c>
      <c r="S1764">
        <v>0</v>
      </c>
      <c r="T1764">
        <v>5.4000000000000001E-4</v>
      </c>
      <c r="U1764">
        <v>0</v>
      </c>
      <c r="V1764">
        <v>0</v>
      </c>
      <c r="W1764">
        <v>0</v>
      </c>
      <c r="X1764">
        <v>0</v>
      </c>
      <c r="AC1764">
        <v>211774</v>
      </c>
      <c r="AD1764">
        <v>347848</v>
      </c>
      <c r="AE1764">
        <v>287791</v>
      </c>
      <c r="AF1764">
        <v>235204</v>
      </c>
      <c r="AG1764">
        <v>225834</v>
      </c>
      <c r="AH1764">
        <v>204211</v>
      </c>
    </row>
    <row r="1765" spans="1:38">
      <c r="A1765" t="s">
        <v>127</v>
      </c>
      <c r="B1765" t="s">
        <v>109</v>
      </c>
      <c r="C1765" t="s">
        <v>131</v>
      </c>
      <c r="D1765" t="s">
        <v>36</v>
      </c>
      <c r="E1765" t="s">
        <v>30</v>
      </c>
      <c r="F1765" t="s">
        <v>18</v>
      </c>
      <c r="G1765" t="s">
        <v>10</v>
      </c>
      <c r="H1765" t="s">
        <v>11</v>
      </c>
      <c r="I1765">
        <v>11.118</v>
      </c>
      <c r="J1765">
        <v>18.198</v>
      </c>
      <c r="K1765">
        <v>16.567</v>
      </c>
      <c r="L1765">
        <v>2.9460000000000002</v>
      </c>
      <c r="M1765">
        <v>4.4370000000000003</v>
      </c>
      <c r="N1765">
        <v>4.8620000000000001</v>
      </c>
      <c r="S1765">
        <v>4.0000000000000001E-3</v>
      </c>
      <c r="T1765">
        <v>9.7699999999999992E-3</v>
      </c>
      <c r="U1765">
        <v>1.2579999999999999E-2</v>
      </c>
      <c r="V1765">
        <v>2.7100000000000002E-3</v>
      </c>
      <c r="W1765">
        <v>4.4999999999999997E-3</v>
      </c>
      <c r="X1765">
        <v>5.62E-3</v>
      </c>
      <c r="AC1765">
        <v>211774</v>
      </c>
      <c r="AD1765">
        <v>347848</v>
      </c>
      <c r="AE1765">
        <v>287791</v>
      </c>
      <c r="AF1765">
        <v>235204</v>
      </c>
      <c r="AG1765">
        <v>225834</v>
      </c>
      <c r="AH1765">
        <v>204211</v>
      </c>
    </row>
    <row r="1766" spans="1:38">
      <c r="A1766" t="s">
        <v>127</v>
      </c>
      <c r="B1766" t="s">
        <v>109</v>
      </c>
      <c r="C1766" t="s">
        <v>131</v>
      </c>
      <c r="D1766" t="s">
        <v>36</v>
      </c>
      <c r="E1766" t="s">
        <v>22</v>
      </c>
      <c r="F1766" t="s">
        <v>17</v>
      </c>
      <c r="G1766" t="s">
        <v>10</v>
      </c>
      <c r="H1766" t="s">
        <v>111</v>
      </c>
      <c r="I1766">
        <v>144.52099999999999</v>
      </c>
      <c r="J1766">
        <v>36.920999999999999</v>
      </c>
      <c r="K1766">
        <v>30.097000000000001</v>
      </c>
      <c r="L1766">
        <v>17.192</v>
      </c>
      <c r="M1766">
        <v>17.681000000000001</v>
      </c>
      <c r="N1766">
        <v>3.069</v>
      </c>
      <c r="O1766">
        <v>3.069</v>
      </c>
      <c r="P1766">
        <v>0.24</v>
      </c>
      <c r="Q1766">
        <v>3.516</v>
      </c>
      <c r="R1766">
        <v>0.83</v>
      </c>
      <c r="S1766">
        <v>5.1929999999999997E-2</v>
      </c>
      <c r="T1766">
        <v>1.983E-2</v>
      </c>
      <c r="U1766">
        <v>2.2859999999999998E-2</v>
      </c>
      <c r="V1766">
        <v>1.5820000000000001E-2</v>
      </c>
      <c r="W1766">
        <v>1.7940000000000001E-2</v>
      </c>
      <c r="X1766">
        <v>3.5400000000000002E-3</v>
      </c>
      <c r="Y1766">
        <v>4.1700000000000001E-3</v>
      </c>
      <c r="Z1766">
        <v>2.5000000000000001E-4</v>
      </c>
      <c r="AA1766">
        <v>2.5999999999999999E-3</v>
      </c>
      <c r="AB1766">
        <v>5.1000000000000004E-4</v>
      </c>
      <c r="AC1766">
        <v>264447</v>
      </c>
      <c r="AD1766">
        <v>167253</v>
      </c>
      <c r="AE1766">
        <v>180515</v>
      </c>
      <c r="AF1766">
        <v>109174</v>
      </c>
      <c r="AG1766">
        <v>67487</v>
      </c>
      <c r="AH1766">
        <v>19701</v>
      </c>
      <c r="AI1766">
        <v>19701</v>
      </c>
      <c r="AJ1766">
        <v>6668</v>
      </c>
      <c r="AK1766">
        <v>6138</v>
      </c>
      <c r="AL1766">
        <v>18034</v>
      </c>
    </row>
    <row r="1767" spans="1:38">
      <c r="A1767" t="s">
        <v>127</v>
      </c>
      <c r="B1767" t="s">
        <v>109</v>
      </c>
      <c r="C1767" t="s">
        <v>131</v>
      </c>
      <c r="D1767" t="s">
        <v>36</v>
      </c>
      <c r="E1767" t="s">
        <v>22</v>
      </c>
      <c r="F1767" t="s">
        <v>17</v>
      </c>
      <c r="G1767" t="s">
        <v>10</v>
      </c>
      <c r="H1767" t="s">
        <v>12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264447</v>
      </c>
      <c r="AD1767">
        <v>167253</v>
      </c>
      <c r="AE1767">
        <v>180515</v>
      </c>
      <c r="AF1767">
        <v>109174</v>
      </c>
      <c r="AG1767">
        <v>67487</v>
      </c>
      <c r="AH1767">
        <v>19701</v>
      </c>
      <c r="AI1767">
        <v>19701</v>
      </c>
      <c r="AJ1767">
        <v>6668</v>
      </c>
      <c r="AK1767">
        <v>6138</v>
      </c>
      <c r="AL1767">
        <v>18034</v>
      </c>
    </row>
    <row r="1768" spans="1:38">
      <c r="A1768" t="s">
        <v>127</v>
      </c>
      <c r="B1768" t="s">
        <v>109</v>
      </c>
      <c r="C1768" t="s">
        <v>131</v>
      </c>
      <c r="D1768" t="s">
        <v>36</v>
      </c>
      <c r="E1768" t="s">
        <v>22</v>
      </c>
      <c r="F1768" t="s">
        <v>17</v>
      </c>
      <c r="G1768" t="s">
        <v>10</v>
      </c>
      <c r="H1768" t="s">
        <v>11</v>
      </c>
      <c r="I1768">
        <v>144.52099999999999</v>
      </c>
      <c r="J1768">
        <v>36.920999999999999</v>
      </c>
      <c r="K1768">
        <v>30.097000000000001</v>
      </c>
      <c r="L1768">
        <v>17.192</v>
      </c>
      <c r="M1768">
        <v>17.681000000000001</v>
      </c>
      <c r="N1768">
        <v>3.069</v>
      </c>
      <c r="O1768">
        <v>3.069</v>
      </c>
      <c r="P1768">
        <v>0.24</v>
      </c>
      <c r="Q1768">
        <v>3.516</v>
      </c>
      <c r="R1768">
        <v>0.83</v>
      </c>
      <c r="S1768">
        <v>5.1929999999999997E-2</v>
      </c>
      <c r="T1768">
        <v>1.983E-2</v>
      </c>
      <c r="U1768">
        <v>2.2859999999999998E-2</v>
      </c>
      <c r="V1768">
        <v>1.5820000000000001E-2</v>
      </c>
      <c r="W1768">
        <v>1.7940000000000001E-2</v>
      </c>
      <c r="X1768">
        <v>3.5400000000000002E-3</v>
      </c>
      <c r="Y1768">
        <v>4.1700000000000001E-3</v>
      </c>
      <c r="Z1768">
        <v>2.5000000000000001E-4</v>
      </c>
      <c r="AA1768">
        <v>2.5999999999999999E-3</v>
      </c>
      <c r="AB1768">
        <v>5.1000000000000004E-4</v>
      </c>
      <c r="AC1768">
        <v>264447</v>
      </c>
      <c r="AD1768">
        <v>167253</v>
      </c>
      <c r="AE1768">
        <v>180515</v>
      </c>
      <c r="AF1768">
        <v>109174</v>
      </c>
      <c r="AG1768">
        <v>67487</v>
      </c>
      <c r="AH1768">
        <v>19701</v>
      </c>
      <c r="AI1768">
        <v>19701</v>
      </c>
      <c r="AJ1768">
        <v>6668</v>
      </c>
      <c r="AK1768">
        <v>6138</v>
      </c>
      <c r="AL1768">
        <v>18034</v>
      </c>
    </row>
    <row r="1769" spans="1:38">
      <c r="A1769" t="s">
        <v>127</v>
      </c>
      <c r="B1769" t="s">
        <v>109</v>
      </c>
      <c r="C1769" t="s">
        <v>131</v>
      </c>
      <c r="D1769" t="s">
        <v>36</v>
      </c>
      <c r="E1769" t="s">
        <v>22</v>
      </c>
      <c r="F1769" t="s">
        <v>18</v>
      </c>
      <c r="G1769" t="s">
        <v>10</v>
      </c>
      <c r="H1769" t="s">
        <v>111</v>
      </c>
      <c r="I1769">
        <v>0.15</v>
      </c>
      <c r="K1769">
        <v>1.0509999999999999</v>
      </c>
      <c r="S1769">
        <v>5.0000000000000002E-5</v>
      </c>
      <c r="U1769">
        <v>8.0000000000000004E-4</v>
      </c>
      <c r="AC1769">
        <v>588</v>
      </c>
      <c r="AE1769">
        <v>2352</v>
      </c>
      <c r="AG1769">
        <v>810</v>
      </c>
      <c r="AL1769">
        <v>395</v>
      </c>
    </row>
    <row r="1770" spans="1:38">
      <c r="A1770" t="s">
        <v>127</v>
      </c>
      <c r="B1770" t="s">
        <v>109</v>
      </c>
      <c r="C1770" t="s">
        <v>131</v>
      </c>
      <c r="D1770" t="s">
        <v>36</v>
      </c>
      <c r="E1770" t="s">
        <v>22</v>
      </c>
      <c r="F1770" t="s">
        <v>18</v>
      </c>
      <c r="G1770" t="s">
        <v>10</v>
      </c>
      <c r="H1770" t="s">
        <v>12</v>
      </c>
      <c r="I1770">
        <v>0</v>
      </c>
      <c r="K1770">
        <v>0</v>
      </c>
      <c r="S1770">
        <v>0</v>
      </c>
      <c r="U1770">
        <v>0</v>
      </c>
      <c r="AC1770">
        <v>588</v>
      </c>
      <c r="AE1770">
        <v>2352</v>
      </c>
      <c r="AG1770">
        <v>810</v>
      </c>
      <c r="AL1770">
        <v>395</v>
      </c>
    </row>
    <row r="1771" spans="1:38">
      <c r="A1771" t="s">
        <v>127</v>
      </c>
      <c r="B1771" t="s">
        <v>109</v>
      </c>
      <c r="C1771" t="s">
        <v>131</v>
      </c>
      <c r="D1771" t="s">
        <v>36</v>
      </c>
      <c r="E1771" t="s">
        <v>22</v>
      </c>
      <c r="F1771" t="s">
        <v>18</v>
      </c>
      <c r="G1771" t="s">
        <v>10</v>
      </c>
      <c r="H1771" t="s">
        <v>11</v>
      </c>
      <c r="I1771">
        <v>0.15</v>
      </c>
      <c r="K1771">
        <v>1.0509999999999999</v>
      </c>
      <c r="S1771">
        <v>5.0000000000000002E-5</v>
      </c>
      <c r="U1771">
        <v>8.0000000000000004E-4</v>
      </c>
      <c r="AC1771">
        <v>588</v>
      </c>
      <c r="AE1771">
        <v>2352</v>
      </c>
      <c r="AG1771">
        <v>810</v>
      </c>
      <c r="AL1771">
        <v>395</v>
      </c>
    </row>
    <row r="1772" spans="1:38">
      <c r="A1772" t="s">
        <v>127</v>
      </c>
      <c r="B1772" t="s">
        <v>109</v>
      </c>
      <c r="C1772" t="s">
        <v>131</v>
      </c>
      <c r="D1772" t="s">
        <v>36</v>
      </c>
      <c r="E1772" t="s">
        <v>31</v>
      </c>
      <c r="F1772" t="s">
        <v>13</v>
      </c>
      <c r="G1772" t="s">
        <v>10</v>
      </c>
      <c r="H1772" t="s">
        <v>111</v>
      </c>
      <c r="I1772">
        <v>7.7539999999999996</v>
      </c>
      <c r="J1772">
        <v>6.359</v>
      </c>
      <c r="K1772">
        <v>5.2999999999999999E-2</v>
      </c>
      <c r="S1772">
        <v>2.7899999999999999E-3</v>
      </c>
      <c r="T1772">
        <v>3.4099999999999998E-3</v>
      </c>
      <c r="U1772">
        <v>4.0000000000000003E-5</v>
      </c>
      <c r="AC1772">
        <v>40878</v>
      </c>
      <c r="AD1772">
        <v>42260</v>
      </c>
      <c r="AE1772">
        <v>3542</v>
      </c>
    </row>
    <row r="1773" spans="1:38">
      <c r="A1773" t="s">
        <v>127</v>
      </c>
      <c r="B1773" t="s">
        <v>109</v>
      </c>
      <c r="C1773" t="s">
        <v>131</v>
      </c>
      <c r="D1773" t="s">
        <v>36</v>
      </c>
      <c r="E1773" t="s">
        <v>31</v>
      </c>
      <c r="F1773" t="s">
        <v>13</v>
      </c>
      <c r="G1773" t="s">
        <v>10</v>
      </c>
      <c r="H1773" t="s">
        <v>12</v>
      </c>
      <c r="I1773">
        <v>0</v>
      </c>
      <c r="J1773">
        <v>0</v>
      </c>
      <c r="K1773">
        <v>0</v>
      </c>
      <c r="S1773">
        <v>0</v>
      </c>
      <c r="T1773">
        <v>0</v>
      </c>
      <c r="U1773">
        <v>0</v>
      </c>
      <c r="AC1773">
        <v>40878</v>
      </c>
      <c r="AD1773">
        <v>42260</v>
      </c>
      <c r="AE1773">
        <v>3542</v>
      </c>
    </row>
    <row r="1774" spans="1:38">
      <c r="A1774" t="s">
        <v>127</v>
      </c>
      <c r="B1774" t="s">
        <v>109</v>
      </c>
      <c r="C1774" t="s">
        <v>131</v>
      </c>
      <c r="D1774" t="s">
        <v>36</v>
      </c>
      <c r="E1774" t="s">
        <v>31</v>
      </c>
      <c r="F1774" t="s">
        <v>13</v>
      </c>
      <c r="G1774" t="s">
        <v>10</v>
      </c>
      <c r="H1774" t="s">
        <v>11</v>
      </c>
      <c r="I1774">
        <v>7.7539999999999996</v>
      </c>
      <c r="J1774">
        <v>6.359</v>
      </c>
      <c r="K1774">
        <v>5.2999999999999999E-2</v>
      </c>
      <c r="S1774">
        <v>2.7899999999999999E-3</v>
      </c>
      <c r="T1774">
        <v>3.4099999999999998E-3</v>
      </c>
      <c r="U1774">
        <v>4.0000000000000003E-5</v>
      </c>
      <c r="AC1774">
        <v>40878</v>
      </c>
      <c r="AD1774">
        <v>42260</v>
      </c>
      <c r="AE1774">
        <v>3542</v>
      </c>
    </row>
    <row r="1775" spans="1:38">
      <c r="A1775" t="s">
        <v>127</v>
      </c>
      <c r="B1775" t="s">
        <v>109</v>
      </c>
      <c r="C1775" t="s">
        <v>131</v>
      </c>
      <c r="D1775" t="s">
        <v>36</v>
      </c>
      <c r="E1775" t="s">
        <v>37</v>
      </c>
      <c r="F1775" t="s">
        <v>17</v>
      </c>
      <c r="G1775" t="s">
        <v>10</v>
      </c>
      <c r="H1775" t="s">
        <v>111</v>
      </c>
      <c r="I1775">
        <v>0.13500000000000001</v>
      </c>
      <c r="S1775">
        <v>5.0000000000000002E-5</v>
      </c>
      <c r="AC1775">
        <v>9070</v>
      </c>
      <c r="AD1775">
        <v>362</v>
      </c>
      <c r="AE1775">
        <v>172</v>
      </c>
      <c r="AG1775">
        <v>649</v>
      </c>
      <c r="AH1775">
        <v>895</v>
      </c>
    </row>
    <row r="1776" spans="1:38">
      <c r="A1776" t="s">
        <v>127</v>
      </c>
      <c r="B1776" t="s">
        <v>109</v>
      </c>
      <c r="C1776" t="s">
        <v>131</v>
      </c>
      <c r="D1776" t="s">
        <v>36</v>
      </c>
      <c r="E1776" t="s">
        <v>37</v>
      </c>
      <c r="F1776" t="s">
        <v>17</v>
      </c>
      <c r="G1776" t="s">
        <v>10</v>
      </c>
      <c r="H1776" t="s">
        <v>12</v>
      </c>
      <c r="I1776">
        <v>0</v>
      </c>
      <c r="S1776">
        <v>0</v>
      </c>
      <c r="AC1776">
        <v>9070</v>
      </c>
      <c r="AD1776">
        <v>362</v>
      </c>
      <c r="AE1776">
        <v>172</v>
      </c>
      <c r="AG1776">
        <v>649</v>
      </c>
      <c r="AH1776">
        <v>895</v>
      </c>
    </row>
    <row r="1777" spans="1:38">
      <c r="A1777" t="s">
        <v>127</v>
      </c>
      <c r="B1777" t="s">
        <v>109</v>
      </c>
      <c r="C1777" t="s">
        <v>131</v>
      </c>
      <c r="D1777" t="s">
        <v>36</v>
      </c>
      <c r="E1777" t="s">
        <v>37</v>
      </c>
      <c r="F1777" t="s">
        <v>17</v>
      </c>
      <c r="G1777" t="s">
        <v>10</v>
      </c>
      <c r="H1777" t="s">
        <v>11</v>
      </c>
      <c r="I1777">
        <v>0.13500000000000001</v>
      </c>
      <c r="S1777">
        <v>5.0000000000000002E-5</v>
      </c>
      <c r="AC1777">
        <v>9070</v>
      </c>
      <c r="AD1777">
        <v>362</v>
      </c>
      <c r="AE1777">
        <v>172</v>
      </c>
      <c r="AG1777">
        <v>649</v>
      </c>
      <c r="AH1777">
        <v>895</v>
      </c>
    </row>
    <row r="1778" spans="1:38">
      <c r="A1778" t="s">
        <v>127</v>
      </c>
      <c r="B1778" t="s">
        <v>109</v>
      </c>
      <c r="C1778" t="s">
        <v>131</v>
      </c>
      <c r="D1778" t="s">
        <v>36</v>
      </c>
      <c r="E1778" t="s">
        <v>37</v>
      </c>
      <c r="F1778" t="s">
        <v>18</v>
      </c>
      <c r="G1778" t="s">
        <v>70</v>
      </c>
      <c r="H1778" t="s">
        <v>111</v>
      </c>
      <c r="Q1778">
        <v>3.2000000000000001E-2</v>
      </c>
      <c r="R1778">
        <v>5.8000000000000003E-2</v>
      </c>
      <c r="AA1778">
        <v>2.0000000000000002E-5</v>
      </c>
      <c r="AB1778">
        <v>4.0000000000000003E-5</v>
      </c>
      <c r="AI1778">
        <v>21982</v>
      </c>
      <c r="AJ1778">
        <v>22808</v>
      </c>
      <c r="AK1778">
        <v>153825</v>
      </c>
      <c r="AL1778">
        <v>108428</v>
      </c>
    </row>
    <row r="1779" spans="1:38">
      <c r="A1779" t="s">
        <v>127</v>
      </c>
      <c r="B1779" t="s">
        <v>109</v>
      </c>
      <c r="C1779" t="s">
        <v>131</v>
      </c>
      <c r="D1779" t="s">
        <v>36</v>
      </c>
      <c r="E1779" t="s">
        <v>37</v>
      </c>
      <c r="F1779" t="s">
        <v>18</v>
      </c>
      <c r="G1779" t="s">
        <v>70</v>
      </c>
      <c r="H1779" t="s">
        <v>12</v>
      </c>
      <c r="Q1779">
        <v>0</v>
      </c>
      <c r="R1779">
        <v>0</v>
      </c>
      <c r="AA1779">
        <v>0</v>
      </c>
      <c r="AB1779">
        <v>0</v>
      </c>
      <c r="AI1779">
        <v>21982</v>
      </c>
      <c r="AJ1779">
        <v>22808</v>
      </c>
      <c r="AK1779">
        <v>153825</v>
      </c>
      <c r="AL1779">
        <v>108428</v>
      </c>
    </row>
    <row r="1780" spans="1:38">
      <c r="A1780" t="s">
        <v>127</v>
      </c>
      <c r="B1780" t="s">
        <v>109</v>
      </c>
      <c r="C1780" t="s">
        <v>131</v>
      </c>
      <c r="D1780" t="s">
        <v>36</v>
      </c>
      <c r="E1780" t="s">
        <v>37</v>
      </c>
      <c r="F1780" t="s">
        <v>18</v>
      </c>
      <c r="G1780" t="s">
        <v>70</v>
      </c>
      <c r="H1780" t="s">
        <v>11</v>
      </c>
      <c r="Q1780">
        <v>3.2000000000000001E-2</v>
      </c>
      <c r="R1780">
        <v>5.8000000000000003E-2</v>
      </c>
      <c r="AA1780">
        <v>2.0000000000000002E-5</v>
      </c>
      <c r="AB1780">
        <v>4.0000000000000003E-5</v>
      </c>
      <c r="AI1780">
        <v>21982</v>
      </c>
      <c r="AJ1780">
        <v>22808</v>
      </c>
      <c r="AK1780">
        <v>153825</v>
      </c>
      <c r="AL1780">
        <v>108428</v>
      </c>
    </row>
    <row r="1781" spans="1:38">
      <c r="A1781" t="s">
        <v>127</v>
      </c>
      <c r="B1781" t="s">
        <v>109</v>
      </c>
      <c r="C1781" t="s">
        <v>131</v>
      </c>
      <c r="D1781" t="s">
        <v>36</v>
      </c>
      <c r="E1781" t="s">
        <v>37</v>
      </c>
      <c r="F1781" t="s">
        <v>18</v>
      </c>
      <c r="G1781" t="s">
        <v>10</v>
      </c>
      <c r="H1781" t="s">
        <v>111</v>
      </c>
      <c r="J1781">
        <v>7.1999999999999995E-2</v>
      </c>
      <c r="K1781">
        <v>1E-3</v>
      </c>
      <c r="L1781">
        <v>1.0999999999999999E-2</v>
      </c>
      <c r="M1781">
        <v>4.9000000000000002E-2</v>
      </c>
      <c r="N1781">
        <v>5.5E-2</v>
      </c>
      <c r="T1781">
        <v>4.0000000000000003E-5</v>
      </c>
      <c r="U1781">
        <v>0</v>
      </c>
      <c r="V1781">
        <v>1.0000000000000001E-5</v>
      </c>
      <c r="W1781">
        <v>5.0000000000000002E-5</v>
      </c>
      <c r="X1781">
        <v>6.0000000000000002E-5</v>
      </c>
      <c r="AC1781">
        <v>18628</v>
      </c>
      <c r="AD1781">
        <v>10826</v>
      </c>
      <c r="AE1781">
        <v>27205</v>
      </c>
      <c r="AF1781">
        <v>5427</v>
      </c>
      <c r="AG1781">
        <v>29763</v>
      </c>
      <c r="AH1781">
        <v>14592</v>
      </c>
    </row>
    <row r="1782" spans="1:38">
      <c r="A1782" t="s">
        <v>127</v>
      </c>
      <c r="B1782" t="s">
        <v>109</v>
      </c>
      <c r="C1782" t="s">
        <v>131</v>
      </c>
      <c r="D1782" t="s">
        <v>36</v>
      </c>
      <c r="E1782" t="s">
        <v>37</v>
      </c>
      <c r="F1782" t="s">
        <v>18</v>
      </c>
      <c r="G1782" t="s">
        <v>10</v>
      </c>
      <c r="H1782" t="s">
        <v>12</v>
      </c>
      <c r="J1782">
        <v>0</v>
      </c>
      <c r="K1782">
        <v>0</v>
      </c>
      <c r="L1782">
        <v>0</v>
      </c>
      <c r="M1782">
        <v>0</v>
      </c>
      <c r="N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AC1782">
        <v>18628</v>
      </c>
      <c r="AD1782">
        <v>10826</v>
      </c>
      <c r="AE1782">
        <v>27205</v>
      </c>
      <c r="AF1782">
        <v>5427</v>
      </c>
      <c r="AG1782">
        <v>29763</v>
      </c>
      <c r="AH1782">
        <v>14592</v>
      </c>
    </row>
    <row r="1783" spans="1:38">
      <c r="A1783" t="s">
        <v>127</v>
      </c>
      <c r="B1783" t="s">
        <v>109</v>
      </c>
      <c r="C1783" t="s">
        <v>131</v>
      </c>
      <c r="D1783" t="s">
        <v>36</v>
      </c>
      <c r="E1783" t="s">
        <v>37</v>
      </c>
      <c r="F1783" t="s">
        <v>18</v>
      </c>
      <c r="G1783" t="s">
        <v>10</v>
      </c>
      <c r="H1783" t="s">
        <v>11</v>
      </c>
      <c r="J1783">
        <v>7.1999999999999995E-2</v>
      </c>
      <c r="K1783">
        <v>1E-3</v>
      </c>
      <c r="L1783">
        <v>1.0999999999999999E-2</v>
      </c>
      <c r="M1783">
        <v>4.9000000000000002E-2</v>
      </c>
      <c r="N1783">
        <v>5.5E-2</v>
      </c>
      <c r="T1783">
        <v>4.0000000000000003E-5</v>
      </c>
      <c r="U1783">
        <v>0</v>
      </c>
      <c r="V1783">
        <v>1.0000000000000001E-5</v>
      </c>
      <c r="W1783">
        <v>5.0000000000000002E-5</v>
      </c>
      <c r="X1783">
        <v>6.0000000000000002E-5</v>
      </c>
      <c r="AC1783">
        <v>18628</v>
      </c>
      <c r="AD1783">
        <v>10826</v>
      </c>
      <c r="AE1783">
        <v>27205</v>
      </c>
      <c r="AF1783">
        <v>5427</v>
      </c>
      <c r="AG1783">
        <v>29763</v>
      </c>
      <c r="AH1783">
        <v>14592</v>
      </c>
    </row>
    <row r="1784" spans="1:38">
      <c r="A1784" t="s">
        <v>127</v>
      </c>
      <c r="B1784" t="s">
        <v>109</v>
      </c>
      <c r="C1784" t="s">
        <v>131</v>
      </c>
      <c r="D1784" t="s">
        <v>36</v>
      </c>
      <c r="E1784" t="s">
        <v>23</v>
      </c>
      <c r="F1784" t="s">
        <v>59</v>
      </c>
      <c r="G1784" t="s">
        <v>10</v>
      </c>
      <c r="H1784" t="s">
        <v>111</v>
      </c>
      <c r="I1784">
        <v>0.56999999999999995</v>
      </c>
      <c r="J1784">
        <v>7.96</v>
      </c>
      <c r="S1784">
        <v>2.0000000000000001E-4</v>
      </c>
      <c r="T1784">
        <v>4.2700000000000004E-3</v>
      </c>
      <c r="AC1784">
        <v>23853</v>
      </c>
      <c r="AD1784">
        <v>159015</v>
      </c>
    </row>
    <row r="1785" spans="1:38">
      <c r="A1785" t="s">
        <v>127</v>
      </c>
      <c r="B1785" t="s">
        <v>109</v>
      </c>
      <c r="C1785" t="s">
        <v>131</v>
      </c>
      <c r="D1785" t="s">
        <v>36</v>
      </c>
      <c r="E1785" t="s">
        <v>23</v>
      </c>
      <c r="F1785" t="s">
        <v>59</v>
      </c>
      <c r="G1785" t="s">
        <v>10</v>
      </c>
      <c r="H1785" t="s">
        <v>12</v>
      </c>
      <c r="I1785">
        <v>0</v>
      </c>
      <c r="J1785">
        <v>0</v>
      </c>
      <c r="S1785">
        <v>0</v>
      </c>
      <c r="T1785">
        <v>0</v>
      </c>
      <c r="AC1785">
        <v>23853</v>
      </c>
      <c r="AD1785">
        <v>159015</v>
      </c>
    </row>
    <row r="1786" spans="1:38">
      <c r="A1786" t="s">
        <v>127</v>
      </c>
      <c r="B1786" t="s">
        <v>109</v>
      </c>
      <c r="C1786" t="s">
        <v>131</v>
      </c>
      <c r="D1786" t="s">
        <v>36</v>
      </c>
      <c r="E1786" t="s">
        <v>23</v>
      </c>
      <c r="F1786" t="s">
        <v>59</v>
      </c>
      <c r="G1786" t="s">
        <v>10</v>
      </c>
      <c r="H1786" t="s">
        <v>11</v>
      </c>
      <c r="I1786">
        <v>0.56999999999999995</v>
      </c>
      <c r="J1786">
        <v>7.96</v>
      </c>
      <c r="S1786">
        <v>2.0000000000000001E-4</v>
      </c>
      <c r="T1786">
        <v>4.2700000000000004E-3</v>
      </c>
      <c r="AC1786">
        <v>23853</v>
      </c>
      <c r="AD1786">
        <v>159015</v>
      </c>
    </row>
    <row r="1787" spans="1:38">
      <c r="A1787" t="s">
        <v>127</v>
      </c>
      <c r="B1787" t="s">
        <v>109</v>
      </c>
      <c r="C1787" t="s">
        <v>131</v>
      </c>
      <c r="D1787" t="s">
        <v>36</v>
      </c>
      <c r="E1787" t="s">
        <v>23</v>
      </c>
      <c r="F1787" t="s">
        <v>13</v>
      </c>
      <c r="G1787" t="s">
        <v>10</v>
      </c>
      <c r="H1787" t="s">
        <v>111</v>
      </c>
      <c r="I1787">
        <v>49.99</v>
      </c>
      <c r="J1787">
        <v>15.45</v>
      </c>
      <c r="K1787">
        <v>35.590000000000003</v>
      </c>
      <c r="L1787">
        <v>21.19</v>
      </c>
      <c r="M1787">
        <v>61.75</v>
      </c>
      <c r="N1787">
        <v>13.53</v>
      </c>
      <c r="O1787">
        <v>7.9980000000000002</v>
      </c>
      <c r="P1787">
        <v>39.21</v>
      </c>
      <c r="Q1787">
        <v>52.673000000000002</v>
      </c>
      <c r="R1787">
        <v>32.094000000000001</v>
      </c>
      <c r="S1787">
        <v>1.796E-2</v>
      </c>
      <c r="T1787">
        <v>8.3000000000000001E-3</v>
      </c>
      <c r="U1787">
        <v>2.7029999999999998E-2</v>
      </c>
      <c r="V1787">
        <v>1.95E-2</v>
      </c>
      <c r="W1787">
        <v>6.2640000000000001E-2</v>
      </c>
      <c r="X1787">
        <v>1.5630000000000002E-2</v>
      </c>
      <c r="Y1787">
        <v>1.0869999999999999E-2</v>
      </c>
      <c r="Z1787">
        <v>4.1189999999999997E-2</v>
      </c>
      <c r="AA1787">
        <v>3.8929999999999999E-2</v>
      </c>
      <c r="AB1787">
        <v>1.9810000000000001E-2</v>
      </c>
      <c r="AC1787">
        <v>860849</v>
      </c>
      <c r="AD1787">
        <v>414446</v>
      </c>
      <c r="AE1787">
        <v>514653</v>
      </c>
      <c r="AF1787">
        <v>481404</v>
      </c>
      <c r="AG1787">
        <v>550975</v>
      </c>
      <c r="AH1787">
        <v>374494</v>
      </c>
      <c r="AI1787">
        <v>173927</v>
      </c>
      <c r="AJ1787">
        <v>218054</v>
      </c>
      <c r="AK1787">
        <v>212313</v>
      </c>
      <c r="AL1787">
        <v>179498</v>
      </c>
    </row>
    <row r="1788" spans="1:38">
      <c r="A1788" t="s">
        <v>127</v>
      </c>
      <c r="B1788" t="s">
        <v>109</v>
      </c>
      <c r="C1788" t="s">
        <v>131</v>
      </c>
      <c r="D1788" t="s">
        <v>36</v>
      </c>
      <c r="E1788" t="s">
        <v>23</v>
      </c>
      <c r="F1788" t="s">
        <v>13</v>
      </c>
      <c r="G1788" t="s">
        <v>10</v>
      </c>
      <c r="H1788" t="s">
        <v>12</v>
      </c>
      <c r="I1788">
        <v>0</v>
      </c>
      <c r="J1788">
        <v>0</v>
      </c>
      <c r="K1788">
        <v>0</v>
      </c>
      <c r="L1788">
        <v>0</v>
      </c>
      <c r="M1788">
        <v>10</v>
      </c>
      <c r="N1788">
        <v>0</v>
      </c>
      <c r="O1788">
        <v>2.448</v>
      </c>
      <c r="P1788">
        <v>13.64</v>
      </c>
      <c r="Q1788">
        <v>14.782999999999999</v>
      </c>
      <c r="R1788">
        <v>10.904</v>
      </c>
      <c r="S1788">
        <v>0</v>
      </c>
      <c r="T1788">
        <v>0</v>
      </c>
      <c r="U1788">
        <v>0</v>
      </c>
      <c r="V1788">
        <v>0</v>
      </c>
      <c r="W1788">
        <v>1.014E-2</v>
      </c>
      <c r="X1788">
        <v>0</v>
      </c>
      <c r="Y1788">
        <v>3.3300000000000001E-3</v>
      </c>
      <c r="Z1788">
        <v>1.4330000000000001E-2</v>
      </c>
      <c r="AA1788">
        <v>1.093E-2</v>
      </c>
      <c r="AB1788">
        <v>6.7299999999999999E-3</v>
      </c>
      <c r="AC1788">
        <v>860849</v>
      </c>
      <c r="AD1788">
        <v>414446</v>
      </c>
      <c r="AE1788">
        <v>514653</v>
      </c>
      <c r="AF1788">
        <v>481404</v>
      </c>
      <c r="AG1788">
        <v>550975</v>
      </c>
      <c r="AH1788">
        <v>374494</v>
      </c>
      <c r="AI1788">
        <v>173927</v>
      </c>
      <c r="AJ1788">
        <v>218054</v>
      </c>
      <c r="AK1788">
        <v>212313</v>
      </c>
      <c r="AL1788">
        <v>179498</v>
      </c>
    </row>
    <row r="1789" spans="1:38">
      <c r="A1789" t="s">
        <v>127</v>
      </c>
      <c r="B1789" t="s">
        <v>109</v>
      </c>
      <c r="C1789" t="s">
        <v>131</v>
      </c>
      <c r="D1789" t="s">
        <v>36</v>
      </c>
      <c r="E1789" t="s">
        <v>23</v>
      </c>
      <c r="F1789" t="s">
        <v>13</v>
      </c>
      <c r="G1789" t="s">
        <v>10</v>
      </c>
      <c r="H1789" t="s">
        <v>11</v>
      </c>
      <c r="I1789">
        <v>49.99</v>
      </c>
      <c r="J1789">
        <v>15.45</v>
      </c>
      <c r="K1789">
        <v>35.590000000000003</v>
      </c>
      <c r="L1789">
        <v>21.19</v>
      </c>
      <c r="M1789">
        <v>51.75</v>
      </c>
      <c r="N1789">
        <v>13.53</v>
      </c>
      <c r="O1789">
        <v>5.55</v>
      </c>
      <c r="P1789">
        <v>25.57</v>
      </c>
      <c r="Q1789">
        <v>37.89</v>
      </c>
      <c r="R1789">
        <v>21.19</v>
      </c>
      <c r="S1789">
        <v>1.796E-2</v>
      </c>
      <c r="T1789">
        <v>8.3000000000000001E-3</v>
      </c>
      <c r="U1789">
        <v>2.7029999999999998E-2</v>
      </c>
      <c r="V1789">
        <v>1.95E-2</v>
      </c>
      <c r="W1789">
        <v>5.2490000000000002E-2</v>
      </c>
      <c r="X1789">
        <v>1.5630000000000002E-2</v>
      </c>
      <c r="Y1789">
        <v>7.5399999999999998E-3</v>
      </c>
      <c r="Z1789">
        <v>2.6859999999999998E-2</v>
      </c>
      <c r="AA1789">
        <v>2.801E-2</v>
      </c>
      <c r="AB1789">
        <v>1.308E-2</v>
      </c>
      <c r="AC1789">
        <v>860849</v>
      </c>
      <c r="AD1789">
        <v>414446</v>
      </c>
      <c r="AE1789">
        <v>514653</v>
      </c>
      <c r="AF1789">
        <v>481404</v>
      </c>
      <c r="AG1789">
        <v>550975</v>
      </c>
      <c r="AH1789">
        <v>374494</v>
      </c>
      <c r="AI1789">
        <v>173927</v>
      </c>
      <c r="AJ1789">
        <v>218054</v>
      </c>
      <c r="AK1789">
        <v>212313</v>
      </c>
      <c r="AL1789">
        <v>179498</v>
      </c>
    </row>
    <row r="1790" spans="1:38">
      <c r="A1790" t="s">
        <v>127</v>
      </c>
      <c r="B1790" t="s">
        <v>109</v>
      </c>
      <c r="C1790" t="s">
        <v>131</v>
      </c>
      <c r="D1790" t="s">
        <v>36</v>
      </c>
      <c r="E1790" t="s">
        <v>23</v>
      </c>
      <c r="F1790" t="s">
        <v>66</v>
      </c>
      <c r="G1790" t="s">
        <v>10</v>
      </c>
      <c r="H1790" t="s">
        <v>111</v>
      </c>
      <c r="I1790">
        <v>0.14000000000000001</v>
      </c>
      <c r="J1790">
        <v>1.1100000000000001</v>
      </c>
      <c r="L1790">
        <v>0.05</v>
      </c>
      <c r="P1790">
        <v>0</v>
      </c>
      <c r="Q1790">
        <v>0</v>
      </c>
      <c r="R1790">
        <v>0</v>
      </c>
      <c r="S1790">
        <v>5.0000000000000002E-5</v>
      </c>
      <c r="T1790">
        <v>5.9999999999999995E-4</v>
      </c>
      <c r="V1790">
        <v>5.0000000000000002E-5</v>
      </c>
      <c r="Z1790">
        <v>0</v>
      </c>
      <c r="AA1790">
        <v>0</v>
      </c>
      <c r="AB1790">
        <v>0</v>
      </c>
      <c r="AC1790">
        <v>413698</v>
      </c>
      <c r="AD1790">
        <v>342029</v>
      </c>
      <c r="AE1790">
        <v>170130</v>
      </c>
      <c r="AF1790">
        <v>151968</v>
      </c>
      <c r="AG1790">
        <v>223441</v>
      </c>
      <c r="AH1790">
        <v>176175</v>
      </c>
      <c r="AI1790">
        <v>197039</v>
      </c>
      <c r="AJ1790">
        <v>281497</v>
      </c>
      <c r="AK1790">
        <v>353159</v>
      </c>
      <c r="AL1790">
        <v>346711</v>
      </c>
    </row>
    <row r="1791" spans="1:38">
      <c r="A1791" t="s">
        <v>127</v>
      </c>
      <c r="B1791" t="s">
        <v>109</v>
      </c>
      <c r="C1791" t="s">
        <v>131</v>
      </c>
      <c r="D1791" t="s">
        <v>36</v>
      </c>
      <c r="E1791" t="s">
        <v>23</v>
      </c>
      <c r="F1791" t="s">
        <v>66</v>
      </c>
      <c r="G1791" t="s">
        <v>10</v>
      </c>
      <c r="H1791" t="s">
        <v>12</v>
      </c>
      <c r="I1791">
        <v>0</v>
      </c>
      <c r="J1791">
        <v>0</v>
      </c>
      <c r="L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V1791">
        <v>0</v>
      </c>
      <c r="Z1791">
        <v>0</v>
      </c>
      <c r="AA1791">
        <v>0</v>
      </c>
      <c r="AB1791">
        <v>0</v>
      </c>
      <c r="AC1791">
        <v>413698</v>
      </c>
      <c r="AD1791">
        <v>342029</v>
      </c>
      <c r="AE1791">
        <v>170130</v>
      </c>
      <c r="AF1791">
        <v>151968</v>
      </c>
      <c r="AG1791">
        <v>223441</v>
      </c>
      <c r="AH1791">
        <v>176175</v>
      </c>
      <c r="AI1791">
        <v>197039</v>
      </c>
      <c r="AJ1791">
        <v>281497</v>
      </c>
      <c r="AK1791">
        <v>353159</v>
      </c>
      <c r="AL1791">
        <v>346711</v>
      </c>
    </row>
    <row r="1792" spans="1:38">
      <c r="A1792" t="s">
        <v>127</v>
      </c>
      <c r="B1792" t="s">
        <v>109</v>
      </c>
      <c r="C1792" t="s">
        <v>131</v>
      </c>
      <c r="D1792" t="s">
        <v>36</v>
      </c>
      <c r="E1792" t="s">
        <v>23</v>
      </c>
      <c r="F1792" t="s">
        <v>66</v>
      </c>
      <c r="G1792" t="s">
        <v>10</v>
      </c>
      <c r="H1792" t="s">
        <v>11</v>
      </c>
      <c r="I1792">
        <v>0.14000000000000001</v>
      </c>
      <c r="J1792">
        <v>1.1100000000000001</v>
      </c>
      <c r="L1792">
        <v>0.05</v>
      </c>
      <c r="P1792">
        <v>0</v>
      </c>
      <c r="Q1792">
        <v>0</v>
      </c>
      <c r="R1792">
        <v>0</v>
      </c>
      <c r="S1792">
        <v>5.0000000000000002E-5</v>
      </c>
      <c r="T1792">
        <v>5.9999999999999995E-4</v>
      </c>
      <c r="V1792">
        <v>5.0000000000000002E-5</v>
      </c>
      <c r="Z1792">
        <v>0</v>
      </c>
      <c r="AA1792">
        <v>0</v>
      </c>
      <c r="AB1792">
        <v>0</v>
      </c>
      <c r="AC1792">
        <v>413698</v>
      </c>
      <c r="AD1792">
        <v>342029</v>
      </c>
      <c r="AE1792">
        <v>170130</v>
      </c>
      <c r="AF1792">
        <v>151968</v>
      </c>
      <c r="AG1792">
        <v>223441</v>
      </c>
      <c r="AH1792">
        <v>176175</v>
      </c>
      <c r="AI1792">
        <v>197039</v>
      </c>
      <c r="AJ1792">
        <v>281497</v>
      </c>
      <c r="AK1792">
        <v>353159</v>
      </c>
      <c r="AL1792">
        <v>346711</v>
      </c>
    </row>
    <row r="1793" spans="1:38">
      <c r="A1793" t="s">
        <v>127</v>
      </c>
      <c r="B1793" t="s">
        <v>109</v>
      </c>
      <c r="C1793" t="s">
        <v>131</v>
      </c>
      <c r="D1793" t="s">
        <v>36</v>
      </c>
      <c r="E1793" t="s">
        <v>23</v>
      </c>
      <c r="F1793" t="s">
        <v>14</v>
      </c>
      <c r="G1793" t="s">
        <v>10</v>
      </c>
      <c r="H1793" t="s">
        <v>111</v>
      </c>
      <c r="I1793">
        <v>87.11</v>
      </c>
      <c r="J1793">
        <v>109.27</v>
      </c>
      <c r="K1793">
        <v>51.27</v>
      </c>
      <c r="L1793">
        <v>127.22</v>
      </c>
      <c r="M1793">
        <v>328.59</v>
      </c>
      <c r="N1793">
        <v>391.7</v>
      </c>
      <c r="O1793">
        <v>78.22</v>
      </c>
      <c r="P1793">
        <v>76.72</v>
      </c>
      <c r="Q1793">
        <v>65.37</v>
      </c>
      <c r="R1793">
        <v>42.91</v>
      </c>
      <c r="S1793">
        <v>3.1300000000000001E-2</v>
      </c>
      <c r="T1793">
        <v>5.8680000000000003E-2</v>
      </c>
      <c r="U1793">
        <v>3.8940000000000002E-2</v>
      </c>
      <c r="V1793">
        <v>0.11706999999999999</v>
      </c>
      <c r="W1793">
        <v>0.33331</v>
      </c>
      <c r="X1793">
        <v>0.45238</v>
      </c>
      <c r="Y1793">
        <v>0.10628</v>
      </c>
      <c r="Z1793">
        <v>8.0589999999999995E-2</v>
      </c>
      <c r="AA1793">
        <v>4.8320000000000002E-2</v>
      </c>
      <c r="AB1793">
        <v>2.649E-2</v>
      </c>
      <c r="AC1793">
        <v>92103</v>
      </c>
      <c r="AD1793">
        <v>63069</v>
      </c>
      <c r="AE1793">
        <v>26672</v>
      </c>
      <c r="AF1793">
        <v>29531</v>
      </c>
      <c r="AG1793">
        <v>47941</v>
      </c>
      <c r="AH1793">
        <v>40957</v>
      </c>
      <c r="AI1793">
        <v>22219</v>
      </c>
      <c r="AJ1793">
        <v>22172</v>
      </c>
      <c r="AK1793">
        <v>20333</v>
      </c>
      <c r="AL1793">
        <v>9000</v>
      </c>
    </row>
    <row r="1794" spans="1:38">
      <c r="A1794" t="s">
        <v>127</v>
      </c>
      <c r="B1794" t="s">
        <v>109</v>
      </c>
      <c r="C1794" t="s">
        <v>131</v>
      </c>
      <c r="D1794" t="s">
        <v>36</v>
      </c>
      <c r="E1794" t="s">
        <v>23</v>
      </c>
      <c r="F1794" t="s">
        <v>14</v>
      </c>
      <c r="G1794" t="s">
        <v>10</v>
      </c>
      <c r="H1794" t="s">
        <v>12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92103</v>
      </c>
      <c r="AD1794">
        <v>63069</v>
      </c>
      <c r="AE1794">
        <v>26672</v>
      </c>
      <c r="AF1794">
        <v>29531</v>
      </c>
      <c r="AG1794">
        <v>47941</v>
      </c>
      <c r="AH1794">
        <v>40957</v>
      </c>
      <c r="AI1794">
        <v>22219</v>
      </c>
      <c r="AJ1794">
        <v>22172</v>
      </c>
      <c r="AK1794">
        <v>20333</v>
      </c>
      <c r="AL1794">
        <v>9000</v>
      </c>
    </row>
    <row r="1795" spans="1:38">
      <c r="A1795" t="s">
        <v>127</v>
      </c>
      <c r="B1795" t="s">
        <v>109</v>
      </c>
      <c r="C1795" t="s">
        <v>131</v>
      </c>
      <c r="D1795" t="s">
        <v>36</v>
      </c>
      <c r="E1795" t="s">
        <v>23</v>
      </c>
      <c r="F1795" t="s">
        <v>14</v>
      </c>
      <c r="G1795" t="s">
        <v>10</v>
      </c>
      <c r="H1795" t="s">
        <v>11</v>
      </c>
      <c r="I1795">
        <v>87.11</v>
      </c>
      <c r="J1795">
        <v>109.27</v>
      </c>
      <c r="K1795">
        <v>51.27</v>
      </c>
      <c r="L1795">
        <v>127.22</v>
      </c>
      <c r="M1795">
        <v>328.59</v>
      </c>
      <c r="N1795">
        <v>391.7</v>
      </c>
      <c r="O1795">
        <v>78.22</v>
      </c>
      <c r="P1795">
        <v>76.72</v>
      </c>
      <c r="Q1795">
        <v>65.37</v>
      </c>
      <c r="R1795">
        <v>42.91</v>
      </c>
      <c r="S1795">
        <v>3.1300000000000001E-2</v>
      </c>
      <c r="T1795">
        <v>5.8680000000000003E-2</v>
      </c>
      <c r="U1795">
        <v>3.8940000000000002E-2</v>
      </c>
      <c r="V1795">
        <v>0.11706999999999999</v>
      </c>
      <c r="W1795">
        <v>0.33331</v>
      </c>
      <c r="X1795">
        <v>0.45238</v>
      </c>
      <c r="Y1795">
        <v>0.10628</v>
      </c>
      <c r="Z1795">
        <v>8.0589999999999995E-2</v>
      </c>
      <c r="AA1795">
        <v>4.8320000000000002E-2</v>
      </c>
      <c r="AB1795">
        <v>2.649E-2</v>
      </c>
      <c r="AC1795">
        <v>92103</v>
      </c>
      <c r="AD1795">
        <v>63069</v>
      </c>
      <c r="AE1795">
        <v>26672</v>
      </c>
      <c r="AF1795">
        <v>29531</v>
      </c>
      <c r="AG1795">
        <v>47941</v>
      </c>
      <c r="AH1795">
        <v>40957</v>
      </c>
      <c r="AI1795">
        <v>22219</v>
      </c>
      <c r="AJ1795">
        <v>22172</v>
      </c>
      <c r="AK1795">
        <v>20333</v>
      </c>
      <c r="AL1795">
        <v>9000</v>
      </c>
    </row>
    <row r="1796" spans="1:38">
      <c r="A1796" t="s">
        <v>127</v>
      </c>
      <c r="B1796" t="s">
        <v>109</v>
      </c>
      <c r="C1796" t="s">
        <v>131</v>
      </c>
      <c r="D1796" t="s">
        <v>36</v>
      </c>
      <c r="E1796" t="s">
        <v>23</v>
      </c>
      <c r="F1796" t="s">
        <v>15</v>
      </c>
      <c r="G1796" t="s">
        <v>10</v>
      </c>
      <c r="H1796" t="s">
        <v>111</v>
      </c>
      <c r="N1796">
        <v>0.02</v>
      </c>
      <c r="O1796">
        <v>0.21</v>
      </c>
      <c r="X1796">
        <v>2.0000000000000002E-5</v>
      </c>
      <c r="Y1796">
        <v>2.9E-4</v>
      </c>
      <c r="AH1796">
        <v>1327</v>
      </c>
      <c r="AI1796">
        <v>1237</v>
      </c>
    </row>
    <row r="1797" spans="1:38">
      <c r="A1797" t="s">
        <v>127</v>
      </c>
      <c r="B1797" t="s">
        <v>109</v>
      </c>
      <c r="C1797" t="s">
        <v>131</v>
      </c>
      <c r="D1797" t="s">
        <v>36</v>
      </c>
      <c r="E1797" t="s">
        <v>23</v>
      </c>
      <c r="F1797" t="s">
        <v>15</v>
      </c>
      <c r="G1797" t="s">
        <v>10</v>
      </c>
      <c r="H1797" t="s">
        <v>12</v>
      </c>
      <c r="N1797">
        <v>0</v>
      </c>
      <c r="O1797">
        <v>0</v>
      </c>
      <c r="X1797">
        <v>0</v>
      </c>
      <c r="Y1797">
        <v>0</v>
      </c>
      <c r="AH1797">
        <v>1327</v>
      </c>
      <c r="AI1797">
        <v>1237</v>
      </c>
    </row>
    <row r="1798" spans="1:38">
      <c r="A1798" t="s">
        <v>127</v>
      </c>
      <c r="B1798" t="s">
        <v>109</v>
      </c>
      <c r="C1798" t="s">
        <v>131</v>
      </c>
      <c r="D1798" t="s">
        <v>36</v>
      </c>
      <c r="E1798" t="s">
        <v>23</v>
      </c>
      <c r="F1798" t="s">
        <v>15</v>
      </c>
      <c r="G1798" t="s">
        <v>10</v>
      </c>
      <c r="H1798" t="s">
        <v>11</v>
      </c>
      <c r="N1798">
        <v>0.02</v>
      </c>
      <c r="O1798">
        <v>0.21</v>
      </c>
      <c r="X1798">
        <v>2.0000000000000002E-5</v>
      </c>
      <c r="Y1798">
        <v>2.9E-4</v>
      </c>
      <c r="AH1798">
        <v>1327</v>
      </c>
      <c r="AI1798">
        <v>1237</v>
      </c>
    </row>
    <row r="1799" spans="1:38">
      <c r="A1799" t="s">
        <v>127</v>
      </c>
      <c r="B1799" t="s">
        <v>109</v>
      </c>
      <c r="C1799" t="s">
        <v>131</v>
      </c>
      <c r="D1799" t="s">
        <v>36</v>
      </c>
      <c r="E1799" t="s">
        <v>23</v>
      </c>
      <c r="F1799" t="s">
        <v>16</v>
      </c>
      <c r="G1799" t="s">
        <v>10</v>
      </c>
      <c r="H1799" t="s">
        <v>111</v>
      </c>
      <c r="M1799">
        <v>0.01</v>
      </c>
      <c r="N1799">
        <v>11.8</v>
      </c>
      <c r="W1799">
        <v>1.0000000000000001E-5</v>
      </c>
      <c r="X1799">
        <v>1.363E-2</v>
      </c>
      <c r="AD1799">
        <v>800</v>
      </c>
      <c r="AH1799">
        <v>24199</v>
      </c>
      <c r="AJ1799">
        <v>620</v>
      </c>
      <c r="AK1799">
        <v>146</v>
      </c>
      <c r="AL1799">
        <v>3625</v>
      </c>
    </row>
    <row r="1800" spans="1:38">
      <c r="A1800" t="s">
        <v>127</v>
      </c>
      <c r="B1800" t="s">
        <v>109</v>
      </c>
      <c r="C1800" t="s">
        <v>131</v>
      </c>
      <c r="D1800" t="s">
        <v>36</v>
      </c>
      <c r="E1800" t="s">
        <v>23</v>
      </c>
      <c r="F1800" t="s">
        <v>16</v>
      </c>
      <c r="G1800" t="s">
        <v>10</v>
      </c>
      <c r="H1800" t="s">
        <v>12</v>
      </c>
      <c r="M1800">
        <v>0</v>
      </c>
      <c r="N1800">
        <v>0</v>
      </c>
      <c r="W1800">
        <v>0</v>
      </c>
      <c r="X1800">
        <v>0</v>
      </c>
      <c r="AD1800">
        <v>800</v>
      </c>
      <c r="AH1800">
        <v>24199</v>
      </c>
      <c r="AJ1800">
        <v>620</v>
      </c>
      <c r="AK1800">
        <v>146</v>
      </c>
      <c r="AL1800">
        <v>3625</v>
      </c>
    </row>
    <row r="1801" spans="1:38">
      <c r="A1801" t="s">
        <v>127</v>
      </c>
      <c r="B1801" t="s">
        <v>109</v>
      </c>
      <c r="C1801" t="s">
        <v>131</v>
      </c>
      <c r="D1801" t="s">
        <v>36</v>
      </c>
      <c r="E1801" t="s">
        <v>23</v>
      </c>
      <c r="F1801" t="s">
        <v>16</v>
      </c>
      <c r="G1801" t="s">
        <v>10</v>
      </c>
      <c r="H1801" t="s">
        <v>11</v>
      </c>
      <c r="M1801">
        <v>0.01</v>
      </c>
      <c r="N1801">
        <v>11.8</v>
      </c>
      <c r="W1801">
        <v>1.0000000000000001E-5</v>
      </c>
      <c r="X1801">
        <v>1.363E-2</v>
      </c>
      <c r="AD1801">
        <v>800</v>
      </c>
      <c r="AH1801">
        <v>24199</v>
      </c>
      <c r="AJ1801">
        <v>620</v>
      </c>
      <c r="AK1801">
        <v>146</v>
      </c>
      <c r="AL1801">
        <v>3625</v>
      </c>
    </row>
    <row r="1802" spans="1:38">
      <c r="A1802" t="s">
        <v>127</v>
      </c>
      <c r="B1802" t="s">
        <v>109</v>
      </c>
      <c r="C1802" t="s">
        <v>131</v>
      </c>
      <c r="D1802" t="s">
        <v>36</v>
      </c>
      <c r="E1802" t="s">
        <v>23</v>
      </c>
      <c r="F1802" t="s">
        <v>61</v>
      </c>
      <c r="G1802" t="s">
        <v>10</v>
      </c>
      <c r="H1802" t="s">
        <v>111</v>
      </c>
      <c r="I1802">
        <v>5.03</v>
      </c>
      <c r="J1802">
        <v>9.1300000000000008</v>
      </c>
      <c r="O1802">
        <v>4.2000000000000003E-2</v>
      </c>
      <c r="Q1802">
        <v>1E-3</v>
      </c>
      <c r="R1802">
        <v>0</v>
      </c>
      <c r="S1802">
        <v>1.81E-3</v>
      </c>
      <c r="T1802">
        <v>4.8999999999999998E-3</v>
      </c>
      <c r="Y1802">
        <v>6.0000000000000002E-5</v>
      </c>
      <c r="AA1802">
        <v>0</v>
      </c>
      <c r="AB1802">
        <v>0</v>
      </c>
      <c r="AC1802">
        <v>24648</v>
      </c>
      <c r="AD1802">
        <v>99895</v>
      </c>
      <c r="AE1802">
        <v>4109</v>
      </c>
      <c r="AF1802">
        <v>3940</v>
      </c>
      <c r="AI1802">
        <v>455</v>
      </c>
      <c r="AJ1802">
        <v>2380</v>
      </c>
      <c r="AK1802">
        <v>291</v>
      </c>
      <c r="AL1802">
        <v>4007</v>
      </c>
    </row>
    <row r="1803" spans="1:38">
      <c r="A1803" t="s">
        <v>127</v>
      </c>
      <c r="B1803" t="s">
        <v>109</v>
      </c>
      <c r="C1803" t="s">
        <v>131</v>
      </c>
      <c r="D1803" t="s">
        <v>36</v>
      </c>
      <c r="E1803" t="s">
        <v>23</v>
      </c>
      <c r="F1803" t="s">
        <v>61</v>
      </c>
      <c r="G1803" t="s">
        <v>10</v>
      </c>
      <c r="H1803" t="s">
        <v>12</v>
      </c>
      <c r="I1803">
        <v>0</v>
      </c>
      <c r="J1803">
        <v>0</v>
      </c>
      <c r="O1803">
        <v>2E-3</v>
      </c>
      <c r="Q1803">
        <v>1E-3</v>
      </c>
      <c r="R1803">
        <v>0</v>
      </c>
      <c r="S1803">
        <v>0</v>
      </c>
      <c r="T1803">
        <v>0</v>
      </c>
      <c r="Y1803">
        <v>0</v>
      </c>
      <c r="AA1803">
        <v>0</v>
      </c>
      <c r="AB1803">
        <v>0</v>
      </c>
      <c r="AC1803">
        <v>24648</v>
      </c>
      <c r="AD1803">
        <v>99895</v>
      </c>
      <c r="AE1803">
        <v>4109</v>
      </c>
      <c r="AF1803">
        <v>3940</v>
      </c>
      <c r="AI1803">
        <v>455</v>
      </c>
      <c r="AJ1803">
        <v>2380</v>
      </c>
      <c r="AK1803">
        <v>291</v>
      </c>
      <c r="AL1803">
        <v>4007</v>
      </c>
    </row>
    <row r="1804" spans="1:38">
      <c r="A1804" t="s">
        <v>127</v>
      </c>
      <c r="B1804" t="s">
        <v>109</v>
      </c>
      <c r="C1804" t="s">
        <v>131</v>
      </c>
      <c r="D1804" t="s">
        <v>36</v>
      </c>
      <c r="E1804" t="s">
        <v>23</v>
      </c>
      <c r="F1804" t="s">
        <v>61</v>
      </c>
      <c r="G1804" t="s">
        <v>10</v>
      </c>
      <c r="H1804" t="s">
        <v>11</v>
      </c>
      <c r="I1804">
        <v>5.03</v>
      </c>
      <c r="J1804">
        <v>9.1300000000000008</v>
      </c>
      <c r="O1804">
        <v>0.04</v>
      </c>
      <c r="Q1804">
        <v>0</v>
      </c>
      <c r="R1804">
        <v>0</v>
      </c>
      <c r="S1804">
        <v>1.81E-3</v>
      </c>
      <c r="T1804">
        <v>4.8999999999999998E-3</v>
      </c>
      <c r="Y1804">
        <v>5.0000000000000002E-5</v>
      </c>
      <c r="AA1804">
        <v>0</v>
      </c>
      <c r="AB1804">
        <v>0</v>
      </c>
      <c r="AC1804">
        <v>24648</v>
      </c>
      <c r="AD1804">
        <v>99895</v>
      </c>
      <c r="AE1804">
        <v>4109</v>
      </c>
      <c r="AF1804">
        <v>3940</v>
      </c>
      <c r="AI1804">
        <v>455</v>
      </c>
      <c r="AJ1804">
        <v>2380</v>
      </c>
      <c r="AK1804">
        <v>291</v>
      </c>
      <c r="AL1804">
        <v>4007</v>
      </c>
    </row>
    <row r="1805" spans="1:38">
      <c r="A1805" t="s">
        <v>127</v>
      </c>
      <c r="B1805" t="s">
        <v>109</v>
      </c>
      <c r="C1805" t="s">
        <v>131</v>
      </c>
      <c r="D1805" t="s">
        <v>36</v>
      </c>
      <c r="E1805" t="s">
        <v>23</v>
      </c>
      <c r="F1805" t="s">
        <v>71</v>
      </c>
      <c r="G1805" t="s">
        <v>10</v>
      </c>
      <c r="H1805" t="s">
        <v>111</v>
      </c>
      <c r="I1805">
        <v>0.14000000000000001</v>
      </c>
      <c r="J1805">
        <v>1.1399999999999999</v>
      </c>
      <c r="S1805">
        <v>5.0000000000000002E-5</v>
      </c>
      <c r="T1805">
        <v>6.0999999999999997E-4</v>
      </c>
      <c r="AC1805">
        <v>560</v>
      </c>
      <c r="AD1805">
        <v>5872</v>
      </c>
    </row>
    <row r="1806" spans="1:38">
      <c r="A1806" t="s">
        <v>127</v>
      </c>
      <c r="B1806" t="s">
        <v>109</v>
      </c>
      <c r="C1806" t="s">
        <v>131</v>
      </c>
      <c r="D1806" t="s">
        <v>36</v>
      </c>
      <c r="E1806" t="s">
        <v>23</v>
      </c>
      <c r="F1806" t="s">
        <v>71</v>
      </c>
      <c r="G1806" t="s">
        <v>10</v>
      </c>
      <c r="H1806" t="s">
        <v>12</v>
      </c>
      <c r="I1806">
        <v>0</v>
      </c>
      <c r="J1806">
        <v>0</v>
      </c>
      <c r="S1806">
        <v>0</v>
      </c>
      <c r="T1806">
        <v>0</v>
      </c>
      <c r="AC1806">
        <v>560</v>
      </c>
      <c r="AD1806">
        <v>5872</v>
      </c>
    </row>
    <row r="1807" spans="1:38">
      <c r="A1807" t="s">
        <v>127</v>
      </c>
      <c r="B1807" t="s">
        <v>109</v>
      </c>
      <c r="C1807" t="s">
        <v>131</v>
      </c>
      <c r="D1807" t="s">
        <v>36</v>
      </c>
      <c r="E1807" t="s">
        <v>23</v>
      </c>
      <c r="F1807" t="s">
        <v>71</v>
      </c>
      <c r="G1807" t="s">
        <v>10</v>
      </c>
      <c r="H1807" t="s">
        <v>11</v>
      </c>
      <c r="I1807">
        <v>0.14000000000000001</v>
      </c>
      <c r="J1807">
        <v>1.1399999999999999</v>
      </c>
      <c r="S1807">
        <v>5.0000000000000002E-5</v>
      </c>
      <c r="T1807">
        <v>6.0999999999999997E-4</v>
      </c>
      <c r="AC1807">
        <v>560</v>
      </c>
      <c r="AD1807">
        <v>5872</v>
      </c>
    </row>
    <row r="1808" spans="1:38">
      <c r="A1808" t="s">
        <v>127</v>
      </c>
      <c r="B1808" t="s">
        <v>109</v>
      </c>
      <c r="C1808" t="s">
        <v>131</v>
      </c>
      <c r="D1808" t="s">
        <v>36</v>
      </c>
      <c r="E1808" t="s">
        <v>23</v>
      </c>
      <c r="F1808" t="s">
        <v>62</v>
      </c>
      <c r="G1808" t="s">
        <v>10</v>
      </c>
      <c r="H1808" t="s">
        <v>111</v>
      </c>
      <c r="I1808">
        <v>2.3199999999999998</v>
      </c>
      <c r="J1808">
        <v>1.82</v>
      </c>
      <c r="M1808">
        <v>0.09</v>
      </c>
      <c r="O1808">
        <v>1.07</v>
      </c>
      <c r="P1808">
        <v>1.46</v>
      </c>
      <c r="Q1808">
        <v>0.06</v>
      </c>
      <c r="R1808">
        <v>0.67</v>
      </c>
      <c r="S1808">
        <v>8.3000000000000001E-4</v>
      </c>
      <c r="T1808">
        <v>9.7999999999999997E-4</v>
      </c>
      <c r="W1808">
        <v>9.0000000000000006E-5</v>
      </c>
      <c r="Y1808">
        <v>1.4499999999999999E-3</v>
      </c>
      <c r="Z1808">
        <v>1.5299999999999999E-3</v>
      </c>
      <c r="AA1808">
        <v>4.0000000000000003E-5</v>
      </c>
      <c r="AB1808">
        <v>4.0999999999999999E-4</v>
      </c>
      <c r="AC1808">
        <v>48375</v>
      </c>
      <c r="AD1808">
        <v>146806</v>
      </c>
      <c r="AE1808">
        <v>127361</v>
      </c>
      <c r="AF1808">
        <v>59473</v>
      </c>
      <c r="AG1808">
        <v>24970</v>
      </c>
      <c r="AH1808">
        <v>13968</v>
      </c>
      <c r="AI1808">
        <v>10980</v>
      </c>
      <c r="AJ1808">
        <v>74946</v>
      </c>
      <c r="AK1808">
        <v>38999</v>
      </c>
      <c r="AL1808">
        <v>81914</v>
      </c>
    </row>
    <row r="1809" spans="1:38">
      <c r="A1809" t="s">
        <v>127</v>
      </c>
      <c r="B1809" t="s">
        <v>109</v>
      </c>
      <c r="C1809" t="s">
        <v>131</v>
      </c>
      <c r="D1809" t="s">
        <v>36</v>
      </c>
      <c r="E1809" t="s">
        <v>23</v>
      </c>
      <c r="F1809" t="s">
        <v>62</v>
      </c>
      <c r="G1809" t="s">
        <v>10</v>
      </c>
      <c r="H1809" t="s">
        <v>12</v>
      </c>
      <c r="I1809">
        <v>0</v>
      </c>
      <c r="J1809">
        <v>0</v>
      </c>
      <c r="M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W1809">
        <v>0</v>
      </c>
      <c r="Y1809">
        <v>0</v>
      </c>
      <c r="Z1809">
        <v>0</v>
      </c>
      <c r="AA1809">
        <v>0</v>
      </c>
      <c r="AB1809">
        <v>0</v>
      </c>
      <c r="AC1809">
        <v>48375</v>
      </c>
      <c r="AD1809">
        <v>146806</v>
      </c>
      <c r="AE1809">
        <v>127361</v>
      </c>
      <c r="AF1809">
        <v>59473</v>
      </c>
      <c r="AG1809">
        <v>24970</v>
      </c>
      <c r="AH1809">
        <v>13968</v>
      </c>
      <c r="AI1809">
        <v>10980</v>
      </c>
      <c r="AJ1809">
        <v>74946</v>
      </c>
      <c r="AK1809">
        <v>38999</v>
      </c>
      <c r="AL1809">
        <v>81914</v>
      </c>
    </row>
    <row r="1810" spans="1:38">
      <c r="A1810" t="s">
        <v>127</v>
      </c>
      <c r="B1810" t="s">
        <v>109</v>
      </c>
      <c r="C1810" t="s">
        <v>131</v>
      </c>
      <c r="D1810" t="s">
        <v>36</v>
      </c>
      <c r="E1810" t="s">
        <v>23</v>
      </c>
      <c r="F1810" t="s">
        <v>62</v>
      </c>
      <c r="G1810" t="s">
        <v>10</v>
      </c>
      <c r="H1810" t="s">
        <v>11</v>
      </c>
      <c r="I1810">
        <v>2.3199999999999998</v>
      </c>
      <c r="J1810">
        <v>1.82</v>
      </c>
      <c r="M1810">
        <v>0.09</v>
      </c>
      <c r="O1810">
        <v>1.07</v>
      </c>
      <c r="P1810">
        <v>1.46</v>
      </c>
      <c r="Q1810">
        <v>0.06</v>
      </c>
      <c r="R1810">
        <v>0.67</v>
      </c>
      <c r="S1810">
        <v>8.3000000000000001E-4</v>
      </c>
      <c r="T1810">
        <v>9.7999999999999997E-4</v>
      </c>
      <c r="W1810">
        <v>9.0000000000000006E-5</v>
      </c>
      <c r="Y1810">
        <v>1.4499999999999999E-3</v>
      </c>
      <c r="Z1810">
        <v>1.5299999999999999E-3</v>
      </c>
      <c r="AA1810">
        <v>4.0000000000000003E-5</v>
      </c>
      <c r="AB1810">
        <v>4.0999999999999999E-4</v>
      </c>
      <c r="AC1810">
        <v>48375</v>
      </c>
      <c r="AD1810">
        <v>146806</v>
      </c>
      <c r="AE1810">
        <v>127361</v>
      </c>
      <c r="AF1810">
        <v>59473</v>
      </c>
      <c r="AG1810">
        <v>24970</v>
      </c>
      <c r="AH1810">
        <v>13968</v>
      </c>
      <c r="AI1810">
        <v>10980</v>
      </c>
      <c r="AJ1810">
        <v>74946</v>
      </c>
      <c r="AK1810">
        <v>38999</v>
      </c>
      <c r="AL1810">
        <v>81914</v>
      </c>
    </row>
    <row r="1811" spans="1:38">
      <c r="A1811" t="s">
        <v>127</v>
      </c>
      <c r="B1811" t="s">
        <v>109</v>
      </c>
      <c r="C1811" t="s">
        <v>131</v>
      </c>
      <c r="D1811" t="s">
        <v>36</v>
      </c>
      <c r="E1811" t="s">
        <v>23</v>
      </c>
      <c r="F1811" t="s">
        <v>63</v>
      </c>
      <c r="G1811" t="s">
        <v>10</v>
      </c>
      <c r="H1811" t="s">
        <v>111</v>
      </c>
      <c r="I1811">
        <v>0.81</v>
      </c>
      <c r="J1811">
        <v>3.9049999999999998</v>
      </c>
      <c r="K1811">
        <v>0.26</v>
      </c>
      <c r="L1811">
        <v>0.28000000000000003</v>
      </c>
      <c r="M1811">
        <v>0.06</v>
      </c>
      <c r="N1811">
        <v>0.01</v>
      </c>
      <c r="O1811">
        <v>7.0000000000000007E-2</v>
      </c>
      <c r="P1811">
        <v>0.03</v>
      </c>
      <c r="R1811">
        <v>0.01</v>
      </c>
      <c r="S1811">
        <v>2.9E-4</v>
      </c>
      <c r="T1811">
        <v>2.0999999999999999E-3</v>
      </c>
      <c r="U1811">
        <v>2.0000000000000001E-4</v>
      </c>
      <c r="V1811">
        <v>2.5999999999999998E-4</v>
      </c>
      <c r="W1811">
        <v>6.0000000000000002E-5</v>
      </c>
      <c r="X1811">
        <v>1.0000000000000001E-5</v>
      </c>
      <c r="Y1811">
        <v>1E-4</v>
      </c>
      <c r="Z1811">
        <v>3.0000000000000001E-5</v>
      </c>
      <c r="AB1811">
        <v>1.0000000000000001E-5</v>
      </c>
      <c r="AC1811">
        <v>100847</v>
      </c>
      <c r="AD1811">
        <v>75874</v>
      </c>
      <c r="AE1811">
        <v>115615</v>
      </c>
      <c r="AF1811">
        <v>220696</v>
      </c>
      <c r="AG1811">
        <v>196806</v>
      </c>
      <c r="AH1811">
        <v>206455</v>
      </c>
      <c r="AI1811">
        <v>228782</v>
      </c>
      <c r="AJ1811">
        <v>271971</v>
      </c>
      <c r="AK1811">
        <v>278260</v>
      </c>
      <c r="AL1811">
        <v>287446</v>
      </c>
    </row>
    <row r="1812" spans="1:38">
      <c r="A1812" t="s">
        <v>127</v>
      </c>
      <c r="B1812" t="s">
        <v>109</v>
      </c>
      <c r="C1812" t="s">
        <v>131</v>
      </c>
      <c r="D1812" t="s">
        <v>36</v>
      </c>
      <c r="E1812" t="s">
        <v>23</v>
      </c>
      <c r="F1812" t="s">
        <v>63</v>
      </c>
      <c r="G1812" t="s">
        <v>10</v>
      </c>
      <c r="H1812" t="s">
        <v>12</v>
      </c>
      <c r="I1812">
        <v>0</v>
      </c>
      <c r="J1812">
        <v>0.375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R1812">
        <v>0</v>
      </c>
      <c r="S1812">
        <v>0</v>
      </c>
      <c r="T1812">
        <v>2.0000000000000001E-4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B1812">
        <v>0</v>
      </c>
      <c r="AC1812">
        <v>100847</v>
      </c>
      <c r="AD1812">
        <v>75874</v>
      </c>
      <c r="AE1812">
        <v>115615</v>
      </c>
      <c r="AF1812">
        <v>220696</v>
      </c>
      <c r="AG1812">
        <v>196806</v>
      </c>
      <c r="AH1812">
        <v>206455</v>
      </c>
      <c r="AI1812">
        <v>228782</v>
      </c>
      <c r="AJ1812">
        <v>271971</v>
      </c>
      <c r="AK1812">
        <v>278260</v>
      </c>
      <c r="AL1812">
        <v>287446</v>
      </c>
    </row>
    <row r="1813" spans="1:38">
      <c r="A1813" t="s">
        <v>127</v>
      </c>
      <c r="B1813" t="s">
        <v>109</v>
      </c>
      <c r="C1813" t="s">
        <v>131</v>
      </c>
      <c r="D1813" t="s">
        <v>36</v>
      </c>
      <c r="E1813" t="s">
        <v>23</v>
      </c>
      <c r="F1813" t="s">
        <v>63</v>
      </c>
      <c r="G1813" t="s">
        <v>10</v>
      </c>
      <c r="H1813" t="s">
        <v>11</v>
      </c>
      <c r="I1813">
        <v>0.81</v>
      </c>
      <c r="J1813">
        <v>3.53</v>
      </c>
      <c r="K1813">
        <v>0.26</v>
      </c>
      <c r="L1813">
        <v>0.28000000000000003</v>
      </c>
      <c r="M1813">
        <v>0.06</v>
      </c>
      <c r="N1813">
        <v>0.01</v>
      </c>
      <c r="O1813">
        <v>7.0000000000000007E-2</v>
      </c>
      <c r="P1813">
        <v>0.03</v>
      </c>
      <c r="R1813">
        <v>0.01</v>
      </c>
      <c r="S1813">
        <v>2.9E-4</v>
      </c>
      <c r="T1813">
        <v>1.9E-3</v>
      </c>
      <c r="U1813">
        <v>2.0000000000000001E-4</v>
      </c>
      <c r="V1813">
        <v>2.5999999999999998E-4</v>
      </c>
      <c r="W1813">
        <v>6.0000000000000002E-5</v>
      </c>
      <c r="X1813">
        <v>1.0000000000000001E-5</v>
      </c>
      <c r="Y1813">
        <v>1E-4</v>
      </c>
      <c r="Z1813">
        <v>3.0000000000000001E-5</v>
      </c>
      <c r="AB1813">
        <v>1.0000000000000001E-5</v>
      </c>
      <c r="AC1813">
        <v>100847</v>
      </c>
      <c r="AD1813">
        <v>75874</v>
      </c>
      <c r="AE1813">
        <v>115615</v>
      </c>
      <c r="AF1813">
        <v>220696</v>
      </c>
      <c r="AG1813">
        <v>196806</v>
      </c>
      <c r="AH1813">
        <v>206455</v>
      </c>
      <c r="AI1813">
        <v>228782</v>
      </c>
      <c r="AJ1813">
        <v>271971</v>
      </c>
      <c r="AK1813">
        <v>278260</v>
      </c>
      <c r="AL1813">
        <v>287446</v>
      </c>
    </row>
    <row r="1814" spans="1:38">
      <c r="A1814" t="s">
        <v>127</v>
      </c>
      <c r="B1814" t="s">
        <v>109</v>
      </c>
      <c r="C1814" t="s">
        <v>131</v>
      </c>
      <c r="D1814" t="s">
        <v>36</v>
      </c>
      <c r="E1814" t="s">
        <v>23</v>
      </c>
      <c r="F1814" t="s">
        <v>17</v>
      </c>
      <c r="G1814" t="s">
        <v>10</v>
      </c>
      <c r="H1814" t="s">
        <v>111</v>
      </c>
      <c r="I1814">
        <v>133.48099999999999</v>
      </c>
      <c r="J1814">
        <v>27.442</v>
      </c>
      <c r="K1814">
        <v>8.5660000000000007</v>
      </c>
      <c r="L1814">
        <v>4.327</v>
      </c>
      <c r="M1814">
        <v>86.116</v>
      </c>
      <c r="N1814">
        <v>114.075</v>
      </c>
      <c r="O1814">
        <v>71.364999999999995</v>
      </c>
      <c r="P1814">
        <v>42.563000000000002</v>
      </c>
      <c r="Q1814">
        <v>62.856999999999999</v>
      </c>
      <c r="R1814">
        <v>39.438000000000002</v>
      </c>
      <c r="S1814">
        <v>4.7960000000000003E-2</v>
      </c>
      <c r="T1814">
        <v>1.474E-2</v>
      </c>
      <c r="U1814">
        <v>6.5100000000000002E-3</v>
      </c>
      <c r="V1814">
        <v>3.98E-3</v>
      </c>
      <c r="W1814">
        <v>8.7349999999999997E-2</v>
      </c>
      <c r="X1814">
        <v>0.13175000000000001</v>
      </c>
      <c r="Y1814">
        <v>9.6960000000000005E-2</v>
      </c>
      <c r="Z1814">
        <v>4.471E-2</v>
      </c>
      <c r="AA1814">
        <v>4.6460000000000001E-2</v>
      </c>
      <c r="AB1814">
        <v>2.435E-2</v>
      </c>
      <c r="AC1814">
        <v>381119</v>
      </c>
      <c r="AD1814">
        <v>157955</v>
      </c>
      <c r="AE1814">
        <v>87263</v>
      </c>
      <c r="AF1814">
        <v>84550</v>
      </c>
      <c r="AG1814">
        <v>141442</v>
      </c>
      <c r="AH1814">
        <v>73625</v>
      </c>
      <c r="AI1814">
        <v>60348</v>
      </c>
      <c r="AJ1814">
        <v>73585</v>
      </c>
      <c r="AK1814">
        <v>56161</v>
      </c>
      <c r="AL1814">
        <v>122215</v>
      </c>
    </row>
    <row r="1815" spans="1:38">
      <c r="A1815" t="s">
        <v>127</v>
      </c>
      <c r="B1815" t="s">
        <v>109</v>
      </c>
      <c r="C1815" t="s">
        <v>131</v>
      </c>
      <c r="D1815" t="s">
        <v>36</v>
      </c>
      <c r="E1815" t="s">
        <v>23</v>
      </c>
      <c r="F1815" t="s">
        <v>17</v>
      </c>
      <c r="G1815" t="s">
        <v>10</v>
      </c>
      <c r="H1815" t="s">
        <v>12</v>
      </c>
      <c r="I1815">
        <v>1E-3</v>
      </c>
      <c r="J1815">
        <v>2.472</v>
      </c>
      <c r="K1815">
        <v>4.5999999999999999E-2</v>
      </c>
      <c r="L1815">
        <v>7.0000000000000001E-3</v>
      </c>
      <c r="M1815">
        <v>1.6E-2</v>
      </c>
      <c r="N1815">
        <v>5.0000000000000001E-3</v>
      </c>
      <c r="O1815">
        <v>0.84499999999999997</v>
      </c>
      <c r="P1815">
        <v>1.083</v>
      </c>
      <c r="Q1815">
        <v>0.28699999999999998</v>
      </c>
      <c r="R1815">
        <v>2.3980000000000001</v>
      </c>
      <c r="S1815">
        <v>0</v>
      </c>
      <c r="T1815">
        <v>1.33E-3</v>
      </c>
      <c r="U1815">
        <v>3.0000000000000001E-5</v>
      </c>
      <c r="V1815">
        <v>1.0000000000000001E-5</v>
      </c>
      <c r="W1815">
        <v>2.0000000000000002E-5</v>
      </c>
      <c r="X1815">
        <v>1.0000000000000001E-5</v>
      </c>
      <c r="Y1815">
        <v>1.15E-3</v>
      </c>
      <c r="Z1815">
        <v>1.14E-3</v>
      </c>
      <c r="AA1815">
        <v>2.1000000000000001E-4</v>
      </c>
      <c r="AB1815">
        <v>1.48E-3</v>
      </c>
      <c r="AC1815">
        <v>381119</v>
      </c>
      <c r="AD1815">
        <v>157955</v>
      </c>
      <c r="AE1815">
        <v>87263</v>
      </c>
      <c r="AF1815">
        <v>84550</v>
      </c>
      <c r="AG1815">
        <v>141442</v>
      </c>
      <c r="AH1815">
        <v>73625</v>
      </c>
      <c r="AI1815">
        <v>60348</v>
      </c>
      <c r="AJ1815">
        <v>73585</v>
      </c>
      <c r="AK1815">
        <v>56161</v>
      </c>
      <c r="AL1815">
        <v>122215</v>
      </c>
    </row>
    <row r="1816" spans="1:38">
      <c r="A1816" t="s">
        <v>127</v>
      </c>
      <c r="B1816" t="s">
        <v>109</v>
      </c>
      <c r="C1816" t="s">
        <v>131</v>
      </c>
      <c r="D1816" t="s">
        <v>36</v>
      </c>
      <c r="E1816" t="s">
        <v>23</v>
      </c>
      <c r="F1816" t="s">
        <v>17</v>
      </c>
      <c r="G1816" t="s">
        <v>10</v>
      </c>
      <c r="H1816" t="s">
        <v>11</v>
      </c>
      <c r="I1816">
        <v>133.47999999999999</v>
      </c>
      <c r="J1816">
        <v>24.97</v>
      </c>
      <c r="K1816">
        <v>8.52</v>
      </c>
      <c r="L1816">
        <v>4.32</v>
      </c>
      <c r="M1816">
        <v>86.1</v>
      </c>
      <c r="N1816">
        <v>114.07</v>
      </c>
      <c r="O1816">
        <v>70.52</v>
      </c>
      <c r="P1816">
        <v>41.48</v>
      </c>
      <c r="Q1816">
        <v>62.57</v>
      </c>
      <c r="R1816">
        <v>37.04</v>
      </c>
      <c r="S1816">
        <v>4.7960000000000003E-2</v>
      </c>
      <c r="T1816">
        <v>1.341E-2</v>
      </c>
      <c r="U1816">
        <v>6.4700000000000001E-3</v>
      </c>
      <c r="V1816">
        <v>3.98E-3</v>
      </c>
      <c r="W1816">
        <v>8.7340000000000001E-2</v>
      </c>
      <c r="X1816">
        <v>0.13174</v>
      </c>
      <c r="Y1816">
        <v>9.5820000000000002E-2</v>
      </c>
      <c r="Z1816">
        <v>4.3569999999999998E-2</v>
      </c>
      <c r="AA1816">
        <v>4.6249999999999999E-2</v>
      </c>
      <c r="AB1816">
        <v>2.2870000000000001E-2</v>
      </c>
      <c r="AC1816">
        <v>381119</v>
      </c>
      <c r="AD1816">
        <v>157955</v>
      </c>
      <c r="AE1816">
        <v>87263</v>
      </c>
      <c r="AF1816">
        <v>84550</v>
      </c>
      <c r="AG1816">
        <v>141442</v>
      </c>
      <c r="AH1816">
        <v>73625</v>
      </c>
      <c r="AI1816">
        <v>60348</v>
      </c>
      <c r="AJ1816">
        <v>73585</v>
      </c>
      <c r="AK1816">
        <v>56161</v>
      </c>
      <c r="AL1816">
        <v>122215</v>
      </c>
    </row>
    <row r="1817" spans="1:38">
      <c r="A1817" t="s">
        <v>127</v>
      </c>
      <c r="B1817" t="s">
        <v>109</v>
      </c>
      <c r="C1817" t="s">
        <v>131</v>
      </c>
      <c r="D1817" t="s">
        <v>36</v>
      </c>
      <c r="E1817" t="s">
        <v>23</v>
      </c>
      <c r="F1817" t="s">
        <v>18</v>
      </c>
      <c r="G1817" t="s">
        <v>70</v>
      </c>
      <c r="H1817" t="s">
        <v>111</v>
      </c>
      <c r="P1817">
        <v>0.23</v>
      </c>
      <c r="Q1817">
        <v>1.6519999999999999</v>
      </c>
      <c r="R1817">
        <v>2.9529999999999998</v>
      </c>
      <c r="Z1817">
        <v>2.4000000000000001E-4</v>
      </c>
      <c r="AA1817">
        <v>1.2199999999999999E-3</v>
      </c>
      <c r="AB1817">
        <v>1.82E-3</v>
      </c>
      <c r="AJ1817">
        <v>107511</v>
      </c>
      <c r="AK1817">
        <v>231706</v>
      </c>
      <c r="AL1817">
        <v>206698</v>
      </c>
    </row>
    <row r="1818" spans="1:38">
      <c r="A1818" t="s">
        <v>127</v>
      </c>
      <c r="B1818" t="s">
        <v>109</v>
      </c>
      <c r="C1818" t="s">
        <v>131</v>
      </c>
      <c r="D1818" t="s">
        <v>36</v>
      </c>
      <c r="E1818" t="s">
        <v>23</v>
      </c>
      <c r="F1818" t="s">
        <v>18</v>
      </c>
      <c r="G1818" t="s">
        <v>70</v>
      </c>
      <c r="H1818" t="s">
        <v>12</v>
      </c>
      <c r="P1818">
        <v>0.23</v>
      </c>
      <c r="Q1818">
        <v>1.6519999999999999</v>
      </c>
      <c r="R1818">
        <v>2.9529999999999998</v>
      </c>
      <c r="Z1818">
        <v>2.4000000000000001E-4</v>
      </c>
      <c r="AA1818">
        <v>1.2199999999999999E-3</v>
      </c>
      <c r="AB1818">
        <v>1.82E-3</v>
      </c>
      <c r="AJ1818">
        <v>107511</v>
      </c>
      <c r="AK1818">
        <v>231706</v>
      </c>
      <c r="AL1818">
        <v>206698</v>
      </c>
    </row>
    <row r="1819" spans="1:38">
      <c r="A1819" t="s">
        <v>127</v>
      </c>
      <c r="B1819" t="s">
        <v>109</v>
      </c>
      <c r="C1819" t="s">
        <v>131</v>
      </c>
      <c r="D1819" t="s">
        <v>36</v>
      </c>
      <c r="E1819" t="s">
        <v>23</v>
      </c>
      <c r="F1819" t="s">
        <v>18</v>
      </c>
      <c r="G1819" t="s">
        <v>70</v>
      </c>
      <c r="H1819" t="s">
        <v>11</v>
      </c>
      <c r="P1819">
        <v>0</v>
      </c>
      <c r="Q1819">
        <v>0</v>
      </c>
      <c r="R1819">
        <v>0</v>
      </c>
      <c r="Z1819">
        <v>0</v>
      </c>
      <c r="AA1819">
        <v>0</v>
      </c>
      <c r="AB1819">
        <v>0</v>
      </c>
      <c r="AJ1819">
        <v>107511</v>
      </c>
      <c r="AK1819">
        <v>231706</v>
      </c>
      <c r="AL1819">
        <v>206698</v>
      </c>
    </row>
    <row r="1820" spans="1:38">
      <c r="A1820" t="s">
        <v>127</v>
      </c>
      <c r="B1820" t="s">
        <v>109</v>
      </c>
      <c r="C1820" t="s">
        <v>131</v>
      </c>
      <c r="D1820" t="s">
        <v>36</v>
      </c>
      <c r="E1820" t="s">
        <v>23</v>
      </c>
      <c r="F1820" t="s">
        <v>18</v>
      </c>
      <c r="G1820" t="s">
        <v>151</v>
      </c>
      <c r="H1820" t="s">
        <v>111</v>
      </c>
      <c r="O1820">
        <v>5.2919999999999998</v>
      </c>
      <c r="P1820">
        <v>5.181</v>
      </c>
      <c r="Q1820">
        <v>46.661000000000001</v>
      </c>
      <c r="R1820">
        <v>65.674000000000007</v>
      </c>
      <c r="Y1820">
        <v>7.1900000000000002E-3</v>
      </c>
      <c r="Z1820">
        <v>5.4400000000000004E-3</v>
      </c>
      <c r="AA1820">
        <v>3.449E-2</v>
      </c>
      <c r="AB1820">
        <v>4.054E-2</v>
      </c>
      <c r="AI1820">
        <v>98492</v>
      </c>
      <c r="AJ1820">
        <v>115391</v>
      </c>
      <c r="AK1820">
        <v>392685</v>
      </c>
      <c r="AL1820">
        <v>1003328</v>
      </c>
    </row>
    <row r="1821" spans="1:38">
      <c r="A1821" t="s">
        <v>127</v>
      </c>
      <c r="B1821" t="s">
        <v>109</v>
      </c>
      <c r="C1821" t="s">
        <v>131</v>
      </c>
      <c r="D1821" t="s">
        <v>36</v>
      </c>
      <c r="E1821" t="s">
        <v>23</v>
      </c>
      <c r="F1821" t="s">
        <v>18</v>
      </c>
      <c r="G1821" t="s">
        <v>151</v>
      </c>
      <c r="H1821" t="s">
        <v>12</v>
      </c>
      <c r="O1821">
        <v>4.0419999999999998</v>
      </c>
      <c r="P1821">
        <v>4.8810000000000002</v>
      </c>
      <c r="Q1821">
        <v>2.6110000000000002</v>
      </c>
      <c r="R1821">
        <v>19.414000000000001</v>
      </c>
      <c r="Y1821">
        <v>5.4900000000000001E-3</v>
      </c>
      <c r="Z1821">
        <v>5.13E-3</v>
      </c>
      <c r="AA1821">
        <v>1.9300000000000001E-3</v>
      </c>
      <c r="AB1821">
        <v>1.1990000000000001E-2</v>
      </c>
      <c r="AI1821">
        <v>98492</v>
      </c>
      <c r="AJ1821">
        <v>115391</v>
      </c>
      <c r="AK1821">
        <v>392685</v>
      </c>
      <c r="AL1821">
        <v>1003328</v>
      </c>
    </row>
    <row r="1822" spans="1:38">
      <c r="A1822" t="s">
        <v>127</v>
      </c>
      <c r="B1822" t="s">
        <v>109</v>
      </c>
      <c r="C1822" t="s">
        <v>131</v>
      </c>
      <c r="D1822" t="s">
        <v>36</v>
      </c>
      <c r="E1822" t="s">
        <v>23</v>
      </c>
      <c r="F1822" t="s">
        <v>18</v>
      </c>
      <c r="G1822" t="s">
        <v>151</v>
      </c>
      <c r="H1822" t="s">
        <v>11</v>
      </c>
      <c r="O1822">
        <v>1.25</v>
      </c>
      <c r="P1822">
        <v>0.3</v>
      </c>
      <c r="Q1822">
        <v>44.05</v>
      </c>
      <c r="R1822">
        <v>46.26</v>
      </c>
      <c r="Y1822">
        <v>1.6999999999999999E-3</v>
      </c>
      <c r="Z1822">
        <v>3.2000000000000003E-4</v>
      </c>
      <c r="AA1822">
        <v>3.2559999999999999E-2</v>
      </c>
      <c r="AB1822">
        <v>2.8559999999999999E-2</v>
      </c>
      <c r="AI1822">
        <v>98492</v>
      </c>
      <c r="AJ1822">
        <v>115391</v>
      </c>
      <c r="AK1822">
        <v>392685</v>
      </c>
      <c r="AL1822">
        <v>1003328</v>
      </c>
    </row>
    <row r="1823" spans="1:38">
      <c r="A1823" t="s">
        <v>127</v>
      </c>
      <c r="B1823" t="s">
        <v>109</v>
      </c>
      <c r="C1823" t="s">
        <v>131</v>
      </c>
      <c r="D1823" t="s">
        <v>36</v>
      </c>
      <c r="E1823" t="s">
        <v>23</v>
      </c>
      <c r="F1823" t="s">
        <v>18</v>
      </c>
      <c r="G1823" t="s">
        <v>10</v>
      </c>
      <c r="H1823" t="s">
        <v>111</v>
      </c>
      <c r="I1823">
        <v>222.99700000000001</v>
      </c>
      <c r="J1823">
        <v>171.9</v>
      </c>
      <c r="K1823">
        <v>138.59</v>
      </c>
      <c r="L1823">
        <v>124.155</v>
      </c>
      <c r="M1823">
        <v>245.446</v>
      </c>
      <c r="N1823">
        <v>115.261</v>
      </c>
      <c r="O1823">
        <v>98.447000000000003</v>
      </c>
      <c r="P1823">
        <v>124.566</v>
      </c>
      <c r="Q1823">
        <v>64.858000000000004</v>
      </c>
      <c r="R1823">
        <v>3.3180000000000001</v>
      </c>
      <c r="S1823">
        <v>8.0130000000000007E-2</v>
      </c>
      <c r="T1823">
        <v>9.2310000000000003E-2</v>
      </c>
      <c r="U1823">
        <v>0.10525</v>
      </c>
      <c r="V1823">
        <v>0.11425</v>
      </c>
      <c r="W1823">
        <v>0.24897</v>
      </c>
      <c r="X1823">
        <v>0.13311999999999999</v>
      </c>
      <c r="Y1823">
        <v>0.13375999999999999</v>
      </c>
      <c r="Z1823">
        <v>0.13084000000000001</v>
      </c>
      <c r="AA1823">
        <v>4.7940000000000003E-2</v>
      </c>
      <c r="AB1823">
        <v>2.0500000000000002E-3</v>
      </c>
      <c r="AC1823">
        <v>1242769</v>
      </c>
      <c r="AD1823">
        <v>1386883</v>
      </c>
      <c r="AE1823">
        <v>1475114</v>
      </c>
      <c r="AF1823">
        <v>1452830</v>
      </c>
      <c r="AG1823">
        <v>1583605</v>
      </c>
      <c r="AH1823">
        <v>1300696</v>
      </c>
      <c r="AI1823">
        <v>733216</v>
      </c>
      <c r="AJ1823">
        <v>673091</v>
      </c>
      <c r="AK1823">
        <v>445123</v>
      </c>
      <c r="AL1823">
        <v>12056</v>
      </c>
    </row>
    <row r="1824" spans="1:38">
      <c r="A1824" t="s">
        <v>127</v>
      </c>
      <c r="B1824" t="s">
        <v>109</v>
      </c>
      <c r="C1824" t="s">
        <v>131</v>
      </c>
      <c r="D1824" t="s">
        <v>36</v>
      </c>
      <c r="E1824" t="s">
        <v>23</v>
      </c>
      <c r="F1824" t="s">
        <v>18</v>
      </c>
      <c r="G1824" t="s">
        <v>10</v>
      </c>
      <c r="H1824" t="s">
        <v>12</v>
      </c>
      <c r="I1824">
        <v>1.5469999999999999</v>
      </c>
      <c r="J1824">
        <v>30.04</v>
      </c>
      <c r="K1824">
        <v>14.2</v>
      </c>
      <c r="L1824">
        <v>2.5449999999999999</v>
      </c>
      <c r="M1824">
        <v>7.8559999999999999</v>
      </c>
      <c r="N1824">
        <v>4.141</v>
      </c>
      <c r="O1824">
        <v>18.637</v>
      </c>
      <c r="P1824">
        <v>8.9359999999999999</v>
      </c>
      <c r="Q1824">
        <v>2.968</v>
      </c>
      <c r="R1824">
        <v>3.7999999999999999E-2</v>
      </c>
      <c r="S1824">
        <v>5.5999999999999995E-4</v>
      </c>
      <c r="T1824">
        <v>1.6129999999999999E-2</v>
      </c>
      <c r="U1824">
        <v>1.078E-2</v>
      </c>
      <c r="V1824">
        <v>2.3400000000000001E-3</v>
      </c>
      <c r="W1824">
        <v>7.9699999999999997E-3</v>
      </c>
      <c r="X1824">
        <v>4.7800000000000004E-3</v>
      </c>
      <c r="Y1824">
        <v>2.5319999999999999E-2</v>
      </c>
      <c r="Z1824">
        <v>9.3900000000000008E-3</v>
      </c>
      <c r="AA1824">
        <v>2.1900000000000001E-3</v>
      </c>
      <c r="AB1824">
        <v>2.0000000000000002E-5</v>
      </c>
      <c r="AC1824">
        <v>1242769</v>
      </c>
      <c r="AD1824">
        <v>1386883</v>
      </c>
      <c r="AE1824">
        <v>1475114</v>
      </c>
      <c r="AF1824">
        <v>1452830</v>
      </c>
      <c r="AG1824">
        <v>1583605</v>
      </c>
      <c r="AH1824">
        <v>1300696</v>
      </c>
      <c r="AI1824">
        <v>733216</v>
      </c>
      <c r="AJ1824">
        <v>673091</v>
      </c>
      <c r="AK1824">
        <v>445123</v>
      </c>
      <c r="AL1824">
        <v>12056</v>
      </c>
    </row>
    <row r="1825" spans="1:38">
      <c r="A1825" t="s">
        <v>127</v>
      </c>
      <c r="B1825" t="s">
        <v>109</v>
      </c>
      <c r="C1825" t="s">
        <v>131</v>
      </c>
      <c r="D1825" t="s">
        <v>36</v>
      </c>
      <c r="E1825" t="s">
        <v>23</v>
      </c>
      <c r="F1825" t="s">
        <v>18</v>
      </c>
      <c r="G1825" t="s">
        <v>10</v>
      </c>
      <c r="H1825" t="s">
        <v>11</v>
      </c>
      <c r="I1825">
        <v>221.45</v>
      </c>
      <c r="J1825">
        <v>141.86000000000001</v>
      </c>
      <c r="K1825">
        <v>124.39</v>
      </c>
      <c r="L1825">
        <v>121.61</v>
      </c>
      <c r="M1825">
        <v>237.59</v>
      </c>
      <c r="N1825">
        <v>111.12</v>
      </c>
      <c r="O1825">
        <v>79.81</v>
      </c>
      <c r="P1825">
        <v>115.63</v>
      </c>
      <c r="Q1825">
        <v>61.89</v>
      </c>
      <c r="R1825">
        <v>3.28</v>
      </c>
      <c r="S1825">
        <v>7.9570000000000002E-2</v>
      </c>
      <c r="T1825">
        <v>7.6179999999999998E-2</v>
      </c>
      <c r="U1825">
        <v>9.4460000000000002E-2</v>
      </c>
      <c r="V1825">
        <v>0.11191</v>
      </c>
      <c r="W1825">
        <v>0.24101</v>
      </c>
      <c r="X1825">
        <v>0.12833</v>
      </c>
      <c r="Y1825">
        <v>0.10843999999999999</v>
      </c>
      <c r="Z1825">
        <v>0.12146</v>
      </c>
      <c r="AA1825">
        <v>4.5749999999999999E-2</v>
      </c>
      <c r="AB1825">
        <v>2.0200000000000001E-3</v>
      </c>
      <c r="AC1825">
        <v>1242769</v>
      </c>
      <c r="AD1825">
        <v>1386883</v>
      </c>
      <c r="AE1825">
        <v>1475114</v>
      </c>
      <c r="AF1825">
        <v>1452830</v>
      </c>
      <c r="AG1825">
        <v>1583605</v>
      </c>
      <c r="AH1825">
        <v>1300696</v>
      </c>
      <c r="AI1825">
        <v>733216</v>
      </c>
      <c r="AJ1825">
        <v>673091</v>
      </c>
      <c r="AK1825">
        <v>445123</v>
      </c>
      <c r="AL1825">
        <v>12056</v>
      </c>
    </row>
    <row r="1826" spans="1:38">
      <c r="A1826" t="s">
        <v>127</v>
      </c>
      <c r="B1826" t="s">
        <v>109</v>
      </c>
      <c r="C1826" t="s">
        <v>131</v>
      </c>
      <c r="D1826" t="s">
        <v>36</v>
      </c>
      <c r="E1826" t="s">
        <v>23</v>
      </c>
      <c r="F1826" t="s">
        <v>19</v>
      </c>
      <c r="G1826" t="s">
        <v>10</v>
      </c>
      <c r="H1826" t="s">
        <v>111</v>
      </c>
      <c r="K1826">
        <v>2E-3</v>
      </c>
      <c r="Q1826">
        <v>0</v>
      </c>
      <c r="R1826">
        <v>0</v>
      </c>
      <c r="U1826">
        <v>0</v>
      </c>
      <c r="AA1826">
        <v>0</v>
      </c>
      <c r="AB1826">
        <v>0</v>
      </c>
      <c r="AC1826">
        <v>900</v>
      </c>
      <c r="AD1826">
        <v>90</v>
      </c>
      <c r="AE1826">
        <v>3305</v>
      </c>
      <c r="AF1826">
        <v>960</v>
      </c>
      <c r="AH1826">
        <v>436</v>
      </c>
      <c r="AK1826">
        <v>179</v>
      </c>
      <c r="AL1826">
        <v>634</v>
      </c>
    </row>
    <row r="1827" spans="1:38">
      <c r="A1827" t="s">
        <v>127</v>
      </c>
      <c r="B1827" t="s">
        <v>109</v>
      </c>
      <c r="C1827" t="s">
        <v>131</v>
      </c>
      <c r="D1827" t="s">
        <v>36</v>
      </c>
      <c r="E1827" t="s">
        <v>23</v>
      </c>
      <c r="F1827" t="s">
        <v>19</v>
      </c>
      <c r="G1827" t="s">
        <v>10</v>
      </c>
      <c r="H1827" t="s">
        <v>12</v>
      </c>
      <c r="K1827">
        <v>2E-3</v>
      </c>
      <c r="Q1827">
        <v>0</v>
      </c>
      <c r="R1827">
        <v>0</v>
      </c>
      <c r="U1827">
        <v>0</v>
      </c>
      <c r="AA1827">
        <v>0</v>
      </c>
      <c r="AB1827">
        <v>0</v>
      </c>
      <c r="AC1827">
        <v>900</v>
      </c>
      <c r="AD1827">
        <v>90</v>
      </c>
      <c r="AE1827">
        <v>3305</v>
      </c>
      <c r="AF1827">
        <v>960</v>
      </c>
      <c r="AH1827">
        <v>436</v>
      </c>
      <c r="AK1827">
        <v>179</v>
      </c>
      <c r="AL1827">
        <v>634</v>
      </c>
    </row>
    <row r="1828" spans="1:38">
      <c r="A1828" t="s">
        <v>127</v>
      </c>
      <c r="B1828" t="s">
        <v>109</v>
      </c>
      <c r="C1828" t="s">
        <v>131</v>
      </c>
      <c r="D1828" t="s">
        <v>36</v>
      </c>
      <c r="E1828" t="s">
        <v>23</v>
      </c>
      <c r="F1828" t="s">
        <v>19</v>
      </c>
      <c r="G1828" t="s">
        <v>10</v>
      </c>
      <c r="H1828" t="s">
        <v>11</v>
      </c>
      <c r="K1828">
        <v>0</v>
      </c>
      <c r="Q1828">
        <v>0</v>
      </c>
      <c r="R1828">
        <v>0</v>
      </c>
      <c r="U1828">
        <v>0</v>
      </c>
      <c r="AA1828">
        <v>0</v>
      </c>
      <c r="AB1828">
        <v>0</v>
      </c>
      <c r="AC1828">
        <v>900</v>
      </c>
      <c r="AD1828">
        <v>90</v>
      </c>
      <c r="AE1828">
        <v>3305</v>
      </c>
      <c r="AF1828">
        <v>960</v>
      </c>
      <c r="AH1828">
        <v>436</v>
      </c>
      <c r="AK1828">
        <v>179</v>
      </c>
      <c r="AL1828">
        <v>634</v>
      </c>
    </row>
    <row r="1829" spans="1:38">
      <c r="A1829" t="s">
        <v>127</v>
      </c>
      <c r="B1829" t="s">
        <v>109</v>
      </c>
      <c r="C1829" t="s">
        <v>131</v>
      </c>
      <c r="D1829" t="s">
        <v>36</v>
      </c>
      <c r="E1829" t="s">
        <v>32</v>
      </c>
      <c r="F1829" t="s">
        <v>59</v>
      </c>
      <c r="G1829" t="s">
        <v>10</v>
      </c>
      <c r="H1829" t="s">
        <v>111</v>
      </c>
      <c r="N1829">
        <v>5.0000000000000001E-3</v>
      </c>
      <c r="X1829">
        <v>1.0000000000000001E-5</v>
      </c>
      <c r="AF1829">
        <v>145</v>
      </c>
      <c r="AH1829">
        <v>3639</v>
      </c>
      <c r="AI1829">
        <v>370</v>
      </c>
    </row>
    <row r="1830" spans="1:38">
      <c r="A1830" t="s">
        <v>127</v>
      </c>
      <c r="B1830" t="s">
        <v>109</v>
      </c>
      <c r="C1830" t="s">
        <v>131</v>
      </c>
      <c r="D1830" t="s">
        <v>36</v>
      </c>
      <c r="E1830" t="s">
        <v>32</v>
      </c>
      <c r="F1830" t="s">
        <v>59</v>
      </c>
      <c r="G1830" t="s">
        <v>10</v>
      </c>
      <c r="H1830" t="s">
        <v>12</v>
      </c>
      <c r="N1830">
        <v>0</v>
      </c>
      <c r="X1830">
        <v>0</v>
      </c>
      <c r="AF1830">
        <v>145</v>
      </c>
      <c r="AH1830">
        <v>3639</v>
      </c>
      <c r="AI1830">
        <v>370</v>
      </c>
    </row>
    <row r="1831" spans="1:38">
      <c r="A1831" t="s">
        <v>127</v>
      </c>
      <c r="B1831" t="s">
        <v>109</v>
      </c>
      <c r="C1831" t="s">
        <v>131</v>
      </c>
      <c r="D1831" t="s">
        <v>36</v>
      </c>
      <c r="E1831" t="s">
        <v>32</v>
      </c>
      <c r="F1831" t="s">
        <v>59</v>
      </c>
      <c r="G1831" t="s">
        <v>10</v>
      </c>
      <c r="H1831" t="s">
        <v>11</v>
      </c>
      <c r="N1831">
        <v>5.0000000000000001E-3</v>
      </c>
      <c r="X1831">
        <v>1.0000000000000001E-5</v>
      </c>
      <c r="AF1831">
        <v>145</v>
      </c>
      <c r="AH1831">
        <v>3639</v>
      </c>
      <c r="AI1831">
        <v>370</v>
      </c>
    </row>
    <row r="1832" spans="1:38">
      <c r="A1832" t="s">
        <v>127</v>
      </c>
      <c r="B1832" t="s">
        <v>109</v>
      </c>
      <c r="C1832" t="s">
        <v>131</v>
      </c>
      <c r="D1832" t="s">
        <v>36</v>
      </c>
      <c r="E1832" t="s">
        <v>32</v>
      </c>
      <c r="F1832" t="s">
        <v>66</v>
      </c>
      <c r="G1832" t="s">
        <v>10</v>
      </c>
      <c r="H1832" t="s">
        <v>111</v>
      </c>
      <c r="I1832">
        <v>0.21099999999999999</v>
      </c>
      <c r="J1832">
        <v>0.20699999999999999</v>
      </c>
      <c r="O1832">
        <v>1.9E-2</v>
      </c>
      <c r="S1832">
        <v>8.0000000000000007E-5</v>
      </c>
      <c r="T1832">
        <v>1.1E-4</v>
      </c>
      <c r="Y1832">
        <v>3.0000000000000001E-5</v>
      </c>
      <c r="AC1832">
        <v>135202</v>
      </c>
      <c r="AD1832">
        <v>137511</v>
      </c>
      <c r="AE1832">
        <v>111692</v>
      </c>
      <c r="AF1832">
        <v>99662</v>
      </c>
      <c r="AG1832">
        <v>106536</v>
      </c>
      <c r="AH1832">
        <v>145080</v>
      </c>
      <c r="AI1832">
        <v>100503</v>
      </c>
      <c r="AJ1832">
        <v>113048</v>
      </c>
      <c r="AK1832">
        <v>77853</v>
      </c>
      <c r="AL1832">
        <v>121370</v>
      </c>
    </row>
    <row r="1833" spans="1:38">
      <c r="A1833" t="s">
        <v>127</v>
      </c>
      <c r="B1833" t="s">
        <v>109</v>
      </c>
      <c r="C1833" t="s">
        <v>131</v>
      </c>
      <c r="D1833" t="s">
        <v>36</v>
      </c>
      <c r="E1833" t="s">
        <v>32</v>
      </c>
      <c r="F1833" t="s">
        <v>66</v>
      </c>
      <c r="G1833" t="s">
        <v>10</v>
      </c>
      <c r="H1833" t="s">
        <v>12</v>
      </c>
      <c r="I1833">
        <v>0</v>
      </c>
      <c r="J1833">
        <v>0</v>
      </c>
      <c r="O1833">
        <v>0</v>
      </c>
      <c r="S1833">
        <v>0</v>
      </c>
      <c r="T1833">
        <v>0</v>
      </c>
      <c r="Y1833">
        <v>0</v>
      </c>
      <c r="AC1833">
        <v>135202</v>
      </c>
      <c r="AD1833">
        <v>137511</v>
      </c>
      <c r="AE1833">
        <v>111692</v>
      </c>
      <c r="AF1833">
        <v>99662</v>
      </c>
      <c r="AG1833">
        <v>106536</v>
      </c>
      <c r="AH1833">
        <v>145080</v>
      </c>
      <c r="AI1833">
        <v>100503</v>
      </c>
      <c r="AJ1833">
        <v>113048</v>
      </c>
      <c r="AK1833">
        <v>77853</v>
      </c>
      <c r="AL1833">
        <v>121370</v>
      </c>
    </row>
    <row r="1834" spans="1:38">
      <c r="A1834" t="s">
        <v>127</v>
      </c>
      <c r="B1834" t="s">
        <v>109</v>
      </c>
      <c r="C1834" t="s">
        <v>131</v>
      </c>
      <c r="D1834" t="s">
        <v>36</v>
      </c>
      <c r="E1834" t="s">
        <v>32</v>
      </c>
      <c r="F1834" t="s">
        <v>66</v>
      </c>
      <c r="G1834" t="s">
        <v>10</v>
      </c>
      <c r="H1834" t="s">
        <v>11</v>
      </c>
      <c r="I1834">
        <v>0.21099999999999999</v>
      </c>
      <c r="J1834">
        <v>0.20699999999999999</v>
      </c>
      <c r="O1834">
        <v>1.9E-2</v>
      </c>
      <c r="S1834">
        <v>8.0000000000000007E-5</v>
      </c>
      <c r="T1834">
        <v>1.1E-4</v>
      </c>
      <c r="Y1834">
        <v>3.0000000000000001E-5</v>
      </c>
      <c r="AC1834">
        <v>135202</v>
      </c>
      <c r="AD1834">
        <v>137511</v>
      </c>
      <c r="AE1834">
        <v>111692</v>
      </c>
      <c r="AF1834">
        <v>99662</v>
      </c>
      <c r="AG1834">
        <v>106536</v>
      </c>
      <c r="AH1834">
        <v>145080</v>
      </c>
      <c r="AI1834">
        <v>100503</v>
      </c>
      <c r="AJ1834">
        <v>113048</v>
      </c>
      <c r="AK1834">
        <v>77853</v>
      </c>
      <c r="AL1834">
        <v>121370</v>
      </c>
    </row>
    <row r="1835" spans="1:38">
      <c r="A1835" t="s">
        <v>127</v>
      </c>
      <c r="B1835" t="s">
        <v>109</v>
      </c>
      <c r="C1835" t="s">
        <v>131</v>
      </c>
      <c r="D1835" t="s">
        <v>36</v>
      </c>
      <c r="E1835" t="s">
        <v>32</v>
      </c>
      <c r="F1835" t="s">
        <v>14</v>
      </c>
      <c r="G1835" t="s">
        <v>10</v>
      </c>
      <c r="H1835" t="s">
        <v>111</v>
      </c>
      <c r="J1835">
        <v>2.9000000000000001E-2</v>
      </c>
      <c r="T1835">
        <v>2.0000000000000002E-5</v>
      </c>
      <c r="AD1835">
        <v>222</v>
      </c>
    </row>
    <row r="1836" spans="1:38">
      <c r="A1836" t="s">
        <v>127</v>
      </c>
      <c r="B1836" t="s">
        <v>109</v>
      </c>
      <c r="C1836" t="s">
        <v>131</v>
      </c>
      <c r="D1836" t="s">
        <v>36</v>
      </c>
      <c r="E1836" t="s">
        <v>32</v>
      </c>
      <c r="F1836" t="s">
        <v>14</v>
      </c>
      <c r="G1836" t="s">
        <v>10</v>
      </c>
      <c r="H1836" t="s">
        <v>12</v>
      </c>
      <c r="J1836">
        <v>0</v>
      </c>
      <c r="T1836">
        <v>0</v>
      </c>
      <c r="AD1836">
        <v>222</v>
      </c>
    </row>
    <row r="1837" spans="1:38">
      <c r="A1837" t="s">
        <v>127</v>
      </c>
      <c r="B1837" t="s">
        <v>109</v>
      </c>
      <c r="C1837" t="s">
        <v>131</v>
      </c>
      <c r="D1837" t="s">
        <v>36</v>
      </c>
      <c r="E1837" t="s">
        <v>32</v>
      </c>
      <c r="F1837" t="s">
        <v>14</v>
      </c>
      <c r="G1837" t="s">
        <v>10</v>
      </c>
      <c r="H1837" t="s">
        <v>11</v>
      </c>
      <c r="J1837">
        <v>2.9000000000000001E-2</v>
      </c>
      <c r="T1837">
        <v>2.0000000000000002E-5</v>
      </c>
      <c r="AD1837">
        <v>222</v>
      </c>
    </row>
    <row r="1838" spans="1:38">
      <c r="A1838" t="s">
        <v>127</v>
      </c>
      <c r="B1838" t="s">
        <v>109</v>
      </c>
      <c r="C1838" t="s">
        <v>131</v>
      </c>
      <c r="D1838" t="s">
        <v>36</v>
      </c>
      <c r="E1838" t="s">
        <v>32</v>
      </c>
      <c r="F1838" t="s">
        <v>61</v>
      </c>
      <c r="G1838" t="s">
        <v>10</v>
      </c>
      <c r="H1838" t="s">
        <v>111</v>
      </c>
      <c r="L1838">
        <v>0.17699999999999999</v>
      </c>
      <c r="V1838">
        <v>1.6000000000000001E-4</v>
      </c>
      <c r="AC1838">
        <v>696</v>
      </c>
      <c r="AE1838">
        <v>179</v>
      </c>
      <c r="AF1838">
        <v>2560</v>
      </c>
      <c r="AJ1838">
        <v>3120</v>
      </c>
      <c r="AL1838">
        <v>9550</v>
      </c>
    </row>
    <row r="1839" spans="1:38">
      <c r="A1839" t="s">
        <v>127</v>
      </c>
      <c r="B1839" t="s">
        <v>109</v>
      </c>
      <c r="C1839" t="s">
        <v>131</v>
      </c>
      <c r="D1839" t="s">
        <v>36</v>
      </c>
      <c r="E1839" t="s">
        <v>32</v>
      </c>
      <c r="F1839" t="s">
        <v>61</v>
      </c>
      <c r="G1839" t="s">
        <v>10</v>
      </c>
      <c r="H1839" t="s">
        <v>12</v>
      </c>
      <c r="L1839">
        <v>0</v>
      </c>
      <c r="V1839">
        <v>0</v>
      </c>
      <c r="AC1839">
        <v>696</v>
      </c>
      <c r="AE1839">
        <v>179</v>
      </c>
      <c r="AF1839">
        <v>2560</v>
      </c>
      <c r="AJ1839">
        <v>3120</v>
      </c>
      <c r="AL1839">
        <v>9550</v>
      </c>
    </row>
    <row r="1840" spans="1:38">
      <c r="A1840" t="s">
        <v>127</v>
      </c>
      <c r="B1840" t="s">
        <v>109</v>
      </c>
      <c r="C1840" t="s">
        <v>131</v>
      </c>
      <c r="D1840" t="s">
        <v>36</v>
      </c>
      <c r="E1840" t="s">
        <v>32</v>
      </c>
      <c r="F1840" t="s">
        <v>61</v>
      </c>
      <c r="G1840" t="s">
        <v>10</v>
      </c>
      <c r="H1840" t="s">
        <v>11</v>
      </c>
      <c r="L1840">
        <v>0.17699999999999999</v>
      </c>
      <c r="V1840">
        <v>1.6000000000000001E-4</v>
      </c>
      <c r="AC1840">
        <v>696</v>
      </c>
      <c r="AE1840">
        <v>179</v>
      </c>
      <c r="AF1840">
        <v>2560</v>
      </c>
      <c r="AJ1840">
        <v>3120</v>
      </c>
      <c r="AL1840">
        <v>9550</v>
      </c>
    </row>
    <row r="1841" spans="1:38">
      <c r="A1841" t="s">
        <v>127</v>
      </c>
      <c r="B1841" t="s">
        <v>109</v>
      </c>
      <c r="C1841" t="s">
        <v>131</v>
      </c>
      <c r="D1841" t="s">
        <v>36</v>
      </c>
      <c r="E1841" t="s">
        <v>32</v>
      </c>
      <c r="F1841" t="s">
        <v>63</v>
      </c>
      <c r="G1841" t="s">
        <v>10</v>
      </c>
      <c r="H1841" t="s">
        <v>111</v>
      </c>
      <c r="M1841">
        <v>7.0999999999999994E-2</v>
      </c>
      <c r="N1841">
        <v>2.4E-2</v>
      </c>
      <c r="O1841">
        <v>0.05</v>
      </c>
      <c r="W1841">
        <v>6.9999999999999994E-5</v>
      </c>
      <c r="X1841">
        <v>3.0000000000000001E-5</v>
      </c>
      <c r="Y1841">
        <v>6.9999999999999994E-5</v>
      </c>
      <c r="AC1841">
        <v>34180</v>
      </c>
      <c r="AD1841">
        <v>31093</v>
      </c>
      <c r="AE1841">
        <v>26230</v>
      </c>
      <c r="AF1841">
        <v>43426</v>
      </c>
      <c r="AG1841">
        <v>42170</v>
      </c>
      <c r="AH1841">
        <v>97746</v>
      </c>
      <c r="AI1841">
        <v>77074</v>
      </c>
      <c r="AJ1841">
        <v>82898</v>
      </c>
      <c r="AK1841">
        <v>45783</v>
      </c>
      <c r="AL1841">
        <v>55718</v>
      </c>
    </row>
    <row r="1842" spans="1:38">
      <c r="A1842" t="s">
        <v>127</v>
      </c>
      <c r="B1842" t="s">
        <v>109</v>
      </c>
      <c r="C1842" t="s">
        <v>131</v>
      </c>
      <c r="D1842" t="s">
        <v>36</v>
      </c>
      <c r="E1842" t="s">
        <v>32</v>
      </c>
      <c r="F1842" t="s">
        <v>63</v>
      </c>
      <c r="G1842" t="s">
        <v>10</v>
      </c>
      <c r="H1842" t="s">
        <v>12</v>
      </c>
      <c r="M1842">
        <v>0</v>
      </c>
      <c r="N1842">
        <v>0</v>
      </c>
      <c r="O1842">
        <v>0</v>
      </c>
      <c r="W1842">
        <v>0</v>
      </c>
      <c r="X1842">
        <v>0</v>
      </c>
      <c r="Y1842">
        <v>0</v>
      </c>
      <c r="AC1842">
        <v>34180</v>
      </c>
      <c r="AD1842">
        <v>31093</v>
      </c>
      <c r="AE1842">
        <v>26230</v>
      </c>
      <c r="AF1842">
        <v>43426</v>
      </c>
      <c r="AG1842">
        <v>42170</v>
      </c>
      <c r="AH1842">
        <v>97746</v>
      </c>
      <c r="AI1842">
        <v>77074</v>
      </c>
      <c r="AJ1842">
        <v>82898</v>
      </c>
      <c r="AK1842">
        <v>45783</v>
      </c>
      <c r="AL1842">
        <v>55718</v>
      </c>
    </row>
    <row r="1843" spans="1:38">
      <c r="A1843" t="s">
        <v>127</v>
      </c>
      <c r="B1843" t="s">
        <v>109</v>
      </c>
      <c r="C1843" t="s">
        <v>131</v>
      </c>
      <c r="D1843" t="s">
        <v>36</v>
      </c>
      <c r="E1843" t="s">
        <v>32</v>
      </c>
      <c r="F1843" t="s">
        <v>63</v>
      </c>
      <c r="G1843" t="s">
        <v>10</v>
      </c>
      <c r="H1843" t="s">
        <v>11</v>
      </c>
      <c r="M1843">
        <v>7.0999999999999994E-2</v>
      </c>
      <c r="N1843">
        <v>2.4E-2</v>
      </c>
      <c r="O1843">
        <v>0.05</v>
      </c>
      <c r="W1843">
        <v>6.9999999999999994E-5</v>
      </c>
      <c r="X1843">
        <v>3.0000000000000001E-5</v>
      </c>
      <c r="Y1843">
        <v>6.9999999999999994E-5</v>
      </c>
      <c r="AC1843">
        <v>34180</v>
      </c>
      <c r="AD1843">
        <v>31093</v>
      </c>
      <c r="AE1843">
        <v>26230</v>
      </c>
      <c r="AF1843">
        <v>43426</v>
      </c>
      <c r="AG1843">
        <v>42170</v>
      </c>
      <c r="AH1843">
        <v>97746</v>
      </c>
      <c r="AI1843">
        <v>77074</v>
      </c>
      <c r="AJ1843">
        <v>82898</v>
      </c>
      <c r="AK1843">
        <v>45783</v>
      </c>
      <c r="AL1843">
        <v>55718</v>
      </c>
    </row>
    <row r="1844" spans="1:38">
      <c r="A1844" t="s">
        <v>127</v>
      </c>
      <c r="B1844" t="s">
        <v>109</v>
      </c>
      <c r="C1844" t="s">
        <v>131</v>
      </c>
      <c r="D1844" t="s">
        <v>36</v>
      </c>
      <c r="E1844" t="s">
        <v>32</v>
      </c>
      <c r="F1844" t="s">
        <v>17</v>
      </c>
      <c r="G1844" t="s">
        <v>145</v>
      </c>
      <c r="H1844" t="s">
        <v>111</v>
      </c>
      <c r="O1844">
        <v>6.0999999999999999E-2</v>
      </c>
      <c r="P1844">
        <v>2.081</v>
      </c>
      <c r="Q1844">
        <v>1.395</v>
      </c>
      <c r="R1844">
        <v>24.683</v>
      </c>
      <c r="Y1844">
        <v>8.0000000000000007E-5</v>
      </c>
      <c r="Z1844">
        <v>2.1900000000000001E-3</v>
      </c>
      <c r="AA1844">
        <v>1.0300000000000001E-3</v>
      </c>
      <c r="AB1844">
        <v>1.524E-2</v>
      </c>
      <c r="AI1844">
        <v>29532</v>
      </c>
      <c r="AJ1844">
        <v>47406</v>
      </c>
      <c r="AK1844">
        <v>25968</v>
      </c>
      <c r="AL1844">
        <v>28260</v>
      </c>
    </row>
    <row r="1845" spans="1:38">
      <c r="A1845" t="s">
        <v>127</v>
      </c>
      <c r="B1845" t="s">
        <v>109</v>
      </c>
      <c r="C1845" t="s">
        <v>131</v>
      </c>
      <c r="D1845" t="s">
        <v>36</v>
      </c>
      <c r="E1845" t="s">
        <v>32</v>
      </c>
      <c r="F1845" t="s">
        <v>17</v>
      </c>
      <c r="G1845" t="s">
        <v>145</v>
      </c>
      <c r="H1845" t="s">
        <v>12</v>
      </c>
      <c r="O1845">
        <v>0</v>
      </c>
      <c r="P1845">
        <v>0</v>
      </c>
      <c r="Q1845">
        <v>0</v>
      </c>
      <c r="R1845">
        <v>3.7120000000000002</v>
      </c>
      <c r="Y1845">
        <v>0</v>
      </c>
      <c r="Z1845">
        <v>0</v>
      </c>
      <c r="AA1845">
        <v>0</v>
      </c>
      <c r="AB1845">
        <v>2.2899999999999999E-3</v>
      </c>
      <c r="AI1845">
        <v>29532</v>
      </c>
      <c r="AJ1845">
        <v>47406</v>
      </c>
      <c r="AK1845">
        <v>25968</v>
      </c>
      <c r="AL1845">
        <v>28260</v>
      </c>
    </row>
    <row r="1846" spans="1:38">
      <c r="A1846" t="s">
        <v>127</v>
      </c>
      <c r="B1846" t="s">
        <v>109</v>
      </c>
      <c r="C1846" t="s">
        <v>131</v>
      </c>
      <c r="D1846" t="s">
        <v>36</v>
      </c>
      <c r="E1846" t="s">
        <v>32</v>
      </c>
      <c r="F1846" t="s">
        <v>17</v>
      </c>
      <c r="G1846" t="s">
        <v>145</v>
      </c>
      <c r="H1846" t="s">
        <v>11</v>
      </c>
      <c r="O1846">
        <v>6.0999999999999999E-2</v>
      </c>
      <c r="P1846">
        <v>2.081</v>
      </c>
      <c r="Q1846">
        <v>1.395</v>
      </c>
      <c r="R1846">
        <v>20.971</v>
      </c>
      <c r="Y1846">
        <v>8.0000000000000007E-5</v>
      </c>
      <c r="Z1846">
        <v>2.1900000000000001E-3</v>
      </c>
      <c r="AA1846">
        <v>1.0300000000000001E-3</v>
      </c>
      <c r="AB1846">
        <v>1.295E-2</v>
      </c>
      <c r="AI1846">
        <v>29532</v>
      </c>
      <c r="AJ1846">
        <v>47406</v>
      </c>
      <c r="AK1846">
        <v>25968</v>
      </c>
      <c r="AL1846">
        <v>28260</v>
      </c>
    </row>
    <row r="1847" spans="1:38">
      <c r="A1847" t="s">
        <v>127</v>
      </c>
      <c r="B1847" t="s">
        <v>109</v>
      </c>
      <c r="C1847" t="s">
        <v>131</v>
      </c>
      <c r="D1847" t="s">
        <v>36</v>
      </c>
      <c r="E1847" t="s">
        <v>32</v>
      </c>
      <c r="F1847" t="s">
        <v>17</v>
      </c>
      <c r="G1847" t="s">
        <v>146</v>
      </c>
      <c r="H1847" t="s">
        <v>111</v>
      </c>
      <c r="O1847">
        <v>294.666</v>
      </c>
      <c r="P1847">
        <v>190.70699999999999</v>
      </c>
      <c r="Q1847">
        <v>89.647000000000006</v>
      </c>
      <c r="R1847">
        <v>21.850999999999999</v>
      </c>
      <c r="Y1847">
        <v>0.40035999999999999</v>
      </c>
      <c r="Z1847">
        <v>0.20032</v>
      </c>
      <c r="AA1847">
        <v>6.6259999999999999E-2</v>
      </c>
      <c r="AB1847">
        <v>1.349E-2</v>
      </c>
      <c r="AI1847">
        <v>364594</v>
      </c>
      <c r="AJ1847">
        <v>306824</v>
      </c>
      <c r="AK1847">
        <v>147347</v>
      </c>
      <c r="AL1847">
        <v>12091</v>
      </c>
    </row>
    <row r="1848" spans="1:38">
      <c r="A1848" t="s">
        <v>127</v>
      </c>
      <c r="B1848" t="s">
        <v>109</v>
      </c>
      <c r="C1848" t="s">
        <v>131</v>
      </c>
      <c r="D1848" t="s">
        <v>36</v>
      </c>
      <c r="E1848" t="s">
        <v>32</v>
      </c>
      <c r="F1848" t="s">
        <v>17</v>
      </c>
      <c r="G1848" t="s">
        <v>146</v>
      </c>
      <c r="H1848" t="s">
        <v>12</v>
      </c>
      <c r="O1848">
        <v>0</v>
      </c>
      <c r="P1848">
        <v>0</v>
      </c>
      <c r="Q1848">
        <v>0.71499999999999997</v>
      </c>
      <c r="R1848">
        <v>3.2869999999999999</v>
      </c>
      <c r="Y1848">
        <v>0</v>
      </c>
      <c r="Z1848">
        <v>0</v>
      </c>
      <c r="AA1848">
        <v>5.2999999999999998E-4</v>
      </c>
      <c r="AB1848">
        <v>2.0300000000000001E-3</v>
      </c>
      <c r="AI1848">
        <v>364594</v>
      </c>
      <c r="AJ1848">
        <v>306824</v>
      </c>
      <c r="AK1848">
        <v>147347</v>
      </c>
      <c r="AL1848">
        <v>12091</v>
      </c>
    </row>
    <row r="1849" spans="1:38">
      <c r="A1849" t="s">
        <v>127</v>
      </c>
      <c r="B1849" t="s">
        <v>109</v>
      </c>
      <c r="C1849" t="s">
        <v>131</v>
      </c>
      <c r="D1849" t="s">
        <v>36</v>
      </c>
      <c r="E1849" t="s">
        <v>32</v>
      </c>
      <c r="F1849" t="s">
        <v>17</v>
      </c>
      <c r="G1849" t="s">
        <v>146</v>
      </c>
      <c r="H1849" t="s">
        <v>11</v>
      </c>
      <c r="O1849">
        <v>294.666</v>
      </c>
      <c r="P1849">
        <v>190.70699999999999</v>
      </c>
      <c r="Q1849">
        <v>88.932000000000002</v>
      </c>
      <c r="R1849">
        <v>18.564</v>
      </c>
      <c r="Y1849">
        <v>0.40035999999999999</v>
      </c>
      <c r="Z1849">
        <v>0.20032</v>
      </c>
      <c r="AA1849">
        <v>6.5729999999999997E-2</v>
      </c>
      <c r="AB1849">
        <v>1.146E-2</v>
      </c>
      <c r="AI1849">
        <v>364594</v>
      </c>
      <c r="AJ1849">
        <v>306824</v>
      </c>
      <c r="AK1849">
        <v>147347</v>
      </c>
      <c r="AL1849">
        <v>12091</v>
      </c>
    </row>
    <row r="1850" spans="1:38">
      <c r="A1850" t="s">
        <v>127</v>
      </c>
      <c r="B1850" t="s">
        <v>109</v>
      </c>
      <c r="C1850" t="s">
        <v>131</v>
      </c>
      <c r="D1850" t="s">
        <v>36</v>
      </c>
      <c r="E1850" t="s">
        <v>32</v>
      </c>
      <c r="F1850" t="s">
        <v>17</v>
      </c>
      <c r="G1850" t="s">
        <v>10</v>
      </c>
      <c r="H1850" t="s">
        <v>111</v>
      </c>
      <c r="I1850">
        <v>202.40199999999999</v>
      </c>
      <c r="J1850">
        <v>316.51799999999997</v>
      </c>
      <c r="K1850">
        <v>312.07499999999999</v>
      </c>
      <c r="L1850">
        <v>380.83600000000001</v>
      </c>
      <c r="M1850">
        <v>232.51400000000001</v>
      </c>
      <c r="N1850">
        <v>349.87599999999998</v>
      </c>
      <c r="S1850">
        <v>7.2730000000000003E-2</v>
      </c>
      <c r="T1850">
        <v>0.16997000000000001</v>
      </c>
      <c r="U1850">
        <v>0.23699000000000001</v>
      </c>
      <c r="V1850">
        <v>0.35044999999999998</v>
      </c>
      <c r="W1850">
        <v>0.23585999999999999</v>
      </c>
      <c r="X1850">
        <v>0.40406999999999998</v>
      </c>
      <c r="AC1850">
        <v>2055358</v>
      </c>
      <c r="AD1850">
        <v>1162035</v>
      </c>
      <c r="AE1850">
        <v>872476</v>
      </c>
      <c r="AF1850">
        <v>785815</v>
      </c>
      <c r="AG1850">
        <v>343025</v>
      </c>
      <c r="AH1850">
        <v>498488</v>
      </c>
    </row>
    <row r="1851" spans="1:38">
      <c r="A1851" t="s">
        <v>127</v>
      </c>
      <c r="B1851" t="s">
        <v>109</v>
      </c>
      <c r="C1851" t="s">
        <v>131</v>
      </c>
      <c r="D1851" t="s">
        <v>36</v>
      </c>
      <c r="E1851" t="s">
        <v>32</v>
      </c>
      <c r="F1851" t="s">
        <v>17</v>
      </c>
      <c r="G1851" t="s">
        <v>10</v>
      </c>
      <c r="H1851" t="s">
        <v>12</v>
      </c>
      <c r="I1851">
        <v>0</v>
      </c>
      <c r="J1851">
        <v>8</v>
      </c>
      <c r="K1851">
        <v>1</v>
      </c>
      <c r="L1851">
        <v>0</v>
      </c>
      <c r="M1851">
        <v>0</v>
      </c>
      <c r="N1851">
        <v>0</v>
      </c>
      <c r="S1851">
        <v>0</v>
      </c>
      <c r="T1851">
        <v>4.3E-3</v>
      </c>
      <c r="U1851">
        <v>7.6000000000000004E-4</v>
      </c>
      <c r="V1851">
        <v>0</v>
      </c>
      <c r="W1851">
        <v>0</v>
      </c>
      <c r="X1851">
        <v>0</v>
      </c>
      <c r="AC1851">
        <v>2055358</v>
      </c>
      <c r="AD1851">
        <v>1162035</v>
      </c>
      <c r="AE1851">
        <v>872476</v>
      </c>
      <c r="AF1851">
        <v>785815</v>
      </c>
      <c r="AG1851">
        <v>343025</v>
      </c>
      <c r="AH1851">
        <v>498488</v>
      </c>
    </row>
    <row r="1852" spans="1:38">
      <c r="A1852" t="s">
        <v>127</v>
      </c>
      <c r="B1852" t="s">
        <v>109</v>
      </c>
      <c r="C1852" t="s">
        <v>131</v>
      </c>
      <c r="D1852" t="s">
        <v>36</v>
      </c>
      <c r="E1852" t="s">
        <v>32</v>
      </c>
      <c r="F1852" t="s">
        <v>17</v>
      </c>
      <c r="G1852" t="s">
        <v>10</v>
      </c>
      <c r="H1852" t="s">
        <v>11</v>
      </c>
      <c r="I1852">
        <v>202.40199999999999</v>
      </c>
      <c r="J1852">
        <v>308.51799999999997</v>
      </c>
      <c r="K1852">
        <v>311.07499999999999</v>
      </c>
      <c r="L1852">
        <v>380.83600000000001</v>
      </c>
      <c r="M1852">
        <v>232.51400000000001</v>
      </c>
      <c r="N1852">
        <v>349.87599999999998</v>
      </c>
      <c r="S1852">
        <v>7.2730000000000003E-2</v>
      </c>
      <c r="T1852">
        <v>0.16567000000000001</v>
      </c>
      <c r="U1852">
        <v>0.23624000000000001</v>
      </c>
      <c r="V1852">
        <v>0.35044999999999998</v>
      </c>
      <c r="W1852">
        <v>0.23585999999999999</v>
      </c>
      <c r="X1852">
        <v>0.40406999999999998</v>
      </c>
      <c r="AC1852">
        <v>2055358</v>
      </c>
      <c r="AD1852">
        <v>1162035</v>
      </c>
      <c r="AE1852">
        <v>872476</v>
      </c>
      <c r="AF1852">
        <v>785815</v>
      </c>
      <c r="AG1852">
        <v>343025</v>
      </c>
      <c r="AH1852">
        <v>498488</v>
      </c>
    </row>
    <row r="1853" spans="1:38">
      <c r="A1853" t="s">
        <v>127</v>
      </c>
      <c r="B1853" t="s">
        <v>109</v>
      </c>
      <c r="C1853" t="s">
        <v>131</v>
      </c>
      <c r="D1853" t="s">
        <v>36</v>
      </c>
      <c r="E1853" t="s">
        <v>32</v>
      </c>
      <c r="F1853" t="s">
        <v>18</v>
      </c>
      <c r="G1853" t="s">
        <v>147</v>
      </c>
      <c r="H1853" t="s">
        <v>111</v>
      </c>
      <c r="R1853">
        <v>2.0630000000000002</v>
      </c>
      <c r="AB1853">
        <v>1.2700000000000001E-3</v>
      </c>
      <c r="AL1853">
        <v>240258</v>
      </c>
    </row>
    <row r="1854" spans="1:38">
      <c r="A1854" t="s">
        <v>127</v>
      </c>
      <c r="B1854" t="s">
        <v>109</v>
      </c>
      <c r="C1854" t="s">
        <v>131</v>
      </c>
      <c r="D1854" t="s">
        <v>36</v>
      </c>
      <c r="E1854" t="s">
        <v>32</v>
      </c>
      <c r="F1854" t="s">
        <v>18</v>
      </c>
      <c r="G1854" t="s">
        <v>147</v>
      </c>
      <c r="H1854" t="s">
        <v>12</v>
      </c>
      <c r="R1854">
        <v>0.505</v>
      </c>
      <c r="AB1854">
        <v>3.1E-4</v>
      </c>
      <c r="AL1854">
        <v>240258</v>
      </c>
    </row>
    <row r="1855" spans="1:38">
      <c r="A1855" t="s">
        <v>127</v>
      </c>
      <c r="B1855" t="s">
        <v>109</v>
      </c>
      <c r="C1855" t="s">
        <v>131</v>
      </c>
      <c r="D1855" t="s">
        <v>36</v>
      </c>
      <c r="E1855" t="s">
        <v>32</v>
      </c>
      <c r="F1855" t="s">
        <v>18</v>
      </c>
      <c r="G1855" t="s">
        <v>147</v>
      </c>
      <c r="H1855" t="s">
        <v>11</v>
      </c>
      <c r="R1855">
        <v>1.5580000000000001</v>
      </c>
      <c r="AB1855">
        <v>9.6000000000000002E-4</v>
      </c>
      <c r="AL1855">
        <v>240258</v>
      </c>
    </row>
    <row r="1856" spans="1:38">
      <c r="A1856" t="s">
        <v>127</v>
      </c>
      <c r="B1856" t="s">
        <v>109</v>
      </c>
      <c r="C1856" t="s">
        <v>131</v>
      </c>
      <c r="D1856" t="s">
        <v>36</v>
      </c>
      <c r="E1856" t="s">
        <v>32</v>
      </c>
      <c r="F1856" t="s">
        <v>18</v>
      </c>
      <c r="G1856" t="s">
        <v>145</v>
      </c>
      <c r="H1856" t="s">
        <v>111</v>
      </c>
      <c r="O1856">
        <v>19.937999999999999</v>
      </c>
      <c r="P1856">
        <v>16.608000000000001</v>
      </c>
      <c r="Q1856">
        <v>16.945</v>
      </c>
      <c r="R1856">
        <v>386.78899999999999</v>
      </c>
      <c r="Y1856">
        <v>2.7089999999999999E-2</v>
      </c>
      <c r="Z1856">
        <v>1.7440000000000001E-2</v>
      </c>
      <c r="AA1856">
        <v>1.2529999999999999E-2</v>
      </c>
      <c r="AB1856">
        <v>0.23877999999999999</v>
      </c>
      <c r="AI1856">
        <v>235743</v>
      </c>
      <c r="AJ1856">
        <v>1450621</v>
      </c>
      <c r="AK1856">
        <v>1820787</v>
      </c>
      <c r="AL1856">
        <v>2225228</v>
      </c>
    </row>
    <row r="1857" spans="1:38">
      <c r="A1857" t="s">
        <v>127</v>
      </c>
      <c r="B1857" t="s">
        <v>109</v>
      </c>
      <c r="C1857" t="s">
        <v>131</v>
      </c>
      <c r="D1857" t="s">
        <v>36</v>
      </c>
      <c r="E1857" t="s">
        <v>32</v>
      </c>
      <c r="F1857" t="s">
        <v>18</v>
      </c>
      <c r="G1857" t="s">
        <v>145</v>
      </c>
      <c r="H1857" t="s">
        <v>12</v>
      </c>
      <c r="O1857">
        <v>17</v>
      </c>
      <c r="P1857">
        <v>0</v>
      </c>
      <c r="Q1857">
        <v>0.35799999999999998</v>
      </c>
      <c r="R1857">
        <v>341.709</v>
      </c>
      <c r="Y1857">
        <v>2.3099999999999999E-2</v>
      </c>
      <c r="Z1857">
        <v>0</v>
      </c>
      <c r="AA1857">
        <v>2.5999999999999998E-4</v>
      </c>
      <c r="AB1857">
        <v>0.21095</v>
      </c>
      <c r="AI1857">
        <v>235743</v>
      </c>
      <c r="AJ1857">
        <v>1450621</v>
      </c>
      <c r="AK1857">
        <v>1820787</v>
      </c>
      <c r="AL1857">
        <v>2225228</v>
      </c>
    </row>
    <row r="1858" spans="1:38">
      <c r="A1858" t="s">
        <v>127</v>
      </c>
      <c r="B1858" t="s">
        <v>109</v>
      </c>
      <c r="C1858" t="s">
        <v>131</v>
      </c>
      <c r="D1858" t="s">
        <v>36</v>
      </c>
      <c r="E1858" t="s">
        <v>32</v>
      </c>
      <c r="F1858" t="s">
        <v>18</v>
      </c>
      <c r="G1858" t="s">
        <v>145</v>
      </c>
      <c r="H1858" t="s">
        <v>11</v>
      </c>
      <c r="O1858">
        <v>2.9380000000000002</v>
      </c>
      <c r="P1858">
        <v>16.608000000000001</v>
      </c>
      <c r="Q1858">
        <v>16.587</v>
      </c>
      <c r="R1858">
        <v>45.08</v>
      </c>
      <c r="Y1858">
        <v>3.9899999999999996E-3</v>
      </c>
      <c r="Z1858">
        <v>1.7440000000000001E-2</v>
      </c>
      <c r="AA1858">
        <v>1.226E-2</v>
      </c>
      <c r="AB1858">
        <v>2.7830000000000001E-2</v>
      </c>
      <c r="AI1858">
        <v>235743</v>
      </c>
      <c r="AJ1858">
        <v>1450621</v>
      </c>
      <c r="AK1858">
        <v>1820787</v>
      </c>
      <c r="AL1858">
        <v>2225228</v>
      </c>
    </row>
    <row r="1859" spans="1:38">
      <c r="A1859" t="s">
        <v>127</v>
      </c>
      <c r="B1859" t="s">
        <v>109</v>
      </c>
      <c r="C1859" t="s">
        <v>131</v>
      </c>
      <c r="D1859" t="s">
        <v>36</v>
      </c>
      <c r="E1859" t="s">
        <v>32</v>
      </c>
      <c r="F1859" t="s">
        <v>18</v>
      </c>
      <c r="G1859" t="s">
        <v>146</v>
      </c>
      <c r="H1859" t="s">
        <v>111</v>
      </c>
      <c r="O1859">
        <v>93.236999999999995</v>
      </c>
      <c r="P1859">
        <v>69.837000000000003</v>
      </c>
      <c r="Q1859">
        <v>41.023000000000003</v>
      </c>
      <c r="R1859">
        <v>38.664000000000001</v>
      </c>
      <c r="Y1859">
        <v>0.12667999999999999</v>
      </c>
      <c r="Z1859">
        <v>7.3359999999999995E-2</v>
      </c>
      <c r="AA1859">
        <v>3.032E-2</v>
      </c>
      <c r="AB1859">
        <v>2.3869999999999999E-2</v>
      </c>
      <c r="AI1859">
        <v>2895541</v>
      </c>
      <c r="AJ1859">
        <v>1336192</v>
      </c>
      <c r="AK1859">
        <v>863528</v>
      </c>
      <c r="AL1859">
        <v>213809</v>
      </c>
    </row>
    <row r="1860" spans="1:38">
      <c r="A1860" t="s">
        <v>127</v>
      </c>
      <c r="B1860" t="s">
        <v>109</v>
      </c>
      <c r="C1860" t="s">
        <v>131</v>
      </c>
      <c r="D1860" t="s">
        <v>36</v>
      </c>
      <c r="E1860" t="s">
        <v>32</v>
      </c>
      <c r="F1860" t="s">
        <v>18</v>
      </c>
      <c r="G1860" t="s">
        <v>146</v>
      </c>
      <c r="H1860" t="s">
        <v>12</v>
      </c>
      <c r="O1860">
        <v>0</v>
      </c>
      <c r="P1860">
        <v>0</v>
      </c>
      <c r="Q1860">
        <v>0.35799999999999998</v>
      </c>
      <c r="R1860">
        <v>27.902999999999999</v>
      </c>
      <c r="Y1860">
        <v>0</v>
      </c>
      <c r="Z1860">
        <v>0</v>
      </c>
      <c r="AA1860">
        <v>2.5999999999999998E-4</v>
      </c>
      <c r="AB1860">
        <v>1.7229999999999999E-2</v>
      </c>
      <c r="AI1860">
        <v>2895541</v>
      </c>
      <c r="AJ1860">
        <v>1336192</v>
      </c>
      <c r="AK1860">
        <v>863528</v>
      </c>
      <c r="AL1860">
        <v>213809</v>
      </c>
    </row>
    <row r="1861" spans="1:38">
      <c r="A1861" t="s">
        <v>127</v>
      </c>
      <c r="B1861" t="s">
        <v>109</v>
      </c>
      <c r="C1861" t="s">
        <v>131</v>
      </c>
      <c r="D1861" t="s">
        <v>36</v>
      </c>
      <c r="E1861" t="s">
        <v>32</v>
      </c>
      <c r="F1861" t="s">
        <v>18</v>
      </c>
      <c r="G1861" t="s">
        <v>146</v>
      </c>
      <c r="H1861" t="s">
        <v>11</v>
      </c>
      <c r="O1861">
        <v>93.236999999999995</v>
      </c>
      <c r="P1861">
        <v>69.837000000000003</v>
      </c>
      <c r="Q1861">
        <v>40.664999999999999</v>
      </c>
      <c r="R1861">
        <v>10.760999999999999</v>
      </c>
      <c r="Y1861">
        <v>0.12667999999999999</v>
      </c>
      <c r="Z1861">
        <v>7.3359999999999995E-2</v>
      </c>
      <c r="AA1861">
        <v>3.006E-2</v>
      </c>
      <c r="AB1861">
        <v>6.6400000000000001E-3</v>
      </c>
      <c r="AI1861">
        <v>2895541</v>
      </c>
      <c r="AJ1861">
        <v>1336192</v>
      </c>
      <c r="AK1861">
        <v>863528</v>
      </c>
      <c r="AL1861">
        <v>213809</v>
      </c>
    </row>
    <row r="1862" spans="1:38">
      <c r="A1862" t="s">
        <v>127</v>
      </c>
      <c r="B1862" t="s">
        <v>109</v>
      </c>
      <c r="C1862" t="s">
        <v>131</v>
      </c>
      <c r="D1862" t="s">
        <v>36</v>
      </c>
      <c r="E1862" t="s">
        <v>32</v>
      </c>
      <c r="F1862" t="s">
        <v>18</v>
      </c>
      <c r="G1862" t="s">
        <v>10</v>
      </c>
      <c r="H1862" t="s">
        <v>111</v>
      </c>
      <c r="I1862">
        <v>180.49700000000001</v>
      </c>
      <c r="J1862">
        <v>285.07299999999998</v>
      </c>
      <c r="K1862">
        <v>248.39099999999999</v>
      </c>
      <c r="L1862">
        <v>182.75299999999999</v>
      </c>
      <c r="M1862">
        <v>177.34299999999999</v>
      </c>
      <c r="N1862">
        <v>467.58699999999999</v>
      </c>
      <c r="S1862">
        <v>6.4860000000000001E-2</v>
      </c>
      <c r="T1862">
        <v>0.15307999999999999</v>
      </c>
      <c r="U1862">
        <v>0.18862999999999999</v>
      </c>
      <c r="V1862">
        <v>0.16816999999999999</v>
      </c>
      <c r="W1862">
        <v>0.17988999999999999</v>
      </c>
      <c r="X1862">
        <v>0.54001999999999994</v>
      </c>
      <c r="AC1862">
        <v>3395323</v>
      </c>
      <c r="AD1862">
        <v>3138292</v>
      </c>
      <c r="AE1862">
        <v>3213416</v>
      </c>
      <c r="AF1862">
        <v>2959511</v>
      </c>
      <c r="AG1862">
        <v>3143032</v>
      </c>
      <c r="AH1862">
        <v>3326397</v>
      </c>
    </row>
    <row r="1863" spans="1:38">
      <c r="A1863" t="s">
        <v>127</v>
      </c>
      <c r="B1863" t="s">
        <v>109</v>
      </c>
      <c r="C1863" t="s">
        <v>131</v>
      </c>
      <c r="D1863" t="s">
        <v>36</v>
      </c>
      <c r="E1863" t="s">
        <v>32</v>
      </c>
      <c r="F1863" t="s">
        <v>18</v>
      </c>
      <c r="G1863" t="s">
        <v>10</v>
      </c>
      <c r="H1863" t="s">
        <v>12</v>
      </c>
      <c r="I1863">
        <v>0</v>
      </c>
      <c r="J1863">
        <v>54</v>
      </c>
      <c r="K1863">
        <v>24</v>
      </c>
      <c r="L1863">
        <v>3</v>
      </c>
      <c r="M1863">
        <v>5</v>
      </c>
      <c r="N1863">
        <v>283</v>
      </c>
      <c r="S1863">
        <v>0</v>
      </c>
      <c r="T1863">
        <v>2.9000000000000001E-2</v>
      </c>
      <c r="U1863">
        <v>1.823E-2</v>
      </c>
      <c r="V1863">
        <v>2.7599999999999999E-3</v>
      </c>
      <c r="W1863">
        <v>5.0699999999999999E-3</v>
      </c>
      <c r="X1863">
        <v>0.32684000000000002</v>
      </c>
      <c r="AC1863">
        <v>3395323</v>
      </c>
      <c r="AD1863">
        <v>3138292</v>
      </c>
      <c r="AE1863">
        <v>3213416</v>
      </c>
      <c r="AF1863">
        <v>2959511</v>
      </c>
      <c r="AG1863">
        <v>3143032</v>
      </c>
      <c r="AH1863">
        <v>3326397</v>
      </c>
    </row>
    <row r="1864" spans="1:38">
      <c r="A1864" t="s">
        <v>127</v>
      </c>
      <c r="B1864" t="s">
        <v>109</v>
      </c>
      <c r="C1864" t="s">
        <v>131</v>
      </c>
      <c r="D1864" t="s">
        <v>36</v>
      </c>
      <c r="E1864" t="s">
        <v>32</v>
      </c>
      <c r="F1864" t="s">
        <v>18</v>
      </c>
      <c r="G1864" t="s">
        <v>10</v>
      </c>
      <c r="H1864" t="s">
        <v>11</v>
      </c>
      <c r="I1864">
        <v>180.49700000000001</v>
      </c>
      <c r="J1864">
        <v>231.07300000000001</v>
      </c>
      <c r="K1864">
        <v>224.39099999999999</v>
      </c>
      <c r="L1864">
        <v>179.75299999999999</v>
      </c>
      <c r="M1864">
        <v>172.34299999999999</v>
      </c>
      <c r="N1864">
        <v>184.58699999999999</v>
      </c>
      <c r="S1864">
        <v>6.4860000000000001E-2</v>
      </c>
      <c r="T1864">
        <v>0.12409000000000001</v>
      </c>
      <c r="U1864">
        <v>0.17041000000000001</v>
      </c>
      <c r="V1864">
        <v>0.16541</v>
      </c>
      <c r="W1864">
        <v>0.17482</v>
      </c>
      <c r="X1864">
        <v>0.21318000000000001</v>
      </c>
      <c r="AC1864">
        <v>3395323</v>
      </c>
      <c r="AD1864">
        <v>3138292</v>
      </c>
      <c r="AE1864">
        <v>3213416</v>
      </c>
      <c r="AF1864">
        <v>2959511</v>
      </c>
      <c r="AG1864">
        <v>3143032</v>
      </c>
      <c r="AH1864">
        <v>3326397</v>
      </c>
    </row>
    <row r="1865" spans="1:38">
      <c r="A1865" t="s">
        <v>127</v>
      </c>
      <c r="B1865" t="s">
        <v>109</v>
      </c>
      <c r="C1865" t="s">
        <v>131</v>
      </c>
      <c r="D1865" t="s">
        <v>36</v>
      </c>
      <c r="E1865" t="s">
        <v>25</v>
      </c>
      <c r="F1865" t="s">
        <v>66</v>
      </c>
      <c r="G1865" t="s">
        <v>10</v>
      </c>
      <c r="H1865" t="s">
        <v>111</v>
      </c>
      <c r="I1865">
        <v>0.19400000000000001</v>
      </c>
      <c r="J1865">
        <v>2.5999999999999999E-2</v>
      </c>
      <c r="K1865">
        <v>0.13200000000000001</v>
      </c>
      <c r="R1865">
        <v>2E-3</v>
      </c>
      <c r="S1865">
        <v>6.9999999999999994E-5</v>
      </c>
      <c r="T1865">
        <v>1.0000000000000001E-5</v>
      </c>
      <c r="U1865">
        <v>1E-4</v>
      </c>
      <c r="AB1865">
        <v>0</v>
      </c>
      <c r="AC1865">
        <v>894237</v>
      </c>
      <c r="AD1865">
        <v>724139</v>
      </c>
      <c r="AE1865">
        <v>777599</v>
      </c>
      <c r="AF1865">
        <v>572146</v>
      </c>
      <c r="AG1865">
        <v>905364</v>
      </c>
      <c r="AH1865">
        <v>1226238</v>
      </c>
      <c r="AI1865">
        <v>1276319</v>
      </c>
      <c r="AJ1865">
        <v>943377</v>
      </c>
      <c r="AK1865">
        <v>1013183</v>
      </c>
      <c r="AL1865">
        <v>872719</v>
      </c>
    </row>
    <row r="1866" spans="1:38">
      <c r="A1866" t="s">
        <v>127</v>
      </c>
      <c r="B1866" t="s">
        <v>109</v>
      </c>
      <c r="C1866" t="s">
        <v>131</v>
      </c>
      <c r="D1866" t="s">
        <v>36</v>
      </c>
      <c r="E1866" t="s">
        <v>25</v>
      </c>
      <c r="F1866" t="s">
        <v>66</v>
      </c>
      <c r="G1866" t="s">
        <v>10</v>
      </c>
      <c r="H1866" t="s">
        <v>12</v>
      </c>
      <c r="I1866">
        <v>0</v>
      </c>
      <c r="J1866">
        <v>0</v>
      </c>
      <c r="K1866">
        <v>0</v>
      </c>
      <c r="R1866">
        <v>0</v>
      </c>
      <c r="S1866">
        <v>0</v>
      </c>
      <c r="T1866">
        <v>0</v>
      </c>
      <c r="U1866">
        <v>0</v>
      </c>
      <c r="AB1866">
        <v>0</v>
      </c>
      <c r="AC1866">
        <v>894237</v>
      </c>
      <c r="AD1866">
        <v>724139</v>
      </c>
      <c r="AE1866">
        <v>777599</v>
      </c>
      <c r="AF1866">
        <v>572146</v>
      </c>
      <c r="AG1866">
        <v>905364</v>
      </c>
      <c r="AH1866">
        <v>1226238</v>
      </c>
      <c r="AI1866">
        <v>1276319</v>
      </c>
      <c r="AJ1866">
        <v>943377</v>
      </c>
      <c r="AK1866">
        <v>1013183</v>
      </c>
      <c r="AL1866">
        <v>872719</v>
      </c>
    </row>
    <row r="1867" spans="1:38">
      <c r="A1867" t="s">
        <v>127</v>
      </c>
      <c r="B1867" t="s">
        <v>109</v>
      </c>
      <c r="C1867" t="s">
        <v>131</v>
      </c>
      <c r="D1867" t="s">
        <v>36</v>
      </c>
      <c r="E1867" t="s">
        <v>25</v>
      </c>
      <c r="F1867" t="s">
        <v>66</v>
      </c>
      <c r="G1867" t="s">
        <v>10</v>
      </c>
      <c r="H1867" t="s">
        <v>11</v>
      </c>
      <c r="I1867">
        <v>0.19400000000000001</v>
      </c>
      <c r="J1867">
        <v>2.5999999999999999E-2</v>
      </c>
      <c r="K1867">
        <v>0.13200000000000001</v>
      </c>
      <c r="R1867">
        <v>2E-3</v>
      </c>
      <c r="S1867">
        <v>6.9999999999999994E-5</v>
      </c>
      <c r="T1867">
        <v>1.0000000000000001E-5</v>
      </c>
      <c r="U1867">
        <v>1E-4</v>
      </c>
      <c r="AB1867">
        <v>0</v>
      </c>
      <c r="AC1867">
        <v>894237</v>
      </c>
      <c r="AD1867">
        <v>724139</v>
      </c>
      <c r="AE1867">
        <v>777599</v>
      </c>
      <c r="AF1867">
        <v>572146</v>
      </c>
      <c r="AG1867">
        <v>905364</v>
      </c>
      <c r="AH1867">
        <v>1226238</v>
      </c>
      <c r="AI1867">
        <v>1276319</v>
      </c>
      <c r="AJ1867">
        <v>943377</v>
      </c>
      <c r="AK1867">
        <v>1013183</v>
      </c>
      <c r="AL1867">
        <v>872719</v>
      </c>
    </row>
    <row r="1868" spans="1:38">
      <c r="A1868" t="s">
        <v>127</v>
      </c>
      <c r="B1868" t="s">
        <v>109</v>
      </c>
      <c r="C1868" t="s">
        <v>131</v>
      </c>
      <c r="D1868" t="s">
        <v>36</v>
      </c>
      <c r="E1868" t="s">
        <v>25</v>
      </c>
      <c r="F1868" t="s">
        <v>16</v>
      </c>
      <c r="G1868" t="s">
        <v>10</v>
      </c>
      <c r="H1868" t="s">
        <v>111</v>
      </c>
      <c r="I1868">
        <v>7.5999999999999998E-2</v>
      </c>
      <c r="S1868">
        <v>3.0000000000000001E-5</v>
      </c>
      <c r="AC1868">
        <v>3247</v>
      </c>
    </row>
    <row r="1869" spans="1:38">
      <c r="A1869" t="s">
        <v>127</v>
      </c>
      <c r="B1869" t="s">
        <v>109</v>
      </c>
      <c r="C1869" t="s">
        <v>131</v>
      </c>
      <c r="D1869" t="s">
        <v>36</v>
      </c>
      <c r="E1869" t="s">
        <v>25</v>
      </c>
      <c r="F1869" t="s">
        <v>16</v>
      </c>
      <c r="G1869" t="s">
        <v>10</v>
      </c>
      <c r="H1869" t="s">
        <v>12</v>
      </c>
      <c r="I1869">
        <v>0</v>
      </c>
      <c r="S1869">
        <v>0</v>
      </c>
      <c r="AC1869">
        <v>3247</v>
      </c>
    </row>
    <row r="1870" spans="1:38">
      <c r="A1870" t="s">
        <v>127</v>
      </c>
      <c r="B1870" t="s">
        <v>109</v>
      </c>
      <c r="C1870" t="s">
        <v>131</v>
      </c>
      <c r="D1870" t="s">
        <v>36</v>
      </c>
      <c r="E1870" t="s">
        <v>25</v>
      </c>
      <c r="F1870" t="s">
        <v>16</v>
      </c>
      <c r="G1870" t="s">
        <v>10</v>
      </c>
      <c r="H1870" t="s">
        <v>11</v>
      </c>
      <c r="I1870">
        <v>7.5999999999999998E-2</v>
      </c>
      <c r="S1870">
        <v>3.0000000000000001E-5</v>
      </c>
      <c r="AC1870">
        <v>3247</v>
      </c>
    </row>
    <row r="1871" spans="1:38">
      <c r="A1871" t="s">
        <v>127</v>
      </c>
      <c r="B1871" t="s">
        <v>109</v>
      </c>
      <c r="C1871" t="s">
        <v>131</v>
      </c>
      <c r="D1871" t="s">
        <v>36</v>
      </c>
      <c r="E1871" t="s">
        <v>25</v>
      </c>
      <c r="F1871" t="s">
        <v>17</v>
      </c>
      <c r="G1871" t="s">
        <v>148</v>
      </c>
      <c r="H1871" t="s">
        <v>111</v>
      </c>
      <c r="R1871">
        <v>0.39800000000000002</v>
      </c>
      <c r="AB1871">
        <v>2.5000000000000001E-4</v>
      </c>
      <c r="AJ1871">
        <v>1273</v>
      </c>
      <c r="AK1871">
        <v>407</v>
      </c>
      <c r="AL1871">
        <v>13504</v>
      </c>
    </row>
    <row r="1872" spans="1:38">
      <c r="A1872" t="s">
        <v>127</v>
      </c>
      <c r="B1872" t="s">
        <v>109</v>
      </c>
      <c r="C1872" t="s">
        <v>131</v>
      </c>
      <c r="D1872" t="s">
        <v>36</v>
      </c>
      <c r="E1872" t="s">
        <v>25</v>
      </c>
      <c r="F1872" t="s">
        <v>17</v>
      </c>
      <c r="G1872" t="s">
        <v>148</v>
      </c>
      <c r="H1872" t="s">
        <v>12</v>
      </c>
      <c r="R1872">
        <v>0</v>
      </c>
      <c r="AB1872">
        <v>0</v>
      </c>
      <c r="AJ1872">
        <v>1273</v>
      </c>
      <c r="AK1872">
        <v>407</v>
      </c>
      <c r="AL1872">
        <v>13504</v>
      </c>
    </row>
    <row r="1873" spans="1:38">
      <c r="A1873" t="s">
        <v>127</v>
      </c>
      <c r="B1873" t="s">
        <v>109</v>
      </c>
      <c r="C1873" t="s">
        <v>131</v>
      </c>
      <c r="D1873" t="s">
        <v>36</v>
      </c>
      <c r="E1873" t="s">
        <v>25</v>
      </c>
      <c r="F1873" t="s">
        <v>17</v>
      </c>
      <c r="G1873" t="s">
        <v>148</v>
      </c>
      <c r="H1873" t="s">
        <v>11</v>
      </c>
      <c r="R1873">
        <v>0.39800000000000002</v>
      </c>
      <c r="AB1873">
        <v>2.5000000000000001E-4</v>
      </c>
      <c r="AJ1873">
        <v>1273</v>
      </c>
      <c r="AK1873">
        <v>407</v>
      </c>
      <c r="AL1873">
        <v>13504</v>
      </c>
    </row>
    <row r="1874" spans="1:38">
      <c r="A1874" t="s">
        <v>127</v>
      </c>
      <c r="B1874" t="s">
        <v>109</v>
      </c>
      <c r="C1874" t="s">
        <v>131</v>
      </c>
      <c r="D1874" t="s">
        <v>36</v>
      </c>
      <c r="E1874" t="s">
        <v>25</v>
      </c>
      <c r="F1874" t="s">
        <v>17</v>
      </c>
      <c r="G1874" t="s">
        <v>10</v>
      </c>
      <c r="H1874" t="s">
        <v>111</v>
      </c>
      <c r="I1874">
        <v>13.301</v>
      </c>
      <c r="J1874">
        <v>2.16</v>
      </c>
      <c r="K1874">
        <v>0.13600000000000001</v>
      </c>
      <c r="L1874">
        <v>0.19900000000000001</v>
      </c>
      <c r="S1874">
        <v>4.7800000000000004E-3</v>
      </c>
      <c r="T1874">
        <v>1.16E-3</v>
      </c>
      <c r="U1874">
        <v>1E-4</v>
      </c>
      <c r="V1874">
        <v>1.8000000000000001E-4</v>
      </c>
      <c r="AC1874">
        <v>92514</v>
      </c>
      <c r="AD1874">
        <v>32104</v>
      </c>
      <c r="AE1874">
        <v>3889</v>
      </c>
      <c r="AF1874">
        <v>3104</v>
      </c>
    </row>
    <row r="1875" spans="1:38">
      <c r="A1875" t="s">
        <v>127</v>
      </c>
      <c r="B1875" t="s">
        <v>109</v>
      </c>
      <c r="C1875" t="s">
        <v>131</v>
      </c>
      <c r="D1875" t="s">
        <v>36</v>
      </c>
      <c r="E1875" t="s">
        <v>25</v>
      </c>
      <c r="F1875" t="s">
        <v>17</v>
      </c>
      <c r="G1875" t="s">
        <v>10</v>
      </c>
      <c r="H1875" t="s">
        <v>12</v>
      </c>
      <c r="I1875">
        <v>0</v>
      </c>
      <c r="J1875">
        <v>0</v>
      </c>
      <c r="K1875">
        <v>0</v>
      </c>
      <c r="L1875">
        <v>0</v>
      </c>
      <c r="S1875">
        <v>0</v>
      </c>
      <c r="T1875">
        <v>0</v>
      </c>
      <c r="U1875">
        <v>0</v>
      </c>
      <c r="V1875">
        <v>0</v>
      </c>
      <c r="AC1875">
        <v>92514</v>
      </c>
      <c r="AD1875">
        <v>32104</v>
      </c>
      <c r="AE1875">
        <v>3889</v>
      </c>
      <c r="AF1875">
        <v>3104</v>
      </c>
    </row>
    <row r="1876" spans="1:38">
      <c r="A1876" t="s">
        <v>127</v>
      </c>
      <c r="B1876" t="s">
        <v>109</v>
      </c>
      <c r="C1876" t="s">
        <v>131</v>
      </c>
      <c r="D1876" t="s">
        <v>36</v>
      </c>
      <c r="E1876" t="s">
        <v>25</v>
      </c>
      <c r="F1876" t="s">
        <v>17</v>
      </c>
      <c r="G1876" t="s">
        <v>10</v>
      </c>
      <c r="H1876" t="s">
        <v>11</v>
      </c>
      <c r="I1876">
        <v>13.301</v>
      </c>
      <c r="J1876">
        <v>2.16</v>
      </c>
      <c r="K1876">
        <v>0.13600000000000001</v>
      </c>
      <c r="L1876">
        <v>0.19900000000000001</v>
      </c>
      <c r="S1876">
        <v>4.7800000000000004E-3</v>
      </c>
      <c r="T1876">
        <v>1.16E-3</v>
      </c>
      <c r="U1876">
        <v>1E-4</v>
      </c>
      <c r="V1876">
        <v>1.8000000000000001E-4</v>
      </c>
      <c r="AC1876">
        <v>92514</v>
      </c>
      <c r="AD1876">
        <v>32104</v>
      </c>
      <c r="AE1876">
        <v>3889</v>
      </c>
      <c r="AF1876">
        <v>3104</v>
      </c>
    </row>
    <row r="1877" spans="1:38">
      <c r="A1877" t="s">
        <v>127</v>
      </c>
      <c r="B1877" t="s">
        <v>109</v>
      </c>
      <c r="C1877" t="s">
        <v>131</v>
      </c>
      <c r="D1877" t="s">
        <v>36</v>
      </c>
      <c r="E1877" t="s">
        <v>25</v>
      </c>
      <c r="F1877" t="s">
        <v>18</v>
      </c>
      <c r="G1877" t="s">
        <v>70</v>
      </c>
      <c r="H1877" t="s">
        <v>111</v>
      </c>
      <c r="P1877">
        <v>4.2000000000000003E-2</v>
      </c>
      <c r="Z1877">
        <v>4.0000000000000003E-5</v>
      </c>
      <c r="AJ1877">
        <v>9055</v>
      </c>
    </row>
    <row r="1878" spans="1:38">
      <c r="A1878" t="s">
        <v>127</v>
      </c>
      <c r="B1878" t="s">
        <v>109</v>
      </c>
      <c r="C1878" t="s">
        <v>131</v>
      </c>
      <c r="D1878" t="s">
        <v>36</v>
      </c>
      <c r="E1878" t="s">
        <v>25</v>
      </c>
      <c r="F1878" t="s">
        <v>18</v>
      </c>
      <c r="G1878" t="s">
        <v>70</v>
      </c>
      <c r="H1878" t="s">
        <v>12</v>
      </c>
      <c r="P1878">
        <v>0</v>
      </c>
      <c r="Z1878">
        <v>0</v>
      </c>
      <c r="AJ1878">
        <v>9055</v>
      </c>
    </row>
    <row r="1879" spans="1:38">
      <c r="A1879" t="s">
        <v>127</v>
      </c>
      <c r="B1879" t="s">
        <v>109</v>
      </c>
      <c r="C1879" t="s">
        <v>131</v>
      </c>
      <c r="D1879" t="s">
        <v>36</v>
      </c>
      <c r="E1879" t="s">
        <v>25</v>
      </c>
      <c r="F1879" t="s">
        <v>18</v>
      </c>
      <c r="G1879" t="s">
        <v>70</v>
      </c>
      <c r="H1879" t="s">
        <v>11</v>
      </c>
      <c r="P1879">
        <v>4.2000000000000003E-2</v>
      </c>
      <c r="Z1879">
        <v>4.0000000000000003E-5</v>
      </c>
      <c r="AJ1879">
        <v>9055</v>
      </c>
    </row>
    <row r="1880" spans="1:38">
      <c r="A1880" t="s">
        <v>127</v>
      </c>
      <c r="B1880" t="s">
        <v>109</v>
      </c>
      <c r="C1880" t="s">
        <v>131</v>
      </c>
      <c r="D1880" t="s">
        <v>36</v>
      </c>
      <c r="E1880" t="s">
        <v>25</v>
      </c>
      <c r="F1880" t="s">
        <v>18</v>
      </c>
      <c r="G1880" t="s">
        <v>145</v>
      </c>
      <c r="H1880" t="s">
        <v>111</v>
      </c>
      <c r="O1880">
        <v>3.7269999999999999</v>
      </c>
      <c r="P1880">
        <v>0.113</v>
      </c>
      <c r="Q1880">
        <v>0.98699999999999999</v>
      </c>
      <c r="R1880">
        <v>8.0739999999999998</v>
      </c>
      <c r="Y1880">
        <v>5.0600000000000003E-3</v>
      </c>
      <c r="Z1880">
        <v>1.2E-4</v>
      </c>
      <c r="AA1880">
        <v>7.2999999999999996E-4</v>
      </c>
      <c r="AB1880">
        <v>4.9800000000000001E-3</v>
      </c>
      <c r="AI1880">
        <v>23350</v>
      </c>
      <c r="AJ1880">
        <v>17981</v>
      </c>
      <c r="AK1880">
        <v>42035</v>
      </c>
      <c r="AL1880">
        <v>82657</v>
      </c>
    </row>
    <row r="1881" spans="1:38">
      <c r="A1881" t="s">
        <v>127</v>
      </c>
      <c r="B1881" t="s">
        <v>109</v>
      </c>
      <c r="C1881" t="s">
        <v>131</v>
      </c>
      <c r="D1881" t="s">
        <v>36</v>
      </c>
      <c r="E1881" t="s">
        <v>25</v>
      </c>
      <c r="F1881" t="s">
        <v>18</v>
      </c>
      <c r="G1881" t="s">
        <v>145</v>
      </c>
      <c r="H1881" t="s">
        <v>12</v>
      </c>
      <c r="O1881">
        <v>3.2170000000000001</v>
      </c>
      <c r="P1881">
        <v>0</v>
      </c>
      <c r="Q1881">
        <v>0</v>
      </c>
      <c r="R1881">
        <v>7</v>
      </c>
      <c r="Y1881">
        <v>4.3699999999999998E-3</v>
      </c>
      <c r="Z1881">
        <v>0</v>
      </c>
      <c r="AA1881">
        <v>0</v>
      </c>
      <c r="AB1881">
        <v>4.3200000000000001E-3</v>
      </c>
      <c r="AI1881">
        <v>23350</v>
      </c>
      <c r="AJ1881">
        <v>17981</v>
      </c>
      <c r="AK1881">
        <v>42035</v>
      </c>
      <c r="AL1881">
        <v>82657</v>
      </c>
    </row>
    <row r="1882" spans="1:38">
      <c r="A1882" t="s">
        <v>127</v>
      </c>
      <c r="B1882" t="s">
        <v>109</v>
      </c>
      <c r="C1882" t="s">
        <v>131</v>
      </c>
      <c r="D1882" t="s">
        <v>36</v>
      </c>
      <c r="E1882" t="s">
        <v>25</v>
      </c>
      <c r="F1882" t="s">
        <v>18</v>
      </c>
      <c r="G1882" t="s">
        <v>145</v>
      </c>
      <c r="H1882" t="s">
        <v>11</v>
      </c>
      <c r="O1882">
        <v>0.51</v>
      </c>
      <c r="P1882">
        <v>0.113</v>
      </c>
      <c r="Q1882">
        <v>0.98699999999999999</v>
      </c>
      <c r="R1882">
        <v>1.0740000000000001</v>
      </c>
      <c r="Y1882">
        <v>6.8999999999999997E-4</v>
      </c>
      <c r="Z1882">
        <v>1.2E-4</v>
      </c>
      <c r="AA1882">
        <v>7.2999999999999996E-4</v>
      </c>
      <c r="AB1882">
        <v>6.6E-4</v>
      </c>
      <c r="AI1882">
        <v>23350</v>
      </c>
      <c r="AJ1882">
        <v>17981</v>
      </c>
      <c r="AK1882">
        <v>42035</v>
      </c>
      <c r="AL1882">
        <v>82657</v>
      </c>
    </row>
    <row r="1883" spans="1:38">
      <c r="A1883" t="s">
        <v>127</v>
      </c>
      <c r="B1883" t="s">
        <v>109</v>
      </c>
      <c r="C1883" t="s">
        <v>131</v>
      </c>
      <c r="D1883" t="s">
        <v>36</v>
      </c>
      <c r="E1883" t="s">
        <v>25</v>
      </c>
      <c r="F1883" t="s">
        <v>18</v>
      </c>
      <c r="G1883" t="s">
        <v>148</v>
      </c>
      <c r="H1883" t="s">
        <v>111</v>
      </c>
      <c r="R1883">
        <v>0.25</v>
      </c>
      <c r="AB1883">
        <v>1.4999999999999999E-4</v>
      </c>
      <c r="AI1883">
        <v>7569</v>
      </c>
      <c r="AK1883">
        <v>1713</v>
      </c>
      <c r="AL1883">
        <v>28113</v>
      </c>
    </row>
    <row r="1884" spans="1:38">
      <c r="A1884" t="s">
        <v>127</v>
      </c>
      <c r="B1884" t="s">
        <v>109</v>
      </c>
      <c r="C1884" t="s">
        <v>131</v>
      </c>
      <c r="D1884" t="s">
        <v>36</v>
      </c>
      <c r="E1884" t="s">
        <v>25</v>
      </c>
      <c r="F1884" t="s">
        <v>18</v>
      </c>
      <c r="G1884" t="s">
        <v>148</v>
      </c>
      <c r="H1884" t="s">
        <v>12</v>
      </c>
      <c r="R1884">
        <v>0</v>
      </c>
      <c r="AB1884">
        <v>0</v>
      </c>
      <c r="AI1884">
        <v>7569</v>
      </c>
      <c r="AK1884">
        <v>1713</v>
      </c>
      <c r="AL1884">
        <v>28113</v>
      </c>
    </row>
    <row r="1885" spans="1:38">
      <c r="A1885" t="s">
        <v>127</v>
      </c>
      <c r="B1885" t="s">
        <v>109</v>
      </c>
      <c r="C1885" t="s">
        <v>131</v>
      </c>
      <c r="D1885" t="s">
        <v>36</v>
      </c>
      <c r="E1885" t="s">
        <v>25</v>
      </c>
      <c r="F1885" t="s">
        <v>18</v>
      </c>
      <c r="G1885" t="s">
        <v>148</v>
      </c>
      <c r="H1885" t="s">
        <v>11</v>
      </c>
      <c r="R1885">
        <v>0.25</v>
      </c>
      <c r="AB1885">
        <v>1.4999999999999999E-4</v>
      </c>
      <c r="AI1885">
        <v>7569</v>
      </c>
      <c r="AK1885">
        <v>1713</v>
      </c>
      <c r="AL1885">
        <v>28113</v>
      </c>
    </row>
    <row r="1886" spans="1:38">
      <c r="A1886" t="s">
        <v>127</v>
      </c>
      <c r="B1886" t="s">
        <v>109</v>
      </c>
      <c r="C1886" t="s">
        <v>131</v>
      </c>
      <c r="D1886" t="s">
        <v>36</v>
      </c>
      <c r="E1886" t="s">
        <v>25</v>
      </c>
      <c r="F1886" t="s">
        <v>18</v>
      </c>
      <c r="G1886" t="s">
        <v>10</v>
      </c>
      <c r="H1886" t="s">
        <v>111</v>
      </c>
      <c r="I1886">
        <v>2.823</v>
      </c>
      <c r="J1886">
        <v>4.7750000000000004</v>
      </c>
      <c r="K1886">
        <v>3.1859999999999999</v>
      </c>
      <c r="L1886">
        <v>0.42799999999999999</v>
      </c>
      <c r="M1886">
        <v>1.4510000000000001</v>
      </c>
      <c r="N1886">
        <v>0.375</v>
      </c>
      <c r="S1886">
        <v>1.01E-3</v>
      </c>
      <c r="T1886">
        <v>2.5600000000000002E-3</v>
      </c>
      <c r="U1886">
        <v>2.4199999999999998E-3</v>
      </c>
      <c r="V1886">
        <v>3.8999999999999999E-4</v>
      </c>
      <c r="W1886">
        <v>1.47E-3</v>
      </c>
      <c r="X1886">
        <v>4.2999999999999999E-4</v>
      </c>
      <c r="AC1886">
        <v>44656</v>
      </c>
      <c r="AD1886">
        <v>93770</v>
      </c>
      <c r="AE1886">
        <v>34415</v>
      </c>
      <c r="AF1886">
        <v>7435</v>
      </c>
      <c r="AG1886">
        <v>16808</v>
      </c>
      <c r="AH1886">
        <v>21995</v>
      </c>
    </row>
    <row r="1887" spans="1:38">
      <c r="A1887" t="s">
        <v>127</v>
      </c>
      <c r="B1887" t="s">
        <v>109</v>
      </c>
      <c r="C1887" t="s">
        <v>131</v>
      </c>
      <c r="D1887" t="s">
        <v>36</v>
      </c>
      <c r="E1887" t="s">
        <v>25</v>
      </c>
      <c r="F1887" t="s">
        <v>18</v>
      </c>
      <c r="G1887" t="s">
        <v>10</v>
      </c>
      <c r="H1887" t="s">
        <v>12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AC1887">
        <v>44656</v>
      </c>
      <c r="AD1887">
        <v>93770</v>
      </c>
      <c r="AE1887">
        <v>34415</v>
      </c>
      <c r="AF1887">
        <v>7435</v>
      </c>
      <c r="AG1887">
        <v>16808</v>
      </c>
      <c r="AH1887">
        <v>21995</v>
      </c>
    </row>
    <row r="1888" spans="1:38">
      <c r="A1888" t="s">
        <v>127</v>
      </c>
      <c r="B1888" t="s">
        <v>109</v>
      </c>
      <c r="C1888" t="s">
        <v>131</v>
      </c>
      <c r="D1888" t="s">
        <v>36</v>
      </c>
      <c r="E1888" t="s">
        <v>25</v>
      </c>
      <c r="F1888" t="s">
        <v>18</v>
      </c>
      <c r="G1888" t="s">
        <v>10</v>
      </c>
      <c r="H1888" t="s">
        <v>11</v>
      </c>
      <c r="I1888">
        <v>2.823</v>
      </c>
      <c r="J1888">
        <v>4.7750000000000004</v>
      </c>
      <c r="K1888">
        <v>3.1859999999999999</v>
      </c>
      <c r="L1888">
        <v>0.42799999999999999</v>
      </c>
      <c r="M1888">
        <v>1.4510000000000001</v>
      </c>
      <c r="N1888">
        <v>0.375</v>
      </c>
      <c r="S1888">
        <v>1.01E-3</v>
      </c>
      <c r="T1888">
        <v>2.5600000000000002E-3</v>
      </c>
      <c r="U1888">
        <v>2.4199999999999998E-3</v>
      </c>
      <c r="V1888">
        <v>3.8999999999999999E-4</v>
      </c>
      <c r="W1888">
        <v>1.47E-3</v>
      </c>
      <c r="X1888">
        <v>4.2999999999999999E-4</v>
      </c>
      <c r="AC1888">
        <v>44656</v>
      </c>
      <c r="AD1888">
        <v>93770</v>
      </c>
      <c r="AE1888">
        <v>34415</v>
      </c>
      <c r="AF1888">
        <v>7435</v>
      </c>
      <c r="AG1888">
        <v>16808</v>
      </c>
      <c r="AH1888">
        <v>21995</v>
      </c>
    </row>
    <row r="1889" spans="1:38">
      <c r="A1889" t="s">
        <v>127</v>
      </c>
      <c r="B1889" t="s">
        <v>132</v>
      </c>
      <c r="C1889" t="s">
        <v>133</v>
      </c>
      <c r="D1889" t="s">
        <v>122</v>
      </c>
      <c r="E1889" t="s">
        <v>20</v>
      </c>
      <c r="F1889" t="s">
        <v>9</v>
      </c>
      <c r="G1889" t="s">
        <v>10</v>
      </c>
      <c r="H1889" t="s">
        <v>111</v>
      </c>
      <c r="J1889">
        <v>0.15</v>
      </c>
      <c r="T1889">
        <v>0</v>
      </c>
      <c r="AD1889">
        <v>1986</v>
      </c>
      <c r="AH1889">
        <v>884</v>
      </c>
    </row>
    <row r="1890" spans="1:38">
      <c r="A1890" t="s">
        <v>127</v>
      </c>
      <c r="B1890" t="s">
        <v>132</v>
      </c>
      <c r="C1890" t="s">
        <v>133</v>
      </c>
      <c r="D1890" t="s">
        <v>122</v>
      </c>
      <c r="E1890" t="s">
        <v>20</v>
      </c>
      <c r="F1890" t="s">
        <v>9</v>
      </c>
      <c r="G1890" t="s">
        <v>10</v>
      </c>
      <c r="H1890" t="s">
        <v>12</v>
      </c>
      <c r="J1890">
        <v>0</v>
      </c>
      <c r="T1890">
        <v>0</v>
      </c>
      <c r="AD1890">
        <v>1986</v>
      </c>
      <c r="AH1890">
        <v>884</v>
      </c>
    </row>
    <row r="1891" spans="1:38">
      <c r="A1891" t="s">
        <v>127</v>
      </c>
      <c r="B1891" t="s">
        <v>132</v>
      </c>
      <c r="C1891" t="s">
        <v>133</v>
      </c>
      <c r="D1891" t="s">
        <v>122</v>
      </c>
      <c r="E1891" t="s">
        <v>20</v>
      </c>
      <c r="F1891" t="s">
        <v>9</v>
      </c>
      <c r="G1891" t="s">
        <v>10</v>
      </c>
      <c r="H1891" t="s">
        <v>11</v>
      </c>
      <c r="J1891">
        <v>0.15</v>
      </c>
      <c r="T1891">
        <v>0</v>
      </c>
      <c r="AD1891">
        <v>1986</v>
      </c>
      <c r="AH1891">
        <v>884</v>
      </c>
    </row>
    <row r="1892" spans="1:38">
      <c r="A1892" t="s">
        <v>127</v>
      </c>
      <c r="B1892" t="s">
        <v>132</v>
      </c>
      <c r="C1892" t="s">
        <v>133</v>
      </c>
      <c r="D1892" t="s">
        <v>122</v>
      </c>
      <c r="E1892" t="s">
        <v>20</v>
      </c>
      <c r="F1892" t="s">
        <v>14</v>
      </c>
      <c r="G1892" t="s">
        <v>10</v>
      </c>
      <c r="H1892" t="s">
        <v>111</v>
      </c>
      <c r="K1892">
        <v>0.03</v>
      </c>
      <c r="N1892">
        <v>5.0000000000000001E-3</v>
      </c>
      <c r="O1892">
        <v>2.8000000000000001E-2</v>
      </c>
      <c r="R1892">
        <v>1.57</v>
      </c>
      <c r="U1892">
        <v>0</v>
      </c>
      <c r="X1892">
        <v>0</v>
      </c>
      <c r="Y1892">
        <v>0</v>
      </c>
      <c r="AB1892">
        <v>1.0000000000000001E-5</v>
      </c>
      <c r="AD1892">
        <v>202</v>
      </c>
      <c r="AE1892">
        <v>1579</v>
      </c>
      <c r="AF1892">
        <v>1158</v>
      </c>
      <c r="AG1892">
        <v>6919</v>
      </c>
      <c r="AH1892">
        <v>3174</v>
      </c>
      <c r="AI1892">
        <v>1980</v>
      </c>
      <c r="AJ1892">
        <v>660</v>
      </c>
      <c r="AL1892">
        <v>17636</v>
      </c>
    </row>
    <row r="1893" spans="1:38">
      <c r="A1893" t="s">
        <v>127</v>
      </c>
      <c r="B1893" t="s">
        <v>132</v>
      </c>
      <c r="C1893" t="s">
        <v>133</v>
      </c>
      <c r="D1893" t="s">
        <v>122</v>
      </c>
      <c r="E1893" t="s">
        <v>20</v>
      </c>
      <c r="F1893" t="s">
        <v>14</v>
      </c>
      <c r="G1893" t="s">
        <v>10</v>
      </c>
      <c r="H1893" t="s">
        <v>12</v>
      </c>
      <c r="K1893">
        <v>0</v>
      </c>
      <c r="N1893">
        <v>0</v>
      </c>
      <c r="O1893">
        <v>0</v>
      </c>
      <c r="R1893">
        <v>0</v>
      </c>
      <c r="U1893">
        <v>0</v>
      </c>
      <c r="X1893">
        <v>0</v>
      </c>
      <c r="Y1893">
        <v>0</v>
      </c>
      <c r="AB1893">
        <v>0</v>
      </c>
      <c r="AD1893">
        <v>202</v>
      </c>
      <c r="AE1893">
        <v>1579</v>
      </c>
      <c r="AF1893">
        <v>1158</v>
      </c>
      <c r="AG1893">
        <v>6919</v>
      </c>
      <c r="AH1893">
        <v>3174</v>
      </c>
      <c r="AI1893">
        <v>1980</v>
      </c>
      <c r="AJ1893">
        <v>660</v>
      </c>
      <c r="AL1893">
        <v>17636</v>
      </c>
    </row>
    <row r="1894" spans="1:38">
      <c r="A1894" t="s">
        <v>127</v>
      </c>
      <c r="B1894" t="s">
        <v>132</v>
      </c>
      <c r="C1894" t="s">
        <v>133</v>
      </c>
      <c r="D1894" t="s">
        <v>122</v>
      </c>
      <c r="E1894" t="s">
        <v>20</v>
      </c>
      <c r="F1894" t="s">
        <v>14</v>
      </c>
      <c r="G1894" t="s">
        <v>10</v>
      </c>
      <c r="H1894" t="s">
        <v>11</v>
      </c>
      <c r="K1894">
        <v>0.03</v>
      </c>
      <c r="N1894">
        <v>5.0000000000000001E-3</v>
      </c>
      <c r="O1894">
        <v>2.8000000000000001E-2</v>
      </c>
      <c r="R1894">
        <v>1.57</v>
      </c>
      <c r="U1894">
        <v>0</v>
      </c>
      <c r="X1894">
        <v>0</v>
      </c>
      <c r="Y1894">
        <v>0</v>
      </c>
      <c r="AB1894">
        <v>1.0000000000000001E-5</v>
      </c>
      <c r="AD1894">
        <v>202</v>
      </c>
      <c r="AE1894">
        <v>1579</v>
      </c>
      <c r="AF1894">
        <v>1158</v>
      </c>
      <c r="AG1894">
        <v>6919</v>
      </c>
      <c r="AH1894">
        <v>3174</v>
      </c>
      <c r="AI1894">
        <v>1980</v>
      </c>
      <c r="AJ1894">
        <v>660</v>
      </c>
      <c r="AL1894">
        <v>17636</v>
      </c>
    </row>
    <row r="1895" spans="1:38">
      <c r="A1895" t="s">
        <v>127</v>
      </c>
      <c r="B1895" t="s">
        <v>132</v>
      </c>
      <c r="C1895" t="s">
        <v>133</v>
      </c>
      <c r="D1895" t="s">
        <v>122</v>
      </c>
      <c r="E1895" t="s">
        <v>20</v>
      </c>
      <c r="F1895" t="s">
        <v>61</v>
      </c>
      <c r="G1895" t="s">
        <v>10</v>
      </c>
      <c r="H1895" t="s">
        <v>111</v>
      </c>
      <c r="I1895">
        <v>1.8089999999999999</v>
      </c>
      <c r="S1895">
        <v>1.0000000000000001E-5</v>
      </c>
      <c r="AC1895">
        <v>39401</v>
      </c>
      <c r="AD1895">
        <v>685</v>
      </c>
      <c r="AH1895">
        <v>735</v>
      </c>
      <c r="AJ1895">
        <v>4407</v>
      </c>
    </row>
    <row r="1896" spans="1:38">
      <c r="A1896" t="s">
        <v>127</v>
      </c>
      <c r="B1896" t="s">
        <v>132</v>
      </c>
      <c r="C1896" t="s">
        <v>133</v>
      </c>
      <c r="D1896" t="s">
        <v>122</v>
      </c>
      <c r="E1896" t="s">
        <v>20</v>
      </c>
      <c r="F1896" t="s">
        <v>61</v>
      </c>
      <c r="G1896" t="s">
        <v>10</v>
      </c>
      <c r="H1896" t="s">
        <v>12</v>
      </c>
      <c r="I1896">
        <v>0</v>
      </c>
      <c r="S1896">
        <v>0</v>
      </c>
      <c r="AC1896">
        <v>39401</v>
      </c>
      <c r="AD1896">
        <v>685</v>
      </c>
      <c r="AH1896">
        <v>735</v>
      </c>
      <c r="AJ1896">
        <v>4407</v>
      </c>
    </row>
    <row r="1897" spans="1:38">
      <c r="A1897" t="s">
        <v>127</v>
      </c>
      <c r="B1897" t="s">
        <v>132</v>
      </c>
      <c r="C1897" t="s">
        <v>133</v>
      </c>
      <c r="D1897" t="s">
        <v>122</v>
      </c>
      <c r="E1897" t="s">
        <v>20</v>
      </c>
      <c r="F1897" t="s">
        <v>61</v>
      </c>
      <c r="G1897" t="s">
        <v>10</v>
      </c>
      <c r="H1897" t="s">
        <v>11</v>
      </c>
      <c r="I1897">
        <v>1.8089999999999999</v>
      </c>
      <c r="S1897">
        <v>1.0000000000000001E-5</v>
      </c>
      <c r="AC1897">
        <v>39401</v>
      </c>
      <c r="AD1897">
        <v>685</v>
      </c>
      <c r="AH1897">
        <v>735</v>
      </c>
      <c r="AJ1897">
        <v>4407</v>
      </c>
    </row>
    <row r="1898" spans="1:38">
      <c r="A1898" t="s">
        <v>127</v>
      </c>
      <c r="B1898" t="s">
        <v>132</v>
      </c>
      <c r="C1898" t="s">
        <v>133</v>
      </c>
      <c r="D1898" t="s">
        <v>122</v>
      </c>
      <c r="E1898" t="s">
        <v>20</v>
      </c>
      <c r="F1898" t="s">
        <v>62</v>
      </c>
      <c r="G1898" t="s">
        <v>10</v>
      </c>
      <c r="H1898" t="s">
        <v>111</v>
      </c>
      <c r="N1898">
        <v>0.375</v>
      </c>
      <c r="Q1898">
        <v>0.13800000000000001</v>
      </c>
      <c r="R1898">
        <v>0.01</v>
      </c>
      <c r="X1898">
        <v>0</v>
      </c>
      <c r="AA1898">
        <v>0</v>
      </c>
      <c r="AB1898">
        <v>0</v>
      </c>
      <c r="AD1898">
        <v>5480</v>
      </c>
      <c r="AE1898">
        <v>30787</v>
      </c>
      <c r="AF1898">
        <v>16160</v>
      </c>
      <c r="AG1898">
        <v>11752</v>
      </c>
      <c r="AH1898">
        <v>11752</v>
      </c>
      <c r="AI1898">
        <v>6613</v>
      </c>
      <c r="AJ1898">
        <v>2940</v>
      </c>
      <c r="AK1898">
        <v>23610</v>
      </c>
      <c r="AL1898">
        <v>17398</v>
      </c>
    </row>
    <row r="1899" spans="1:38">
      <c r="A1899" t="s">
        <v>127</v>
      </c>
      <c r="B1899" t="s">
        <v>132</v>
      </c>
      <c r="C1899" t="s">
        <v>133</v>
      </c>
      <c r="D1899" t="s">
        <v>122</v>
      </c>
      <c r="E1899" t="s">
        <v>20</v>
      </c>
      <c r="F1899" t="s">
        <v>62</v>
      </c>
      <c r="G1899" t="s">
        <v>10</v>
      </c>
      <c r="H1899" t="s">
        <v>12</v>
      </c>
      <c r="N1899">
        <v>0</v>
      </c>
      <c r="Q1899">
        <v>0</v>
      </c>
      <c r="R1899">
        <v>0</v>
      </c>
      <c r="X1899">
        <v>0</v>
      </c>
      <c r="AA1899">
        <v>0</v>
      </c>
      <c r="AB1899">
        <v>0</v>
      </c>
      <c r="AD1899">
        <v>5480</v>
      </c>
      <c r="AE1899">
        <v>30787</v>
      </c>
      <c r="AF1899">
        <v>16160</v>
      </c>
      <c r="AG1899">
        <v>11752</v>
      </c>
      <c r="AH1899">
        <v>11752</v>
      </c>
      <c r="AI1899">
        <v>6613</v>
      </c>
      <c r="AJ1899">
        <v>2940</v>
      </c>
      <c r="AK1899">
        <v>23610</v>
      </c>
      <c r="AL1899">
        <v>17398</v>
      </c>
    </row>
    <row r="1900" spans="1:38">
      <c r="A1900" t="s">
        <v>127</v>
      </c>
      <c r="B1900" t="s">
        <v>132</v>
      </c>
      <c r="C1900" t="s">
        <v>133</v>
      </c>
      <c r="D1900" t="s">
        <v>122</v>
      </c>
      <c r="E1900" t="s">
        <v>20</v>
      </c>
      <c r="F1900" t="s">
        <v>62</v>
      </c>
      <c r="G1900" t="s">
        <v>10</v>
      </c>
      <c r="H1900" t="s">
        <v>11</v>
      </c>
      <c r="N1900">
        <v>0.375</v>
      </c>
      <c r="Q1900">
        <v>0.13800000000000001</v>
      </c>
      <c r="R1900">
        <v>0.01</v>
      </c>
      <c r="X1900">
        <v>0</v>
      </c>
      <c r="AA1900">
        <v>0</v>
      </c>
      <c r="AB1900">
        <v>0</v>
      </c>
      <c r="AD1900">
        <v>5480</v>
      </c>
      <c r="AE1900">
        <v>30787</v>
      </c>
      <c r="AF1900">
        <v>16160</v>
      </c>
      <c r="AG1900">
        <v>11752</v>
      </c>
      <c r="AH1900">
        <v>11752</v>
      </c>
      <c r="AI1900">
        <v>6613</v>
      </c>
      <c r="AJ1900">
        <v>2940</v>
      </c>
      <c r="AK1900">
        <v>23610</v>
      </c>
      <c r="AL1900">
        <v>17398</v>
      </c>
    </row>
    <row r="1901" spans="1:38">
      <c r="A1901" t="s">
        <v>127</v>
      </c>
      <c r="B1901" t="s">
        <v>132</v>
      </c>
      <c r="C1901" t="s">
        <v>133</v>
      </c>
      <c r="D1901" t="s">
        <v>122</v>
      </c>
      <c r="E1901" t="s">
        <v>20</v>
      </c>
      <c r="F1901" t="s">
        <v>17</v>
      </c>
      <c r="G1901" t="s">
        <v>145</v>
      </c>
      <c r="H1901" t="s">
        <v>111</v>
      </c>
      <c r="O1901">
        <v>5.4349999999999996</v>
      </c>
      <c r="P1901">
        <v>0.9</v>
      </c>
      <c r="Q1901">
        <v>9.7000000000000003E-2</v>
      </c>
      <c r="R1901">
        <v>0.26</v>
      </c>
      <c r="Y1901">
        <v>3.0000000000000001E-5</v>
      </c>
      <c r="Z1901">
        <v>1.0000000000000001E-5</v>
      </c>
      <c r="AA1901">
        <v>0</v>
      </c>
      <c r="AB1901">
        <v>0</v>
      </c>
      <c r="AI1901">
        <v>119193</v>
      </c>
      <c r="AJ1901">
        <v>20700</v>
      </c>
      <c r="AK1901">
        <v>30300</v>
      </c>
      <c r="AL1901">
        <v>16063</v>
      </c>
    </row>
    <row r="1902" spans="1:38">
      <c r="A1902" t="s">
        <v>127</v>
      </c>
      <c r="B1902" t="s">
        <v>132</v>
      </c>
      <c r="C1902" t="s">
        <v>133</v>
      </c>
      <c r="D1902" t="s">
        <v>122</v>
      </c>
      <c r="E1902" t="s">
        <v>20</v>
      </c>
      <c r="F1902" t="s">
        <v>17</v>
      </c>
      <c r="G1902" t="s">
        <v>145</v>
      </c>
      <c r="H1902" t="s">
        <v>12</v>
      </c>
      <c r="O1902">
        <v>9.6000000000000002E-2</v>
      </c>
      <c r="P1902">
        <v>2E-3</v>
      </c>
      <c r="Q1902">
        <v>0</v>
      </c>
      <c r="R1902">
        <v>0</v>
      </c>
      <c r="Y1902">
        <v>0</v>
      </c>
      <c r="Z1902">
        <v>0</v>
      </c>
      <c r="AA1902">
        <v>0</v>
      </c>
      <c r="AB1902">
        <v>0</v>
      </c>
      <c r="AI1902">
        <v>119193</v>
      </c>
      <c r="AJ1902">
        <v>20700</v>
      </c>
      <c r="AK1902">
        <v>30300</v>
      </c>
      <c r="AL1902">
        <v>16063</v>
      </c>
    </row>
    <row r="1903" spans="1:38">
      <c r="A1903" t="s">
        <v>127</v>
      </c>
      <c r="B1903" t="s">
        <v>132</v>
      </c>
      <c r="C1903" t="s">
        <v>133</v>
      </c>
      <c r="D1903" t="s">
        <v>122</v>
      </c>
      <c r="E1903" t="s">
        <v>20</v>
      </c>
      <c r="F1903" t="s">
        <v>17</v>
      </c>
      <c r="G1903" t="s">
        <v>145</v>
      </c>
      <c r="H1903" t="s">
        <v>11</v>
      </c>
      <c r="O1903">
        <v>5.3390000000000004</v>
      </c>
      <c r="P1903">
        <v>0.89800000000000002</v>
      </c>
      <c r="Q1903">
        <v>9.7000000000000003E-2</v>
      </c>
      <c r="R1903">
        <v>0.26</v>
      </c>
      <c r="Y1903">
        <v>3.0000000000000001E-5</v>
      </c>
      <c r="Z1903">
        <v>1.0000000000000001E-5</v>
      </c>
      <c r="AA1903">
        <v>0</v>
      </c>
      <c r="AB1903">
        <v>0</v>
      </c>
      <c r="AI1903">
        <v>119193</v>
      </c>
      <c r="AJ1903">
        <v>20700</v>
      </c>
      <c r="AK1903">
        <v>30300</v>
      </c>
      <c r="AL1903">
        <v>16063</v>
      </c>
    </row>
    <row r="1904" spans="1:38">
      <c r="A1904" t="s">
        <v>127</v>
      </c>
      <c r="B1904" t="s">
        <v>132</v>
      </c>
      <c r="C1904" t="s">
        <v>133</v>
      </c>
      <c r="D1904" t="s">
        <v>122</v>
      </c>
      <c r="E1904" t="s">
        <v>20</v>
      </c>
      <c r="F1904" t="s">
        <v>17</v>
      </c>
      <c r="G1904" t="s">
        <v>10</v>
      </c>
      <c r="H1904" t="s">
        <v>111</v>
      </c>
      <c r="I1904">
        <v>69.087999999999994</v>
      </c>
      <c r="J1904">
        <v>74.153999999999996</v>
      </c>
      <c r="K1904">
        <v>99.090999999999994</v>
      </c>
      <c r="L1904">
        <v>379.50700000000001</v>
      </c>
      <c r="M1904">
        <v>275.57</v>
      </c>
      <c r="N1904">
        <v>92.495000000000005</v>
      </c>
      <c r="O1904">
        <v>115.96</v>
      </c>
      <c r="P1904">
        <v>78.156999999999996</v>
      </c>
      <c r="Q1904">
        <v>114.27200000000001</v>
      </c>
      <c r="R1904">
        <v>192.18</v>
      </c>
      <c r="S1904">
        <v>2.2000000000000001E-4</v>
      </c>
      <c r="T1904">
        <v>3.2000000000000003E-4</v>
      </c>
      <c r="U1904">
        <v>5.8E-4</v>
      </c>
      <c r="V1904">
        <v>3.7599999999999999E-3</v>
      </c>
      <c r="W1904">
        <v>1.99E-3</v>
      </c>
      <c r="X1904">
        <v>5.1000000000000004E-4</v>
      </c>
      <c r="Y1904">
        <v>5.5000000000000003E-4</v>
      </c>
      <c r="Z1904">
        <v>4.4999999999999999E-4</v>
      </c>
      <c r="AA1904">
        <v>8.1999999999999998E-4</v>
      </c>
      <c r="AB1904">
        <v>8.9999999999999998E-4</v>
      </c>
      <c r="AC1904">
        <v>139645</v>
      </c>
      <c r="AD1904">
        <v>193030</v>
      </c>
      <c r="AE1904">
        <v>178369</v>
      </c>
      <c r="AF1904">
        <v>260596</v>
      </c>
      <c r="AG1904">
        <v>304370</v>
      </c>
      <c r="AH1904">
        <v>189600</v>
      </c>
      <c r="AI1904">
        <v>132585</v>
      </c>
      <c r="AJ1904">
        <v>82954</v>
      </c>
      <c r="AK1904">
        <v>64169</v>
      </c>
      <c r="AL1904">
        <v>82526</v>
      </c>
    </row>
    <row r="1905" spans="1:38">
      <c r="A1905" t="s">
        <v>127</v>
      </c>
      <c r="B1905" t="s">
        <v>132</v>
      </c>
      <c r="C1905" t="s">
        <v>133</v>
      </c>
      <c r="D1905" t="s">
        <v>122</v>
      </c>
      <c r="E1905" t="s">
        <v>20</v>
      </c>
      <c r="F1905" t="s">
        <v>17</v>
      </c>
      <c r="G1905" t="s">
        <v>10</v>
      </c>
      <c r="H1905" t="s">
        <v>12</v>
      </c>
      <c r="I1905">
        <v>22</v>
      </c>
      <c r="J1905">
        <v>6</v>
      </c>
      <c r="K1905">
        <v>30</v>
      </c>
      <c r="L1905">
        <v>193</v>
      </c>
      <c r="M1905">
        <v>76</v>
      </c>
      <c r="N1905">
        <v>9</v>
      </c>
      <c r="O1905">
        <v>13.28</v>
      </c>
      <c r="P1905">
        <v>12.364000000000001</v>
      </c>
      <c r="Q1905">
        <v>11.805</v>
      </c>
      <c r="R1905">
        <v>12.67</v>
      </c>
      <c r="S1905">
        <v>6.9999999999999994E-5</v>
      </c>
      <c r="T1905">
        <v>3.0000000000000001E-5</v>
      </c>
      <c r="U1905">
        <v>1.8000000000000001E-4</v>
      </c>
      <c r="V1905">
        <v>1.91E-3</v>
      </c>
      <c r="W1905">
        <v>5.5000000000000003E-4</v>
      </c>
      <c r="X1905">
        <v>5.0000000000000002E-5</v>
      </c>
      <c r="Y1905">
        <v>6.0000000000000002E-5</v>
      </c>
      <c r="Z1905">
        <v>6.9999999999999994E-5</v>
      </c>
      <c r="AA1905">
        <v>8.0000000000000007E-5</v>
      </c>
      <c r="AB1905">
        <v>6.0000000000000002E-5</v>
      </c>
      <c r="AC1905">
        <v>139645</v>
      </c>
      <c r="AD1905">
        <v>193030</v>
      </c>
      <c r="AE1905">
        <v>178369</v>
      </c>
      <c r="AF1905">
        <v>260596</v>
      </c>
      <c r="AG1905">
        <v>304370</v>
      </c>
      <c r="AH1905">
        <v>189600</v>
      </c>
      <c r="AI1905">
        <v>132585</v>
      </c>
      <c r="AJ1905">
        <v>82954</v>
      </c>
      <c r="AK1905">
        <v>64169</v>
      </c>
      <c r="AL1905">
        <v>82526</v>
      </c>
    </row>
    <row r="1906" spans="1:38">
      <c r="A1906" t="s">
        <v>127</v>
      </c>
      <c r="B1906" t="s">
        <v>132</v>
      </c>
      <c r="C1906" t="s">
        <v>133</v>
      </c>
      <c r="D1906" t="s">
        <v>122</v>
      </c>
      <c r="E1906" t="s">
        <v>20</v>
      </c>
      <c r="F1906" t="s">
        <v>17</v>
      </c>
      <c r="G1906" t="s">
        <v>10</v>
      </c>
      <c r="H1906" t="s">
        <v>11</v>
      </c>
      <c r="I1906">
        <v>47.088000000000001</v>
      </c>
      <c r="J1906">
        <v>68.153999999999996</v>
      </c>
      <c r="K1906">
        <v>69.090999999999994</v>
      </c>
      <c r="L1906">
        <v>186.50700000000001</v>
      </c>
      <c r="M1906">
        <v>199.57</v>
      </c>
      <c r="N1906">
        <v>83.495000000000005</v>
      </c>
      <c r="O1906">
        <v>102.68</v>
      </c>
      <c r="P1906">
        <v>65.793000000000006</v>
      </c>
      <c r="Q1906">
        <v>102.467</v>
      </c>
      <c r="R1906">
        <v>179.51</v>
      </c>
      <c r="S1906">
        <v>1.4999999999999999E-4</v>
      </c>
      <c r="T1906">
        <v>2.9E-4</v>
      </c>
      <c r="U1906">
        <v>4.0000000000000002E-4</v>
      </c>
      <c r="V1906">
        <v>1.8500000000000001E-3</v>
      </c>
      <c r="W1906">
        <v>1.4400000000000001E-3</v>
      </c>
      <c r="X1906">
        <v>4.6000000000000001E-4</v>
      </c>
      <c r="Y1906">
        <v>4.8999999999999998E-4</v>
      </c>
      <c r="Z1906">
        <v>3.8000000000000002E-4</v>
      </c>
      <c r="AA1906">
        <v>7.2999999999999996E-4</v>
      </c>
      <c r="AB1906">
        <v>8.4000000000000003E-4</v>
      </c>
      <c r="AC1906">
        <v>139645</v>
      </c>
      <c r="AD1906">
        <v>193030</v>
      </c>
      <c r="AE1906">
        <v>178369</v>
      </c>
      <c r="AF1906">
        <v>260596</v>
      </c>
      <c r="AG1906">
        <v>304370</v>
      </c>
      <c r="AH1906">
        <v>189600</v>
      </c>
      <c r="AI1906">
        <v>132585</v>
      </c>
      <c r="AJ1906">
        <v>82954</v>
      </c>
      <c r="AK1906">
        <v>64169</v>
      </c>
      <c r="AL1906">
        <v>82526</v>
      </c>
    </row>
    <row r="1907" spans="1:38">
      <c r="A1907" t="s">
        <v>127</v>
      </c>
      <c r="B1907" t="s">
        <v>132</v>
      </c>
      <c r="C1907" t="s">
        <v>133</v>
      </c>
      <c r="D1907" t="s">
        <v>122</v>
      </c>
      <c r="E1907" t="s">
        <v>20</v>
      </c>
      <c r="F1907" t="s">
        <v>18</v>
      </c>
      <c r="G1907" t="s">
        <v>10</v>
      </c>
      <c r="H1907" t="s">
        <v>111</v>
      </c>
      <c r="I1907">
        <v>91.944000000000003</v>
      </c>
      <c r="J1907">
        <v>1.0920000000000001</v>
      </c>
      <c r="O1907">
        <v>0.09</v>
      </c>
      <c r="P1907">
        <v>8.7999999999999995E-2</v>
      </c>
      <c r="Q1907">
        <v>1.9E-2</v>
      </c>
      <c r="S1907">
        <v>2.9E-4</v>
      </c>
      <c r="T1907">
        <v>0</v>
      </c>
      <c r="Y1907">
        <v>0</v>
      </c>
      <c r="Z1907">
        <v>0</v>
      </c>
      <c r="AA1907">
        <v>0</v>
      </c>
      <c r="AC1907">
        <v>27339</v>
      </c>
      <c r="AD1907">
        <v>11891</v>
      </c>
      <c r="AI1907">
        <v>660</v>
      </c>
      <c r="AJ1907">
        <v>4180</v>
      </c>
      <c r="AK1907">
        <v>2200</v>
      </c>
    </row>
    <row r="1908" spans="1:38">
      <c r="A1908" t="s">
        <v>127</v>
      </c>
      <c r="B1908" t="s">
        <v>132</v>
      </c>
      <c r="C1908" t="s">
        <v>133</v>
      </c>
      <c r="D1908" t="s">
        <v>122</v>
      </c>
      <c r="E1908" t="s">
        <v>20</v>
      </c>
      <c r="F1908" t="s">
        <v>18</v>
      </c>
      <c r="G1908" t="s">
        <v>10</v>
      </c>
      <c r="H1908" t="s">
        <v>12</v>
      </c>
      <c r="I1908">
        <v>27</v>
      </c>
      <c r="J1908">
        <v>0</v>
      </c>
      <c r="O1908">
        <v>0</v>
      </c>
      <c r="P1908">
        <v>0</v>
      </c>
      <c r="Q1908">
        <v>0</v>
      </c>
      <c r="S1908">
        <v>9.0000000000000006E-5</v>
      </c>
      <c r="T1908">
        <v>0</v>
      </c>
      <c r="Y1908">
        <v>0</v>
      </c>
      <c r="Z1908">
        <v>0</v>
      </c>
      <c r="AA1908">
        <v>0</v>
      </c>
      <c r="AC1908">
        <v>27339</v>
      </c>
      <c r="AD1908">
        <v>11891</v>
      </c>
      <c r="AI1908">
        <v>660</v>
      </c>
      <c r="AJ1908">
        <v>4180</v>
      </c>
      <c r="AK1908">
        <v>2200</v>
      </c>
    </row>
    <row r="1909" spans="1:38">
      <c r="A1909" t="s">
        <v>127</v>
      </c>
      <c r="B1909" t="s">
        <v>132</v>
      </c>
      <c r="C1909" t="s">
        <v>133</v>
      </c>
      <c r="D1909" t="s">
        <v>122</v>
      </c>
      <c r="E1909" t="s">
        <v>20</v>
      </c>
      <c r="F1909" t="s">
        <v>18</v>
      </c>
      <c r="G1909" t="s">
        <v>10</v>
      </c>
      <c r="H1909" t="s">
        <v>11</v>
      </c>
      <c r="I1909">
        <v>64.944000000000003</v>
      </c>
      <c r="J1909">
        <v>1.0920000000000001</v>
      </c>
      <c r="O1909">
        <v>0.09</v>
      </c>
      <c r="P1909">
        <v>8.7999999999999995E-2</v>
      </c>
      <c r="Q1909">
        <v>1.9E-2</v>
      </c>
      <c r="S1909">
        <v>2.1000000000000001E-4</v>
      </c>
      <c r="T1909">
        <v>0</v>
      </c>
      <c r="Y1909">
        <v>0</v>
      </c>
      <c r="Z1909">
        <v>0</v>
      </c>
      <c r="AA1909">
        <v>0</v>
      </c>
      <c r="AC1909">
        <v>27339</v>
      </c>
      <c r="AD1909">
        <v>11891</v>
      </c>
      <c r="AI1909">
        <v>660</v>
      </c>
      <c r="AJ1909">
        <v>4180</v>
      </c>
      <c r="AK1909">
        <v>2200</v>
      </c>
    </row>
    <row r="1910" spans="1:38">
      <c r="A1910" t="s">
        <v>127</v>
      </c>
      <c r="B1910" t="s">
        <v>132</v>
      </c>
      <c r="C1910" t="s">
        <v>133</v>
      </c>
      <c r="D1910" t="s">
        <v>122</v>
      </c>
      <c r="E1910" t="s">
        <v>21</v>
      </c>
      <c r="F1910" t="s">
        <v>9</v>
      </c>
      <c r="G1910" t="s">
        <v>10</v>
      </c>
      <c r="H1910" t="s">
        <v>111</v>
      </c>
      <c r="I1910">
        <v>19.445</v>
      </c>
      <c r="J1910">
        <v>3.9569999999999999</v>
      </c>
      <c r="K1910">
        <v>11.843</v>
      </c>
      <c r="L1910">
        <v>0.17499999999999999</v>
      </c>
      <c r="M1910">
        <v>1.3120000000000001</v>
      </c>
      <c r="N1910">
        <v>0.19600000000000001</v>
      </c>
      <c r="O1910">
        <v>2.5000000000000001E-2</v>
      </c>
      <c r="P1910">
        <v>9.7000000000000003E-2</v>
      </c>
      <c r="Q1910">
        <v>0.13800000000000001</v>
      </c>
      <c r="R1910">
        <v>1.0249999999999999</v>
      </c>
      <c r="S1910">
        <v>6.0000000000000002E-5</v>
      </c>
      <c r="T1910">
        <v>2.0000000000000002E-5</v>
      </c>
      <c r="U1910">
        <v>6.9999999999999994E-5</v>
      </c>
      <c r="V1910">
        <v>0</v>
      </c>
      <c r="W1910">
        <v>1.0000000000000001E-5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376722</v>
      </c>
      <c r="AD1910">
        <v>478214</v>
      </c>
      <c r="AE1910">
        <v>320631</v>
      </c>
      <c r="AF1910">
        <v>277249</v>
      </c>
      <c r="AG1910">
        <v>329335</v>
      </c>
      <c r="AH1910">
        <v>78260</v>
      </c>
      <c r="AI1910">
        <v>42335</v>
      </c>
      <c r="AJ1910">
        <v>52098</v>
      </c>
      <c r="AK1910">
        <v>59305</v>
      </c>
      <c r="AL1910">
        <v>123592</v>
      </c>
    </row>
    <row r="1911" spans="1:38">
      <c r="A1911" t="s">
        <v>127</v>
      </c>
      <c r="B1911" t="s">
        <v>132</v>
      </c>
      <c r="C1911" t="s">
        <v>133</v>
      </c>
      <c r="D1911" t="s">
        <v>122</v>
      </c>
      <c r="E1911" t="s">
        <v>21</v>
      </c>
      <c r="F1911" t="s">
        <v>9</v>
      </c>
      <c r="G1911" t="s">
        <v>10</v>
      </c>
      <c r="H1911" t="s">
        <v>12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376722</v>
      </c>
      <c r="AD1911">
        <v>478214</v>
      </c>
      <c r="AE1911">
        <v>320631</v>
      </c>
      <c r="AF1911">
        <v>277249</v>
      </c>
      <c r="AG1911">
        <v>329335</v>
      </c>
      <c r="AH1911">
        <v>78260</v>
      </c>
      <c r="AI1911">
        <v>42335</v>
      </c>
      <c r="AJ1911">
        <v>52098</v>
      </c>
      <c r="AK1911">
        <v>59305</v>
      </c>
      <c r="AL1911">
        <v>123592</v>
      </c>
    </row>
    <row r="1912" spans="1:38">
      <c r="A1912" t="s">
        <v>127</v>
      </c>
      <c r="B1912" t="s">
        <v>132</v>
      </c>
      <c r="C1912" t="s">
        <v>133</v>
      </c>
      <c r="D1912" t="s">
        <v>122</v>
      </c>
      <c r="E1912" t="s">
        <v>21</v>
      </c>
      <c r="F1912" t="s">
        <v>9</v>
      </c>
      <c r="G1912" t="s">
        <v>10</v>
      </c>
      <c r="H1912" t="s">
        <v>11</v>
      </c>
      <c r="I1912">
        <v>19.445</v>
      </c>
      <c r="J1912">
        <v>3.9569999999999999</v>
      </c>
      <c r="K1912">
        <v>11.843</v>
      </c>
      <c r="L1912">
        <v>0.17499999999999999</v>
      </c>
      <c r="M1912">
        <v>1.3120000000000001</v>
      </c>
      <c r="N1912">
        <v>0.19600000000000001</v>
      </c>
      <c r="O1912">
        <v>2.5000000000000001E-2</v>
      </c>
      <c r="P1912">
        <v>9.7000000000000003E-2</v>
      </c>
      <c r="Q1912">
        <v>0.13800000000000001</v>
      </c>
      <c r="R1912">
        <v>1.0249999999999999</v>
      </c>
      <c r="S1912">
        <v>6.0000000000000002E-5</v>
      </c>
      <c r="T1912">
        <v>2.0000000000000002E-5</v>
      </c>
      <c r="U1912">
        <v>6.9999999999999994E-5</v>
      </c>
      <c r="V1912">
        <v>0</v>
      </c>
      <c r="W1912">
        <v>1.0000000000000001E-5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376722</v>
      </c>
      <c r="AD1912">
        <v>478214</v>
      </c>
      <c r="AE1912">
        <v>320631</v>
      </c>
      <c r="AF1912">
        <v>277249</v>
      </c>
      <c r="AG1912">
        <v>329335</v>
      </c>
      <c r="AH1912">
        <v>78260</v>
      </c>
      <c r="AI1912">
        <v>42335</v>
      </c>
      <c r="AJ1912">
        <v>52098</v>
      </c>
      <c r="AK1912">
        <v>59305</v>
      </c>
      <c r="AL1912">
        <v>123592</v>
      </c>
    </row>
    <row r="1913" spans="1:38">
      <c r="A1913" t="s">
        <v>127</v>
      </c>
      <c r="B1913" t="s">
        <v>132</v>
      </c>
      <c r="C1913" t="s">
        <v>133</v>
      </c>
      <c r="D1913" t="s">
        <v>122</v>
      </c>
      <c r="E1913" t="s">
        <v>21</v>
      </c>
      <c r="F1913" t="s">
        <v>13</v>
      </c>
      <c r="G1913" t="s">
        <v>10</v>
      </c>
      <c r="H1913" t="s">
        <v>111</v>
      </c>
      <c r="I1913">
        <v>0.36599999999999999</v>
      </c>
      <c r="J1913">
        <v>7.6999999999999999E-2</v>
      </c>
      <c r="K1913">
        <v>3.718</v>
      </c>
      <c r="L1913">
        <v>5.0000000000000001E-3</v>
      </c>
      <c r="M1913">
        <v>2.9000000000000001E-2</v>
      </c>
      <c r="N1913">
        <v>2.5999999999999999E-2</v>
      </c>
      <c r="P1913">
        <v>0.05</v>
      </c>
      <c r="S1913">
        <v>0</v>
      </c>
      <c r="T1913">
        <v>0</v>
      </c>
      <c r="U1913">
        <v>2.0000000000000002E-5</v>
      </c>
      <c r="V1913">
        <v>0</v>
      </c>
      <c r="W1913">
        <v>0</v>
      </c>
      <c r="X1913">
        <v>0</v>
      </c>
      <c r="Z1913">
        <v>0</v>
      </c>
      <c r="AC1913">
        <v>27260</v>
      </c>
      <c r="AD1913">
        <v>49611</v>
      </c>
      <c r="AE1913">
        <v>38835</v>
      </c>
      <c r="AF1913">
        <v>50351</v>
      </c>
      <c r="AG1913">
        <v>103304</v>
      </c>
      <c r="AH1913">
        <v>36836</v>
      </c>
      <c r="AI1913">
        <v>29052</v>
      </c>
      <c r="AJ1913">
        <v>3678</v>
      </c>
    </row>
    <row r="1914" spans="1:38">
      <c r="A1914" t="s">
        <v>127</v>
      </c>
      <c r="B1914" t="s">
        <v>132</v>
      </c>
      <c r="C1914" t="s">
        <v>133</v>
      </c>
      <c r="D1914" t="s">
        <v>122</v>
      </c>
      <c r="E1914" t="s">
        <v>21</v>
      </c>
      <c r="F1914" t="s">
        <v>13</v>
      </c>
      <c r="G1914" t="s">
        <v>10</v>
      </c>
      <c r="H1914" t="s">
        <v>12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P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Z1914">
        <v>0</v>
      </c>
      <c r="AC1914">
        <v>27260</v>
      </c>
      <c r="AD1914">
        <v>49611</v>
      </c>
      <c r="AE1914">
        <v>38835</v>
      </c>
      <c r="AF1914">
        <v>50351</v>
      </c>
      <c r="AG1914">
        <v>103304</v>
      </c>
      <c r="AH1914">
        <v>36836</v>
      </c>
      <c r="AI1914">
        <v>29052</v>
      </c>
      <c r="AJ1914">
        <v>3678</v>
      </c>
    </row>
    <row r="1915" spans="1:38">
      <c r="A1915" t="s">
        <v>127</v>
      </c>
      <c r="B1915" t="s">
        <v>132</v>
      </c>
      <c r="C1915" t="s">
        <v>133</v>
      </c>
      <c r="D1915" t="s">
        <v>122</v>
      </c>
      <c r="E1915" t="s">
        <v>21</v>
      </c>
      <c r="F1915" t="s">
        <v>13</v>
      </c>
      <c r="G1915" t="s">
        <v>10</v>
      </c>
      <c r="H1915" t="s">
        <v>11</v>
      </c>
      <c r="I1915">
        <v>0.36599999999999999</v>
      </c>
      <c r="J1915">
        <v>7.6999999999999999E-2</v>
      </c>
      <c r="K1915">
        <v>3.718</v>
      </c>
      <c r="L1915">
        <v>5.0000000000000001E-3</v>
      </c>
      <c r="M1915">
        <v>2.9000000000000001E-2</v>
      </c>
      <c r="N1915">
        <v>2.5999999999999999E-2</v>
      </c>
      <c r="P1915">
        <v>0.05</v>
      </c>
      <c r="S1915">
        <v>0</v>
      </c>
      <c r="T1915">
        <v>0</v>
      </c>
      <c r="U1915">
        <v>2.0000000000000002E-5</v>
      </c>
      <c r="V1915">
        <v>0</v>
      </c>
      <c r="W1915">
        <v>0</v>
      </c>
      <c r="X1915">
        <v>0</v>
      </c>
      <c r="Z1915">
        <v>0</v>
      </c>
      <c r="AC1915">
        <v>27260</v>
      </c>
      <c r="AD1915">
        <v>49611</v>
      </c>
      <c r="AE1915">
        <v>38835</v>
      </c>
      <c r="AF1915">
        <v>50351</v>
      </c>
      <c r="AG1915">
        <v>103304</v>
      </c>
      <c r="AH1915">
        <v>36836</v>
      </c>
      <c r="AI1915">
        <v>29052</v>
      </c>
      <c r="AJ1915">
        <v>3678</v>
      </c>
    </row>
    <row r="1916" spans="1:38">
      <c r="A1916" t="s">
        <v>127</v>
      </c>
      <c r="B1916" t="s">
        <v>132</v>
      </c>
      <c r="C1916" t="s">
        <v>133</v>
      </c>
      <c r="D1916" t="s">
        <v>122</v>
      </c>
      <c r="E1916" t="s">
        <v>21</v>
      </c>
      <c r="F1916" t="s">
        <v>65</v>
      </c>
      <c r="G1916" t="s">
        <v>10</v>
      </c>
      <c r="H1916" t="s">
        <v>111</v>
      </c>
      <c r="I1916">
        <v>4.0940000000000003</v>
      </c>
      <c r="O1916">
        <v>2.1000000000000001E-2</v>
      </c>
      <c r="Q1916">
        <v>8.1000000000000003E-2</v>
      </c>
      <c r="S1916">
        <v>1.0000000000000001E-5</v>
      </c>
      <c r="Y1916">
        <v>0</v>
      </c>
      <c r="AA1916">
        <v>0</v>
      </c>
      <c r="AC1916">
        <v>2183</v>
      </c>
      <c r="AF1916">
        <v>71</v>
      </c>
      <c r="AI1916">
        <v>177</v>
      </c>
      <c r="AK1916">
        <v>104</v>
      </c>
    </row>
    <row r="1917" spans="1:38">
      <c r="A1917" t="s">
        <v>127</v>
      </c>
      <c r="B1917" t="s">
        <v>132</v>
      </c>
      <c r="C1917" t="s">
        <v>133</v>
      </c>
      <c r="D1917" t="s">
        <v>122</v>
      </c>
      <c r="E1917" t="s">
        <v>21</v>
      </c>
      <c r="F1917" t="s">
        <v>65</v>
      </c>
      <c r="G1917" t="s">
        <v>10</v>
      </c>
      <c r="H1917" t="s">
        <v>12</v>
      </c>
      <c r="I1917">
        <v>2.5329999999999999</v>
      </c>
      <c r="O1917">
        <v>0</v>
      </c>
      <c r="Q1917">
        <v>0</v>
      </c>
      <c r="S1917">
        <v>1.0000000000000001E-5</v>
      </c>
      <c r="Y1917">
        <v>0</v>
      </c>
      <c r="AA1917">
        <v>0</v>
      </c>
      <c r="AC1917">
        <v>2183</v>
      </c>
      <c r="AF1917">
        <v>71</v>
      </c>
      <c r="AI1917">
        <v>177</v>
      </c>
      <c r="AK1917">
        <v>104</v>
      </c>
    </row>
    <row r="1918" spans="1:38">
      <c r="A1918" t="s">
        <v>127</v>
      </c>
      <c r="B1918" t="s">
        <v>132</v>
      </c>
      <c r="C1918" t="s">
        <v>133</v>
      </c>
      <c r="D1918" t="s">
        <v>122</v>
      </c>
      <c r="E1918" t="s">
        <v>21</v>
      </c>
      <c r="F1918" t="s">
        <v>65</v>
      </c>
      <c r="G1918" t="s">
        <v>10</v>
      </c>
      <c r="H1918" t="s">
        <v>11</v>
      </c>
      <c r="I1918">
        <v>1.56</v>
      </c>
      <c r="O1918">
        <v>2.1000000000000001E-2</v>
      </c>
      <c r="Q1918">
        <v>8.1000000000000003E-2</v>
      </c>
      <c r="S1918">
        <v>0</v>
      </c>
      <c r="Y1918">
        <v>0</v>
      </c>
      <c r="AA1918">
        <v>0</v>
      </c>
      <c r="AC1918">
        <v>2183</v>
      </c>
      <c r="AF1918">
        <v>71</v>
      </c>
      <c r="AI1918">
        <v>177</v>
      </c>
      <c r="AK1918">
        <v>104</v>
      </c>
    </row>
    <row r="1919" spans="1:38">
      <c r="A1919" t="s">
        <v>127</v>
      </c>
      <c r="B1919" t="s">
        <v>132</v>
      </c>
      <c r="C1919" t="s">
        <v>133</v>
      </c>
      <c r="D1919" t="s">
        <v>122</v>
      </c>
      <c r="E1919" t="s">
        <v>21</v>
      </c>
      <c r="F1919" t="s">
        <v>66</v>
      </c>
      <c r="G1919" t="s">
        <v>10</v>
      </c>
      <c r="H1919" t="s">
        <v>111</v>
      </c>
      <c r="O1919">
        <v>0.153</v>
      </c>
      <c r="Y1919">
        <v>0</v>
      </c>
      <c r="AC1919">
        <v>231</v>
      </c>
      <c r="AD1919">
        <v>540</v>
      </c>
      <c r="AG1919">
        <v>94</v>
      </c>
      <c r="AI1919">
        <v>94</v>
      </c>
      <c r="AJ1919">
        <v>484</v>
      </c>
      <c r="AK1919">
        <v>390</v>
      </c>
      <c r="AL1919">
        <v>128</v>
      </c>
    </row>
    <row r="1920" spans="1:38">
      <c r="A1920" t="s">
        <v>127</v>
      </c>
      <c r="B1920" t="s">
        <v>132</v>
      </c>
      <c r="C1920" t="s">
        <v>133</v>
      </c>
      <c r="D1920" t="s">
        <v>122</v>
      </c>
      <c r="E1920" t="s">
        <v>21</v>
      </c>
      <c r="F1920" t="s">
        <v>66</v>
      </c>
      <c r="G1920" t="s">
        <v>10</v>
      </c>
      <c r="H1920" t="s">
        <v>12</v>
      </c>
      <c r="O1920">
        <v>0</v>
      </c>
      <c r="Y1920">
        <v>0</v>
      </c>
      <c r="AC1920">
        <v>231</v>
      </c>
      <c r="AD1920">
        <v>540</v>
      </c>
      <c r="AG1920">
        <v>94</v>
      </c>
      <c r="AI1920">
        <v>94</v>
      </c>
      <c r="AJ1920">
        <v>484</v>
      </c>
      <c r="AK1920">
        <v>390</v>
      </c>
      <c r="AL1920">
        <v>128</v>
      </c>
    </row>
    <row r="1921" spans="1:38">
      <c r="A1921" t="s">
        <v>127</v>
      </c>
      <c r="B1921" t="s">
        <v>132</v>
      </c>
      <c r="C1921" t="s">
        <v>133</v>
      </c>
      <c r="D1921" t="s">
        <v>122</v>
      </c>
      <c r="E1921" t="s">
        <v>21</v>
      </c>
      <c r="F1921" t="s">
        <v>66</v>
      </c>
      <c r="G1921" t="s">
        <v>10</v>
      </c>
      <c r="H1921" t="s">
        <v>11</v>
      </c>
      <c r="O1921">
        <v>0.153</v>
      </c>
      <c r="Y1921">
        <v>0</v>
      </c>
      <c r="AC1921">
        <v>231</v>
      </c>
      <c r="AD1921">
        <v>540</v>
      </c>
      <c r="AG1921">
        <v>94</v>
      </c>
      <c r="AI1921">
        <v>94</v>
      </c>
      <c r="AJ1921">
        <v>484</v>
      </c>
      <c r="AK1921">
        <v>390</v>
      </c>
      <c r="AL1921">
        <v>128</v>
      </c>
    </row>
    <row r="1922" spans="1:38">
      <c r="A1922" t="s">
        <v>127</v>
      </c>
      <c r="B1922" t="s">
        <v>132</v>
      </c>
      <c r="C1922" t="s">
        <v>133</v>
      </c>
      <c r="D1922" t="s">
        <v>122</v>
      </c>
      <c r="E1922" t="s">
        <v>21</v>
      </c>
      <c r="F1922" t="s">
        <v>14</v>
      </c>
      <c r="G1922" t="s">
        <v>10</v>
      </c>
      <c r="H1922" t="s">
        <v>111</v>
      </c>
      <c r="I1922">
        <v>403.73500000000001</v>
      </c>
      <c r="J1922">
        <v>18.405000000000001</v>
      </c>
      <c r="K1922">
        <v>5.56</v>
      </c>
      <c r="L1922">
        <v>8.3320000000000007</v>
      </c>
      <c r="M1922">
        <v>5.05</v>
      </c>
      <c r="N1922">
        <v>1.8660000000000001</v>
      </c>
      <c r="O1922">
        <v>6.2549999999999999</v>
      </c>
      <c r="P1922">
        <v>12.994999999999999</v>
      </c>
      <c r="Q1922">
        <v>14.547000000000001</v>
      </c>
      <c r="R1922">
        <v>6.5750000000000002</v>
      </c>
      <c r="S1922">
        <v>1.2800000000000001E-3</v>
      </c>
      <c r="T1922">
        <v>8.0000000000000007E-5</v>
      </c>
      <c r="U1922">
        <v>3.0000000000000001E-5</v>
      </c>
      <c r="V1922">
        <v>8.0000000000000007E-5</v>
      </c>
      <c r="W1922">
        <v>4.0000000000000003E-5</v>
      </c>
      <c r="X1922">
        <v>1.0000000000000001E-5</v>
      </c>
      <c r="Y1922">
        <v>3.0000000000000001E-5</v>
      </c>
      <c r="Z1922">
        <v>8.0000000000000007E-5</v>
      </c>
      <c r="AA1922">
        <v>1E-4</v>
      </c>
      <c r="AB1922">
        <v>3.0000000000000001E-5</v>
      </c>
      <c r="AC1922">
        <v>480702</v>
      </c>
      <c r="AD1922">
        <v>347090</v>
      </c>
      <c r="AE1922">
        <v>322715</v>
      </c>
      <c r="AF1922">
        <v>294630</v>
      </c>
      <c r="AG1922">
        <v>283147</v>
      </c>
      <c r="AH1922">
        <v>321868</v>
      </c>
      <c r="AI1922">
        <v>371533</v>
      </c>
      <c r="AJ1922">
        <v>327758</v>
      </c>
      <c r="AK1922">
        <v>306895</v>
      </c>
      <c r="AL1922">
        <v>242996</v>
      </c>
    </row>
    <row r="1923" spans="1:38">
      <c r="A1923" t="s">
        <v>127</v>
      </c>
      <c r="B1923" t="s">
        <v>132</v>
      </c>
      <c r="C1923" t="s">
        <v>133</v>
      </c>
      <c r="D1923" t="s">
        <v>122</v>
      </c>
      <c r="E1923" t="s">
        <v>21</v>
      </c>
      <c r="F1923" t="s">
        <v>14</v>
      </c>
      <c r="G1923" t="s">
        <v>10</v>
      </c>
      <c r="H1923" t="s">
        <v>12</v>
      </c>
      <c r="I1923">
        <v>313.28899999999999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8.1000000000000003E-2</v>
      </c>
      <c r="P1923">
        <v>8.9999999999999993E-3</v>
      </c>
      <c r="Q1923">
        <v>3.5000000000000003E-2</v>
      </c>
      <c r="R1923">
        <v>0</v>
      </c>
      <c r="S1923">
        <v>9.8999999999999999E-4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480702</v>
      </c>
      <c r="AD1923">
        <v>347090</v>
      </c>
      <c r="AE1923">
        <v>322715</v>
      </c>
      <c r="AF1923">
        <v>294630</v>
      </c>
      <c r="AG1923">
        <v>283147</v>
      </c>
      <c r="AH1923">
        <v>321868</v>
      </c>
      <c r="AI1923">
        <v>371533</v>
      </c>
      <c r="AJ1923">
        <v>327758</v>
      </c>
      <c r="AK1923">
        <v>306895</v>
      </c>
      <c r="AL1923">
        <v>242996</v>
      </c>
    </row>
    <row r="1924" spans="1:38">
      <c r="A1924" t="s">
        <v>127</v>
      </c>
      <c r="B1924" t="s">
        <v>132</v>
      </c>
      <c r="C1924" t="s">
        <v>133</v>
      </c>
      <c r="D1924" t="s">
        <v>122</v>
      </c>
      <c r="E1924" t="s">
        <v>21</v>
      </c>
      <c r="F1924" t="s">
        <v>14</v>
      </c>
      <c r="G1924" t="s">
        <v>10</v>
      </c>
      <c r="H1924" t="s">
        <v>11</v>
      </c>
      <c r="I1924">
        <v>90.445999999999998</v>
      </c>
      <c r="J1924">
        <v>18.405000000000001</v>
      </c>
      <c r="K1924">
        <v>5.56</v>
      </c>
      <c r="L1924">
        <v>8.3320000000000007</v>
      </c>
      <c r="M1924">
        <v>5.05</v>
      </c>
      <c r="N1924">
        <v>1.8660000000000001</v>
      </c>
      <c r="O1924">
        <v>6.1740000000000004</v>
      </c>
      <c r="P1924">
        <v>12.987</v>
      </c>
      <c r="Q1924">
        <v>14.512</v>
      </c>
      <c r="R1924">
        <v>6.5750000000000002</v>
      </c>
      <c r="S1924">
        <v>2.9E-4</v>
      </c>
      <c r="T1924">
        <v>8.0000000000000007E-5</v>
      </c>
      <c r="U1924">
        <v>3.0000000000000001E-5</v>
      </c>
      <c r="V1924">
        <v>8.0000000000000007E-5</v>
      </c>
      <c r="W1924">
        <v>4.0000000000000003E-5</v>
      </c>
      <c r="X1924">
        <v>1.0000000000000001E-5</v>
      </c>
      <c r="Y1924">
        <v>3.0000000000000001E-5</v>
      </c>
      <c r="Z1924">
        <v>8.0000000000000007E-5</v>
      </c>
      <c r="AA1924">
        <v>1E-4</v>
      </c>
      <c r="AB1924">
        <v>3.0000000000000001E-5</v>
      </c>
      <c r="AC1924">
        <v>480702</v>
      </c>
      <c r="AD1924">
        <v>347090</v>
      </c>
      <c r="AE1924">
        <v>322715</v>
      </c>
      <c r="AF1924">
        <v>294630</v>
      </c>
      <c r="AG1924">
        <v>283147</v>
      </c>
      <c r="AH1924">
        <v>321868</v>
      </c>
      <c r="AI1924">
        <v>371533</v>
      </c>
      <c r="AJ1924">
        <v>327758</v>
      </c>
      <c r="AK1924">
        <v>306895</v>
      </c>
      <c r="AL1924">
        <v>242996</v>
      </c>
    </row>
    <row r="1925" spans="1:38">
      <c r="A1925" t="s">
        <v>127</v>
      </c>
      <c r="B1925" t="s">
        <v>132</v>
      </c>
      <c r="C1925" t="s">
        <v>133</v>
      </c>
      <c r="D1925" t="s">
        <v>122</v>
      </c>
      <c r="E1925" t="s">
        <v>21</v>
      </c>
      <c r="F1925" t="s">
        <v>15</v>
      </c>
      <c r="G1925" t="s">
        <v>10</v>
      </c>
      <c r="H1925" t="s">
        <v>111</v>
      </c>
      <c r="I1925">
        <v>1.2270000000000001</v>
      </c>
      <c r="J1925">
        <v>0.89</v>
      </c>
      <c r="L1925">
        <v>1E-3</v>
      </c>
      <c r="N1925">
        <v>1.9E-2</v>
      </c>
      <c r="O1925">
        <v>0.19500000000000001</v>
      </c>
      <c r="P1925">
        <v>0.185</v>
      </c>
      <c r="Q1925">
        <v>1.4999999999999999E-2</v>
      </c>
      <c r="R1925">
        <v>1.6E-2</v>
      </c>
      <c r="S1925">
        <v>0</v>
      </c>
      <c r="T1925">
        <v>0</v>
      </c>
      <c r="V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4759</v>
      </c>
      <c r="AD1925">
        <v>2059</v>
      </c>
      <c r="AE1925">
        <v>2450</v>
      </c>
      <c r="AF1925">
        <v>9463</v>
      </c>
      <c r="AG1925">
        <v>236</v>
      </c>
      <c r="AH1925">
        <v>25240</v>
      </c>
      <c r="AI1925">
        <v>36891</v>
      </c>
      <c r="AJ1925">
        <v>44205</v>
      </c>
      <c r="AK1925">
        <v>40159</v>
      </c>
      <c r="AL1925">
        <v>37525</v>
      </c>
    </row>
    <row r="1926" spans="1:38">
      <c r="A1926" t="s">
        <v>127</v>
      </c>
      <c r="B1926" t="s">
        <v>132</v>
      </c>
      <c r="C1926" t="s">
        <v>133</v>
      </c>
      <c r="D1926" t="s">
        <v>122</v>
      </c>
      <c r="E1926" t="s">
        <v>21</v>
      </c>
      <c r="F1926" t="s">
        <v>15</v>
      </c>
      <c r="G1926" t="s">
        <v>10</v>
      </c>
      <c r="H1926" t="s">
        <v>12</v>
      </c>
      <c r="I1926">
        <v>1.2270000000000001</v>
      </c>
      <c r="J1926">
        <v>0</v>
      </c>
      <c r="L1926">
        <v>0</v>
      </c>
      <c r="N1926">
        <v>0</v>
      </c>
      <c r="O1926">
        <v>1E-3</v>
      </c>
      <c r="P1926">
        <v>0</v>
      </c>
      <c r="Q1926">
        <v>0</v>
      </c>
      <c r="R1926">
        <v>0</v>
      </c>
      <c r="S1926">
        <v>0</v>
      </c>
      <c r="T1926">
        <v>0</v>
      </c>
      <c r="V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4759</v>
      </c>
      <c r="AD1926">
        <v>2059</v>
      </c>
      <c r="AE1926">
        <v>2450</v>
      </c>
      <c r="AF1926">
        <v>9463</v>
      </c>
      <c r="AG1926">
        <v>236</v>
      </c>
      <c r="AH1926">
        <v>25240</v>
      </c>
      <c r="AI1926">
        <v>36891</v>
      </c>
      <c r="AJ1926">
        <v>44205</v>
      </c>
      <c r="AK1926">
        <v>40159</v>
      </c>
      <c r="AL1926">
        <v>37525</v>
      </c>
    </row>
    <row r="1927" spans="1:38">
      <c r="A1927" t="s">
        <v>127</v>
      </c>
      <c r="B1927" t="s">
        <v>132</v>
      </c>
      <c r="C1927" t="s">
        <v>133</v>
      </c>
      <c r="D1927" t="s">
        <v>122</v>
      </c>
      <c r="E1927" t="s">
        <v>21</v>
      </c>
      <c r="F1927" t="s">
        <v>15</v>
      </c>
      <c r="G1927" t="s">
        <v>10</v>
      </c>
      <c r="H1927" t="s">
        <v>11</v>
      </c>
      <c r="I1927">
        <v>0</v>
      </c>
      <c r="J1927">
        <v>0.89</v>
      </c>
      <c r="L1927">
        <v>1E-3</v>
      </c>
      <c r="N1927">
        <v>1.9E-2</v>
      </c>
      <c r="O1927">
        <v>0.19400000000000001</v>
      </c>
      <c r="P1927">
        <v>0.185</v>
      </c>
      <c r="Q1927">
        <v>1.4999999999999999E-2</v>
      </c>
      <c r="R1927">
        <v>1.6E-2</v>
      </c>
      <c r="S1927">
        <v>0</v>
      </c>
      <c r="T1927">
        <v>0</v>
      </c>
      <c r="V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4759</v>
      </c>
      <c r="AD1927">
        <v>2059</v>
      </c>
      <c r="AE1927">
        <v>2450</v>
      </c>
      <c r="AF1927">
        <v>9463</v>
      </c>
      <c r="AG1927">
        <v>236</v>
      </c>
      <c r="AH1927">
        <v>25240</v>
      </c>
      <c r="AI1927">
        <v>36891</v>
      </c>
      <c r="AJ1927">
        <v>44205</v>
      </c>
      <c r="AK1927">
        <v>40159</v>
      </c>
      <c r="AL1927">
        <v>37525</v>
      </c>
    </row>
    <row r="1928" spans="1:38">
      <c r="A1928" t="s">
        <v>127</v>
      </c>
      <c r="B1928" t="s">
        <v>132</v>
      </c>
      <c r="C1928" t="s">
        <v>133</v>
      </c>
      <c r="D1928" t="s">
        <v>122</v>
      </c>
      <c r="E1928" t="s">
        <v>21</v>
      </c>
      <c r="F1928" t="s">
        <v>16</v>
      </c>
      <c r="G1928" t="s">
        <v>10</v>
      </c>
      <c r="H1928" t="s">
        <v>111</v>
      </c>
      <c r="I1928">
        <v>2.5350000000000001</v>
      </c>
      <c r="J1928">
        <v>2E-3</v>
      </c>
      <c r="K1928">
        <v>2.5000000000000001E-2</v>
      </c>
      <c r="P1928">
        <v>2E-3</v>
      </c>
      <c r="Q1928">
        <v>0.01</v>
      </c>
      <c r="R1928">
        <v>1.7999999999999999E-2</v>
      </c>
      <c r="S1928">
        <v>1.0000000000000001E-5</v>
      </c>
      <c r="T1928">
        <v>0</v>
      </c>
      <c r="U1928">
        <v>0</v>
      </c>
      <c r="Z1928">
        <v>0</v>
      </c>
      <c r="AA1928">
        <v>0</v>
      </c>
      <c r="AB1928">
        <v>0</v>
      </c>
      <c r="AC1928">
        <v>23479</v>
      </c>
      <c r="AD1928">
        <v>5620</v>
      </c>
      <c r="AE1928">
        <v>2501</v>
      </c>
      <c r="AF1928">
        <v>3130</v>
      </c>
      <c r="AG1928">
        <v>1814</v>
      </c>
      <c r="AH1928">
        <v>2255</v>
      </c>
      <c r="AI1928">
        <v>1173</v>
      </c>
      <c r="AJ1928">
        <v>2481</v>
      </c>
      <c r="AK1928">
        <v>33199</v>
      </c>
      <c r="AL1928">
        <v>30454</v>
      </c>
    </row>
    <row r="1929" spans="1:38">
      <c r="A1929" t="s">
        <v>127</v>
      </c>
      <c r="B1929" t="s">
        <v>132</v>
      </c>
      <c r="C1929" t="s">
        <v>133</v>
      </c>
      <c r="D1929" t="s">
        <v>122</v>
      </c>
      <c r="E1929" t="s">
        <v>21</v>
      </c>
      <c r="F1929" t="s">
        <v>16</v>
      </c>
      <c r="G1929" t="s">
        <v>10</v>
      </c>
      <c r="H1929" t="s">
        <v>12</v>
      </c>
      <c r="I1929">
        <v>0</v>
      </c>
      <c r="J1929">
        <v>0</v>
      </c>
      <c r="K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Z1929">
        <v>0</v>
      </c>
      <c r="AA1929">
        <v>0</v>
      </c>
      <c r="AB1929">
        <v>0</v>
      </c>
      <c r="AC1929">
        <v>23479</v>
      </c>
      <c r="AD1929">
        <v>5620</v>
      </c>
      <c r="AE1929">
        <v>2501</v>
      </c>
      <c r="AF1929">
        <v>3130</v>
      </c>
      <c r="AG1929">
        <v>1814</v>
      </c>
      <c r="AH1929">
        <v>2255</v>
      </c>
      <c r="AI1929">
        <v>1173</v>
      </c>
      <c r="AJ1929">
        <v>2481</v>
      </c>
      <c r="AK1929">
        <v>33199</v>
      </c>
      <c r="AL1929">
        <v>30454</v>
      </c>
    </row>
    <row r="1930" spans="1:38">
      <c r="A1930" t="s">
        <v>127</v>
      </c>
      <c r="B1930" t="s">
        <v>132</v>
      </c>
      <c r="C1930" t="s">
        <v>133</v>
      </c>
      <c r="D1930" t="s">
        <v>122</v>
      </c>
      <c r="E1930" t="s">
        <v>21</v>
      </c>
      <c r="F1930" t="s">
        <v>16</v>
      </c>
      <c r="G1930" t="s">
        <v>10</v>
      </c>
      <c r="H1930" t="s">
        <v>11</v>
      </c>
      <c r="I1930">
        <v>2.5350000000000001</v>
      </c>
      <c r="J1930">
        <v>2E-3</v>
      </c>
      <c r="K1930">
        <v>2.5000000000000001E-2</v>
      </c>
      <c r="P1930">
        <v>2E-3</v>
      </c>
      <c r="Q1930">
        <v>0.01</v>
      </c>
      <c r="R1930">
        <v>1.7999999999999999E-2</v>
      </c>
      <c r="S1930">
        <v>1.0000000000000001E-5</v>
      </c>
      <c r="T1930">
        <v>0</v>
      </c>
      <c r="U1930">
        <v>0</v>
      </c>
      <c r="Z1930">
        <v>0</v>
      </c>
      <c r="AA1930">
        <v>0</v>
      </c>
      <c r="AB1930">
        <v>0</v>
      </c>
      <c r="AC1930">
        <v>23479</v>
      </c>
      <c r="AD1930">
        <v>5620</v>
      </c>
      <c r="AE1930">
        <v>2501</v>
      </c>
      <c r="AF1930">
        <v>3130</v>
      </c>
      <c r="AG1930">
        <v>1814</v>
      </c>
      <c r="AH1930">
        <v>2255</v>
      </c>
      <c r="AI1930">
        <v>1173</v>
      </c>
      <c r="AJ1930">
        <v>2481</v>
      </c>
      <c r="AK1930">
        <v>33199</v>
      </c>
      <c r="AL1930">
        <v>30454</v>
      </c>
    </row>
    <row r="1931" spans="1:38">
      <c r="A1931" t="s">
        <v>127</v>
      </c>
      <c r="B1931" t="s">
        <v>132</v>
      </c>
      <c r="C1931" t="s">
        <v>133</v>
      </c>
      <c r="D1931" t="s">
        <v>122</v>
      </c>
      <c r="E1931" t="s">
        <v>21</v>
      </c>
      <c r="F1931" t="s">
        <v>10</v>
      </c>
      <c r="G1931" t="s">
        <v>10</v>
      </c>
      <c r="H1931" t="s">
        <v>111</v>
      </c>
      <c r="I1931">
        <v>0.158</v>
      </c>
      <c r="J1931">
        <v>4.0579999999999998</v>
      </c>
      <c r="K1931">
        <v>0.40400000000000003</v>
      </c>
      <c r="L1931">
        <v>2.6560000000000001</v>
      </c>
      <c r="M1931">
        <v>0.34200000000000003</v>
      </c>
      <c r="N1931">
        <v>0.68700000000000006</v>
      </c>
      <c r="O1931">
        <v>0.88100000000000001</v>
      </c>
      <c r="P1931">
        <v>0.10199999999999999</v>
      </c>
      <c r="Q1931">
        <v>0.72099999999999997</v>
      </c>
      <c r="R1931">
        <v>9.56</v>
      </c>
      <c r="S1931">
        <v>0</v>
      </c>
      <c r="T1931">
        <v>2.0000000000000002E-5</v>
      </c>
      <c r="U1931">
        <v>0</v>
      </c>
      <c r="V1931">
        <v>3.0000000000000001E-5</v>
      </c>
      <c r="W1931">
        <v>0</v>
      </c>
      <c r="X1931">
        <v>0</v>
      </c>
      <c r="Y1931">
        <v>0</v>
      </c>
      <c r="Z1931">
        <v>0</v>
      </c>
      <c r="AA1931">
        <v>1.0000000000000001E-5</v>
      </c>
      <c r="AB1931">
        <v>4.0000000000000003E-5</v>
      </c>
      <c r="AC1931">
        <v>1776</v>
      </c>
      <c r="AD1931">
        <v>153</v>
      </c>
      <c r="AE1931">
        <v>469</v>
      </c>
      <c r="AF1931">
        <v>727</v>
      </c>
      <c r="AG1931">
        <v>10119</v>
      </c>
      <c r="AH1931">
        <v>217</v>
      </c>
      <c r="AI1931">
        <v>451</v>
      </c>
      <c r="AJ1931">
        <v>663</v>
      </c>
      <c r="AK1931">
        <v>2337</v>
      </c>
      <c r="AL1931">
        <v>211</v>
      </c>
    </row>
    <row r="1932" spans="1:38">
      <c r="A1932" t="s">
        <v>127</v>
      </c>
      <c r="B1932" t="s">
        <v>132</v>
      </c>
      <c r="C1932" t="s">
        <v>133</v>
      </c>
      <c r="D1932" t="s">
        <v>122</v>
      </c>
      <c r="E1932" t="s">
        <v>21</v>
      </c>
      <c r="F1932" t="s">
        <v>10</v>
      </c>
      <c r="G1932" t="s">
        <v>10</v>
      </c>
      <c r="H1932" t="s">
        <v>12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1776</v>
      </c>
      <c r="AD1932">
        <v>153</v>
      </c>
      <c r="AE1932">
        <v>469</v>
      </c>
      <c r="AF1932">
        <v>727</v>
      </c>
      <c r="AG1932">
        <v>10119</v>
      </c>
      <c r="AH1932">
        <v>217</v>
      </c>
      <c r="AI1932">
        <v>451</v>
      </c>
      <c r="AJ1932">
        <v>663</v>
      </c>
      <c r="AK1932">
        <v>2337</v>
      </c>
      <c r="AL1932">
        <v>211</v>
      </c>
    </row>
    <row r="1933" spans="1:38">
      <c r="A1933" t="s">
        <v>127</v>
      </c>
      <c r="B1933" t="s">
        <v>132</v>
      </c>
      <c r="C1933" t="s">
        <v>133</v>
      </c>
      <c r="D1933" t="s">
        <v>122</v>
      </c>
      <c r="E1933" t="s">
        <v>21</v>
      </c>
      <c r="F1933" t="s">
        <v>10</v>
      </c>
      <c r="G1933" t="s">
        <v>10</v>
      </c>
      <c r="H1933" t="s">
        <v>11</v>
      </c>
      <c r="I1933">
        <v>0.158</v>
      </c>
      <c r="J1933">
        <v>4.0579999999999998</v>
      </c>
      <c r="K1933">
        <v>0.40400000000000003</v>
      </c>
      <c r="L1933">
        <v>2.6560000000000001</v>
      </c>
      <c r="M1933">
        <v>0.34200000000000003</v>
      </c>
      <c r="N1933">
        <v>0.68700000000000006</v>
      </c>
      <c r="O1933">
        <v>0.88100000000000001</v>
      </c>
      <c r="P1933">
        <v>0.10199999999999999</v>
      </c>
      <c r="Q1933">
        <v>0.72099999999999997</v>
      </c>
      <c r="R1933">
        <v>9.56</v>
      </c>
      <c r="S1933">
        <v>0</v>
      </c>
      <c r="T1933">
        <v>2.0000000000000002E-5</v>
      </c>
      <c r="U1933">
        <v>0</v>
      </c>
      <c r="V1933">
        <v>3.0000000000000001E-5</v>
      </c>
      <c r="W1933">
        <v>0</v>
      </c>
      <c r="X1933">
        <v>0</v>
      </c>
      <c r="Y1933">
        <v>0</v>
      </c>
      <c r="Z1933">
        <v>0</v>
      </c>
      <c r="AA1933">
        <v>1.0000000000000001E-5</v>
      </c>
      <c r="AB1933">
        <v>4.0000000000000003E-5</v>
      </c>
      <c r="AC1933">
        <v>1776</v>
      </c>
      <c r="AD1933">
        <v>153</v>
      </c>
      <c r="AE1933">
        <v>469</v>
      </c>
      <c r="AF1933">
        <v>727</v>
      </c>
      <c r="AG1933">
        <v>10119</v>
      </c>
      <c r="AH1933">
        <v>217</v>
      </c>
      <c r="AI1933">
        <v>451</v>
      </c>
      <c r="AJ1933">
        <v>663</v>
      </c>
      <c r="AK1933">
        <v>2337</v>
      </c>
      <c r="AL1933">
        <v>211</v>
      </c>
    </row>
    <row r="1934" spans="1:38">
      <c r="A1934" t="s">
        <v>127</v>
      </c>
      <c r="B1934" t="s">
        <v>132</v>
      </c>
      <c r="C1934" t="s">
        <v>133</v>
      </c>
      <c r="D1934" t="s">
        <v>122</v>
      </c>
      <c r="E1934" t="s">
        <v>21</v>
      </c>
      <c r="F1934" t="s">
        <v>61</v>
      </c>
      <c r="G1934" t="s">
        <v>10</v>
      </c>
      <c r="H1934" t="s">
        <v>111</v>
      </c>
      <c r="I1934">
        <v>188.92</v>
      </c>
      <c r="J1934">
        <v>52.954000000000001</v>
      </c>
      <c r="K1934">
        <v>34.406999999999996</v>
      </c>
      <c r="L1934">
        <v>21.085999999999999</v>
      </c>
      <c r="M1934">
        <v>10.69</v>
      </c>
      <c r="N1934">
        <v>28.096</v>
      </c>
      <c r="O1934">
        <v>23.582999999999998</v>
      </c>
      <c r="P1934">
        <v>4.8760000000000003</v>
      </c>
      <c r="Q1934">
        <v>8.9320000000000004</v>
      </c>
      <c r="R1934">
        <v>18.341999999999999</v>
      </c>
      <c r="S1934">
        <v>5.9999999999999995E-4</v>
      </c>
      <c r="T1934">
        <v>2.3000000000000001E-4</v>
      </c>
      <c r="U1934">
        <v>2.0000000000000001E-4</v>
      </c>
      <c r="V1934">
        <v>2.1000000000000001E-4</v>
      </c>
      <c r="W1934">
        <v>8.0000000000000007E-5</v>
      </c>
      <c r="X1934">
        <v>1.4999999999999999E-4</v>
      </c>
      <c r="Y1934">
        <v>1.1E-4</v>
      </c>
      <c r="Z1934">
        <v>3.0000000000000001E-5</v>
      </c>
      <c r="AA1934">
        <v>6.0000000000000002E-5</v>
      </c>
      <c r="AB1934">
        <v>9.0000000000000006E-5</v>
      </c>
      <c r="AC1934">
        <v>1707620</v>
      </c>
      <c r="AD1934">
        <v>1654030</v>
      </c>
      <c r="AE1934">
        <v>1584582</v>
      </c>
      <c r="AF1934">
        <v>1448620</v>
      </c>
      <c r="AG1934">
        <v>1273087</v>
      </c>
      <c r="AH1934">
        <v>1379337</v>
      </c>
      <c r="AI1934">
        <v>1518741</v>
      </c>
      <c r="AJ1934">
        <v>1222611</v>
      </c>
      <c r="AK1934">
        <v>1115225</v>
      </c>
      <c r="AL1934">
        <v>1257222</v>
      </c>
    </row>
    <row r="1935" spans="1:38">
      <c r="A1935" t="s">
        <v>127</v>
      </c>
      <c r="B1935" t="s">
        <v>132</v>
      </c>
      <c r="C1935" t="s">
        <v>133</v>
      </c>
      <c r="D1935" t="s">
        <v>122</v>
      </c>
      <c r="E1935" t="s">
        <v>21</v>
      </c>
      <c r="F1935" t="s">
        <v>61</v>
      </c>
      <c r="G1935" t="s">
        <v>10</v>
      </c>
      <c r="H1935" t="s">
        <v>12</v>
      </c>
      <c r="I1935">
        <v>83.162000000000006</v>
      </c>
      <c r="J1935">
        <v>0</v>
      </c>
      <c r="K1935">
        <v>14</v>
      </c>
      <c r="L1935">
        <v>0</v>
      </c>
      <c r="M1935">
        <v>0</v>
      </c>
      <c r="N1935">
        <v>12</v>
      </c>
      <c r="O1935">
        <v>5.9370000000000003</v>
      </c>
      <c r="P1935">
        <v>0.13100000000000001</v>
      </c>
      <c r="Q1935">
        <v>1.159</v>
      </c>
      <c r="R1935">
        <v>0.222</v>
      </c>
      <c r="S1935">
        <v>2.5999999999999998E-4</v>
      </c>
      <c r="T1935">
        <v>0</v>
      </c>
      <c r="U1935">
        <v>8.0000000000000007E-5</v>
      </c>
      <c r="V1935">
        <v>0</v>
      </c>
      <c r="W1935">
        <v>0</v>
      </c>
      <c r="X1935">
        <v>6.9999999999999994E-5</v>
      </c>
      <c r="Y1935">
        <v>3.0000000000000001E-5</v>
      </c>
      <c r="Z1935">
        <v>0</v>
      </c>
      <c r="AA1935">
        <v>1.0000000000000001E-5</v>
      </c>
      <c r="AB1935">
        <v>0</v>
      </c>
      <c r="AC1935">
        <v>1707620</v>
      </c>
      <c r="AD1935">
        <v>1654030</v>
      </c>
      <c r="AE1935">
        <v>1584582</v>
      </c>
      <c r="AF1935">
        <v>1448620</v>
      </c>
      <c r="AG1935">
        <v>1273087</v>
      </c>
      <c r="AH1935">
        <v>1379337</v>
      </c>
      <c r="AI1935">
        <v>1518741</v>
      </c>
      <c r="AJ1935">
        <v>1222611</v>
      </c>
      <c r="AK1935">
        <v>1115225</v>
      </c>
      <c r="AL1935">
        <v>1257222</v>
      </c>
    </row>
    <row r="1936" spans="1:38">
      <c r="A1936" t="s">
        <v>127</v>
      </c>
      <c r="B1936" t="s">
        <v>132</v>
      </c>
      <c r="C1936" t="s">
        <v>133</v>
      </c>
      <c r="D1936" t="s">
        <v>122</v>
      </c>
      <c r="E1936" t="s">
        <v>21</v>
      </c>
      <c r="F1936" t="s">
        <v>61</v>
      </c>
      <c r="G1936" t="s">
        <v>10</v>
      </c>
      <c r="H1936" t="s">
        <v>11</v>
      </c>
      <c r="I1936">
        <v>105.75700000000001</v>
      </c>
      <c r="J1936">
        <v>52.954000000000001</v>
      </c>
      <c r="K1936">
        <v>20.407</v>
      </c>
      <c r="L1936">
        <v>21.085999999999999</v>
      </c>
      <c r="M1936">
        <v>10.69</v>
      </c>
      <c r="N1936">
        <v>16.096</v>
      </c>
      <c r="O1936">
        <v>17.646000000000001</v>
      </c>
      <c r="P1936">
        <v>4.7439999999999998</v>
      </c>
      <c r="Q1936">
        <v>7.7729999999999997</v>
      </c>
      <c r="R1936">
        <v>18.12</v>
      </c>
      <c r="S1936">
        <v>3.4000000000000002E-4</v>
      </c>
      <c r="T1936">
        <v>2.3000000000000001E-4</v>
      </c>
      <c r="U1936">
        <v>1.2E-4</v>
      </c>
      <c r="V1936">
        <v>2.1000000000000001E-4</v>
      </c>
      <c r="W1936">
        <v>8.0000000000000007E-5</v>
      </c>
      <c r="X1936">
        <v>9.0000000000000006E-5</v>
      </c>
      <c r="Y1936">
        <v>8.0000000000000007E-5</v>
      </c>
      <c r="Z1936">
        <v>3.0000000000000001E-5</v>
      </c>
      <c r="AA1936">
        <v>6.0000000000000002E-5</v>
      </c>
      <c r="AB1936">
        <v>8.0000000000000007E-5</v>
      </c>
      <c r="AC1936">
        <v>1707620</v>
      </c>
      <c r="AD1936">
        <v>1654030</v>
      </c>
      <c r="AE1936">
        <v>1584582</v>
      </c>
      <c r="AF1936">
        <v>1448620</v>
      </c>
      <c r="AG1936">
        <v>1273087</v>
      </c>
      <c r="AH1936">
        <v>1379337</v>
      </c>
      <c r="AI1936">
        <v>1518741</v>
      </c>
      <c r="AJ1936">
        <v>1222611</v>
      </c>
      <c r="AK1936">
        <v>1115225</v>
      </c>
      <c r="AL1936">
        <v>1257222</v>
      </c>
    </row>
    <row r="1937" spans="1:38">
      <c r="A1937" t="s">
        <v>127</v>
      </c>
      <c r="B1937" t="s">
        <v>132</v>
      </c>
      <c r="C1937" t="s">
        <v>133</v>
      </c>
      <c r="D1937" t="s">
        <v>122</v>
      </c>
      <c r="E1937" t="s">
        <v>21</v>
      </c>
      <c r="F1937" t="s">
        <v>62</v>
      </c>
      <c r="G1937" t="s">
        <v>10</v>
      </c>
      <c r="H1937" t="s">
        <v>111</v>
      </c>
      <c r="I1937">
        <v>1.1359999999999999</v>
      </c>
      <c r="J1937">
        <v>1.597</v>
      </c>
      <c r="K1937">
        <v>0.151</v>
      </c>
      <c r="L1937">
        <v>1.0189999999999999</v>
      </c>
      <c r="M1937">
        <v>7.0000000000000001E-3</v>
      </c>
      <c r="N1937">
        <v>8.9999999999999993E-3</v>
      </c>
      <c r="O1937">
        <v>6.7640000000000002</v>
      </c>
      <c r="P1937">
        <v>1.4E-2</v>
      </c>
      <c r="Q1937">
        <v>7.5999999999999998E-2</v>
      </c>
      <c r="R1937">
        <v>0.03</v>
      </c>
      <c r="S1937">
        <v>0</v>
      </c>
      <c r="T1937">
        <v>1.0000000000000001E-5</v>
      </c>
      <c r="U1937">
        <v>0</v>
      </c>
      <c r="V1937">
        <v>1.0000000000000001E-5</v>
      </c>
      <c r="W1937">
        <v>0</v>
      </c>
      <c r="X1937">
        <v>0</v>
      </c>
      <c r="Y1937">
        <v>3.0000000000000001E-5</v>
      </c>
      <c r="Z1937">
        <v>0</v>
      </c>
      <c r="AA1937">
        <v>0</v>
      </c>
      <c r="AB1937">
        <v>0</v>
      </c>
      <c r="AC1937">
        <v>773174</v>
      </c>
      <c r="AD1937">
        <v>485760</v>
      </c>
      <c r="AE1937">
        <v>483831</v>
      </c>
      <c r="AF1937">
        <v>571534</v>
      </c>
      <c r="AG1937">
        <v>476755</v>
      </c>
      <c r="AH1937">
        <v>275983</v>
      </c>
      <c r="AI1937">
        <v>267831</v>
      </c>
      <c r="AJ1937">
        <v>154350</v>
      </c>
      <c r="AK1937">
        <v>128867</v>
      </c>
      <c r="AL1937">
        <v>111748</v>
      </c>
    </row>
    <row r="1938" spans="1:38">
      <c r="A1938" t="s">
        <v>127</v>
      </c>
      <c r="B1938" t="s">
        <v>132</v>
      </c>
      <c r="C1938" t="s">
        <v>133</v>
      </c>
      <c r="D1938" t="s">
        <v>122</v>
      </c>
      <c r="E1938" t="s">
        <v>21</v>
      </c>
      <c r="F1938" t="s">
        <v>62</v>
      </c>
      <c r="G1938" t="s">
        <v>10</v>
      </c>
      <c r="H1938" t="s">
        <v>12</v>
      </c>
      <c r="I1938">
        <v>0.25900000000000001</v>
      </c>
      <c r="J1938">
        <v>0.44500000000000001</v>
      </c>
      <c r="K1938">
        <v>0.1</v>
      </c>
      <c r="L1938">
        <v>8.2000000000000003E-2</v>
      </c>
      <c r="M1938">
        <v>2E-3</v>
      </c>
      <c r="N1938">
        <v>3.0000000000000001E-3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773174</v>
      </c>
      <c r="AD1938">
        <v>485760</v>
      </c>
      <c r="AE1938">
        <v>483831</v>
      </c>
      <c r="AF1938">
        <v>571534</v>
      </c>
      <c r="AG1938">
        <v>476755</v>
      </c>
      <c r="AH1938">
        <v>275983</v>
      </c>
      <c r="AI1938">
        <v>267831</v>
      </c>
      <c r="AJ1938">
        <v>154350</v>
      </c>
      <c r="AK1938">
        <v>128867</v>
      </c>
      <c r="AL1938">
        <v>111748</v>
      </c>
    </row>
    <row r="1939" spans="1:38">
      <c r="A1939" t="s">
        <v>127</v>
      </c>
      <c r="B1939" t="s">
        <v>132</v>
      </c>
      <c r="C1939" t="s">
        <v>133</v>
      </c>
      <c r="D1939" t="s">
        <v>122</v>
      </c>
      <c r="E1939" t="s">
        <v>21</v>
      </c>
      <c r="F1939" t="s">
        <v>62</v>
      </c>
      <c r="G1939" t="s">
        <v>10</v>
      </c>
      <c r="H1939" t="s">
        <v>11</v>
      </c>
      <c r="I1939">
        <v>0.878</v>
      </c>
      <c r="J1939">
        <v>1.153</v>
      </c>
      <c r="K1939">
        <v>5.0999999999999997E-2</v>
      </c>
      <c r="L1939">
        <v>0.93700000000000006</v>
      </c>
      <c r="M1939">
        <v>5.0000000000000001E-3</v>
      </c>
      <c r="N1939">
        <v>6.0000000000000001E-3</v>
      </c>
      <c r="O1939">
        <v>6.7640000000000002</v>
      </c>
      <c r="P1939">
        <v>1.4E-2</v>
      </c>
      <c r="Q1939">
        <v>7.5999999999999998E-2</v>
      </c>
      <c r="R1939">
        <v>0.03</v>
      </c>
      <c r="S1939">
        <v>0</v>
      </c>
      <c r="T1939">
        <v>0</v>
      </c>
      <c r="U1939">
        <v>0</v>
      </c>
      <c r="V1939">
        <v>1.0000000000000001E-5</v>
      </c>
      <c r="W1939">
        <v>0</v>
      </c>
      <c r="X1939">
        <v>0</v>
      </c>
      <c r="Y1939">
        <v>3.0000000000000001E-5</v>
      </c>
      <c r="Z1939">
        <v>0</v>
      </c>
      <c r="AA1939">
        <v>0</v>
      </c>
      <c r="AB1939">
        <v>0</v>
      </c>
      <c r="AC1939">
        <v>773174</v>
      </c>
      <c r="AD1939">
        <v>485760</v>
      </c>
      <c r="AE1939">
        <v>483831</v>
      </c>
      <c r="AF1939">
        <v>571534</v>
      </c>
      <c r="AG1939">
        <v>476755</v>
      </c>
      <c r="AH1939">
        <v>275983</v>
      </c>
      <c r="AI1939">
        <v>267831</v>
      </c>
      <c r="AJ1939">
        <v>154350</v>
      </c>
      <c r="AK1939">
        <v>128867</v>
      </c>
      <c r="AL1939">
        <v>111748</v>
      </c>
    </row>
    <row r="1940" spans="1:38">
      <c r="A1940" t="s">
        <v>127</v>
      </c>
      <c r="B1940" t="s">
        <v>132</v>
      </c>
      <c r="C1940" t="s">
        <v>133</v>
      </c>
      <c r="D1940" t="s">
        <v>122</v>
      </c>
      <c r="E1940" t="s">
        <v>21</v>
      </c>
      <c r="F1940" t="s">
        <v>17</v>
      </c>
      <c r="G1940" t="s">
        <v>10</v>
      </c>
      <c r="H1940" t="s">
        <v>111</v>
      </c>
      <c r="I1940">
        <v>237.33600000000001</v>
      </c>
      <c r="J1940">
        <v>244.126</v>
      </c>
      <c r="K1940">
        <v>365.06099999999998</v>
      </c>
      <c r="L1940">
        <v>1084.808</v>
      </c>
      <c r="M1940">
        <v>645.86900000000003</v>
      </c>
      <c r="N1940">
        <v>538.35199999999998</v>
      </c>
      <c r="O1940">
        <v>798.97900000000004</v>
      </c>
      <c r="P1940">
        <v>1050.5060000000001</v>
      </c>
      <c r="Q1940">
        <v>1424.2</v>
      </c>
      <c r="R1940">
        <v>1227.3209999999999</v>
      </c>
      <c r="S1940">
        <v>7.5000000000000002E-4</v>
      </c>
      <c r="T1940">
        <v>1.0499999999999999E-3</v>
      </c>
      <c r="U1940">
        <v>2.1299999999999999E-3</v>
      </c>
      <c r="V1940">
        <v>1.076E-2</v>
      </c>
      <c r="W1940">
        <v>4.6600000000000001E-3</v>
      </c>
      <c r="X1940">
        <v>2.9499999999999999E-3</v>
      </c>
      <c r="Y1940">
        <v>3.81E-3</v>
      </c>
      <c r="Z1940">
        <v>6.1000000000000004E-3</v>
      </c>
      <c r="AA1940">
        <v>1.0160000000000001E-2</v>
      </c>
      <c r="AB1940">
        <v>5.7499999999999999E-3</v>
      </c>
      <c r="AC1940">
        <v>672442</v>
      </c>
      <c r="AD1940">
        <v>637030</v>
      </c>
      <c r="AE1940">
        <v>1299770</v>
      </c>
      <c r="AF1940">
        <v>1276319</v>
      </c>
      <c r="AG1940">
        <v>1449368</v>
      </c>
      <c r="AH1940">
        <v>1290895</v>
      </c>
      <c r="AI1940">
        <v>1285901</v>
      </c>
      <c r="AJ1940">
        <v>1351258</v>
      </c>
      <c r="AK1940">
        <v>918690</v>
      </c>
      <c r="AL1940">
        <v>999170</v>
      </c>
    </row>
    <row r="1941" spans="1:38">
      <c r="A1941" t="s">
        <v>127</v>
      </c>
      <c r="B1941" t="s">
        <v>132</v>
      </c>
      <c r="C1941" t="s">
        <v>133</v>
      </c>
      <c r="D1941" t="s">
        <v>122</v>
      </c>
      <c r="E1941" t="s">
        <v>21</v>
      </c>
      <c r="F1941" t="s">
        <v>17</v>
      </c>
      <c r="G1941" t="s">
        <v>10</v>
      </c>
      <c r="H1941" t="s">
        <v>12</v>
      </c>
      <c r="I1941">
        <v>72.161000000000001</v>
      </c>
      <c r="J1941">
        <v>20.077999999999999</v>
      </c>
      <c r="K1941">
        <v>133.721</v>
      </c>
      <c r="L1941">
        <v>553.28</v>
      </c>
      <c r="M1941">
        <v>181.49299999999999</v>
      </c>
      <c r="N1941">
        <v>58.622</v>
      </c>
      <c r="O1941">
        <v>86.114000000000004</v>
      </c>
      <c r="P1941">
        <v>198.15299999999999</v>
      </c>
      <c r="Q1941">
        <v>235.977</v>
      </c>
      <c r="R1941">
        <v>99.721999999999994</v>
      </c>
      <c r="S1941">
        <v>2.3000000000000001E-4</v>
      </c>
      <c r="T1941">
        <v>9.0000000000000006E-5</v>
      </c>
      <c r="U1941">
        <v>7.7999999999999999E-4</v>
      </c>
      <c r="V1941">
        <v>5.4900000000000001E-3</v>
      </c>
      <c r="W1941">
        <v>1.31E-3</v>
      </c>
      <c r="X1941">
        <v>3.2000000000000003E-4</v>
      </c>
      <c r="Y1941">
        <v>4.0999999999999999E-4</v>
      </c>
      <c r="Z1941">
        <v>1.15E-3</v>
      </c>
      <c r="AA1941">
        <v>1.6800000000000001E-3</v>
      </c>
      <c r="AB1941">
        <v>4.6999999999999999E-4</v>
      </c>
      <c r="AC1941">
        <v>672442</v>
      </c>
      <c r="AD1941">
        <v>637030</v>
      </c>
      <c r="AE1941">
        <v>1299770</v>
      </c>
      <c r="AF1941">
        <v>1276319</v>
      </c>
      <c r="AG1941">
        <v>1449368</v>
      </c>
      <c r="AH1941">
        <v>1290895</v>
      </c>
      <c r="AI1941">
        <v>1285901</v>
      </c>
      <c r="AJ1941">
        <v>1351258</v>
      </c>
      <c r="AK1941">
        <v>918690</v>
      </c>
      <c r="AL1941">
        <v>999170</v>
      </c>
    </row>
    <row r="1942" spans="1:38">
      <c r="A1942" t="s">
        <v>127</v>
      </c>
      <c r="B1942" t="s">
        <v>132</v>
      </c>
      <c r="C1942" t="s">
        <v>133</v>
      </c>
      <c r="D1942" t="s">
        <v>122</v>
      </c>
      <c r="E1942" t="s">
        <v>21</v>
      </c>
      <c r="F1942" t="s">
        <v>17</v>
      </c>
      <c r="G1942" t="s">
        <v>10</v>
      </c>
      <c r="H1942" t="s">
        <v>11</v>
      </c>
      <c r="I1942">
        <v>165.17500000000001</v>
      </c>
      <c r="J1942">
        <v>224.048</v>
      </c>
      <c r="K1942">
        <v>231.34</v>
      </c>
      <c r="L1942">
        <v>531.52800000000002</v>
      </c>
      <c r="M1942">
        <v>464.37599999999998</v>
      </c>
      <c r="N1942">
        <v>479.73</v>
      </c>
      <c r="O1942">
        <v>712.86500000000001</v>
      </c>
      <c r="P1942">
        <v>852.35299999999995</v>
      </c>
      <c r="Q1942">
        <v>1188.2239999999999</v>
      </c>
      <c r="R1942">
        <v>1127.5989999999999</v>
      </c>
      <c r="S1942">
        <v>5.1999999999999995E-4</v>
      </c>
      <c r="T1942">
        <v>9.7000000000000005E-4</v>
      </c>
      <c r="U1942">
        <v>1.3500000000000001E-3</v>
      </c>
      <c r="V1942">
        <v>5.2700000000000004E-3</v>
      </c>
      <c r="W1942">
        <v>3.3500000000000001E-3</v>
      </c>
      <c r="X1942">
        <v>2.63E-3</v>
      </c>
      <c r="Y1942">
        <v>3.3999999999999998E-3</v>
      </c>
      <c r="Z1942">
        <v>4.9500000000000004E-3</v>
      </c>
      <c r="AA1942">
        <v>8.4799999999999997E-3</v>
      </c>
      <c r="AB1942">
        <v>5.28E-3</v>
      </c>
      <c r="AC1942">
        <v>672442</v>
      </c>
      <c r="AD1942">
        <v>637030</v>
      </c>
      <c r="AE1942">
        <v>1299770</v>
      </c>
      <c r="AF1942">
        <v>1276319</v>
      </c>
      <c r="AG1942">
        <v>1449368</v>
      </c>
      <c r="AH1942">
        <v>1290895</v>
      </c>
      <c r="AI1942">
        <v>1285901</v>
      </c>
      <c r="AJ1942">
        <v>1351258</v>
      </c>
      <c r="AK1942">
        <v>918690</v>
      </c>
      <c r="AL1942">
        <v>999170</v>
      </c>
    </row>
    <row r="1943" spans="1:38">
      <c r="A1943" t="s">
        <v>127</v>
      </c>
      <c r="B1943" t="s">
        <v>132</v>
      </c>
      <c r="C1943" t="s">
        <v>133</v>
      </c>
      <c r="D1943" t="s">
        <v>122</v>
      </c>
      <c r="E1943" t="s">
        <v>21</v>
      </c>
      <c r="F1943" t="s">
        <v>18</v>
      </c>
      <c r="G1943" t="s">
        <v>10</v>
      </c>
      <c r="H1943" t="s">
        <v>111</v>
      </c>
      <c r="I1943">
        <v>1444.3150000000001</v>
      </c>
      <c r="J1943">
        <v>949.61</v>
      </c>
      <c r="K1943">
        <v>689.16200000000003</v>
      </c>
      <c r="L1943">
        <v>1299.788</v>
      </c>
      <c r="M1943">
        <v>726.25</v>
      </c>
      <c r="N1943">
        <v>592.10400000000004</v>
      </c>
      <c r="O1943">
        <v>689.50400000000002</v>
      </c>
      <c r="P1943">
        <v>601.66200000000003</v>
      </c>
      <c r="Q1943">
        <v>1365.165</v>
      </c>
      <c r="R1943">
        <v>1323.4480000000001</v>
      </c>
      <c r="S1943">
        <v>4.5799999999999999E-3</v>
      </c>
      <c r="T1943">
        <v>4.1000000000000003E-3</v>
      </c>
      <c r="U1943">
        <v>4.0299999999999997E-3</v>
      </c>
      <c r="V1943">
        <v>1.289E-2</v>
      </c>
      <c r="W1943">
        <v>5.2399999999999999E-3</v>
      </c>
      <c r="X1943">
        <v>3.2399999999999998E-3</v>
      </c>
      <c r="Y1943">
        <v>3.29E-3</v>
      </c>
      <c r="Z1943">
        <v>3.49E-3</v>
      </c>
      <c r="AA1943">
        <v>9.7400000000000004E-3</v>
      </c>
      <c r="AB1943">
        <v>6.1999999999999998E-3</v>
      </c>
      <c r="AC1943">
        <v>5059017</v>
      </c>
      <c r="AD1943">
        <v>5514510</v>
      </c>
      <c r="AE1943">
        <v>3998032</v>
      </c>
      <c r="AF1943">
        <v>3290591</v>
      </c>
      <c r="AG1943">
        <v>2359541</v>
      </c>
      <c r="AH1943">
        <v>2613146</v>
      </c>
      <c r="AI1943">
        <v>2817250</v>
      </c>
      <c r="AJ1943">
        <v>2759331</v>
      </c>
      <c r="AK1943">
        <v>2941652</v>
      </c>
      <c r="AL1943">
        <v>2436599</v>
      </c>
    </row>
    <row r="1944" spans="1:38">
      <c r="A1944" t="s">
        <v>127</v>
      </c>
      <c r="B1944" t="s">
        <v>132</v>
      </c>
      <c r="C1944" t="s">
        <v>133</v>
      </c>
      <c r="D1944" t="s">
        <v>122</v>
      </c>
      <c r="E1944" t="s">
        <v>21</v>
      </c>
      <c r="F1944" t="s">
        <v>18</v>
      </c>
      <c r="G1944" t="s">
        <v>10</v>
      </c>
      <c r="H1944" t="s">
        <v>12</v>
      </c>
      <c r="I1944">
        <v>425.89400000000001</v>
      </c>
      <c r="J1944">
        <v>154.773</v>
      </c>
      <c r="K1944">
        <v>408.46199999999999</v>
      </c>
      <c r="L1944">
        <v>885.42499999999995</v>
      </c>
      <c r="M1944">
        <v>229.94399999999999</v>
      </c>
      <c r="N1944">
        <v>116.164</v>
      </c>
      <c r="O1944">
        <v>174.94800000000001</v>
      </c>
      <c r="P1944">
        <v>311.33300000000003</v>
      </c>
      <c r="Q1944">
        <v>867.66800000000001</v>
      </c>
      <c r="R1944">
        <v>507.91399999999999</v>
      </c>
      <c r="S1944">
        <v>1.3500000000000001E-3</v>
      </c>
      <c r="T1944">
        <v>6.7000000000000002E-4</v>
      </c>
      <c r="U1944">
        <v>2.3900000000000002E-3</v>
      </c>
      <c r="V1944">
        <v>8.7799999999999996E-3</v>
      </c>
      <c r="W1944">
        <v>1.66E-3</v>
      </c>
      <c r="X1944">
        <v>6.4000000000000005E-4</v>
      </c>
      <c r="Y1944">
        <v>8.3000000000000001E-4</v>
      </c>
      <c r="Z1944">
        <v>1.81E-3</v>
      </c>
      <c r="AA1944">
        <v>6.1900000000000002E-3</v>
      </c>
      <c r="AB1944">
        <v>2.3800000000000002E-3</v>
      </c>
      <c r="AC1944">
        <v>5059017</v>
      </c>
      <c r="AD1944">
        <v>5514510</v>
      </c>
      <c r="AE1944">
        <v>3998032</v>
      </c>
      <c r="AF1944">
        <v>3290591</v>
      </c>
      <c r="AG1944">
        <v>2359541</v>
      </c>
      <c r="AH1944">
        <v>2613146</v>
      </c>
      <c r="AI1944">
        <v>2817250</v>
      </c>
      <c r="AJ1944">
        <v>2759331</v>
      </c>
      <c r="AK1944">
        <v>2941652</v>
      </c>
      <c r="AL1944">
        <v>2436599</v>
      </c>
    </row>
    <row r="1945" spans="1:38">
      <c r="A1945" t="s">
        <v>127</v>
      </c>
      <c r="B1945" t="s">
        <v>132</v>
      </c>
      <c r="C1945" t="s">
        <v>133</v>
      </c>
      <c r="D1945" t="s">
        <v>122</v>
      </c>
      <c r="E1945" t="s">
        <v>21</v>
      </c>
      <c r="F1945" t="s">
        <v>18</v>
      </c>
      <c r="G1945" t="s">
        <v>10</v>
      </c>
      <c r="H1945" t="s">
        <v>11</v>
      </c>
      <c r="I1945">
        <v>1018.421</v>
      </c>
      <c r="J1945">
        <v>794.83699999999999</v>
      </c>
      <c r="K1945">
        <v>280.7</v>
      </c>
      <c r="L1945">
        <v>414.363</v>
      </c>
      <c r="M1945">
        <v>496.30500000000001</v>
      </c>
      <c r="N1945">
        <v>475.94</v>
      </c>
      <c r="O1945">
        <v>514.55600000000004</v>
      </c>
      <c r="P1945">
        <v>290.32799999999997</v>
      </c>
      <c r="Q1945">
        <v>497.49799999999999</v>
      </c>
      <c r="R1945">
        <v>815.53399999999999</v>
      </c>
      <c r="S1945">
        <v>3.2299999999999998E-3</v>
      </c>
      <c r="T1945">
        <v>3.4299999999999999E-3</v>
      </c>
      <c r="U1945">
        <v>1.64E-3</v>
      </c>
      <c r="V1945">
        <v>4.1099999999999999E-3</v>
      </c>
      <c r="W1945">
        <v>3.5799999999999998E-3</v>
      </c>
      <c r="X1945">
        <v>2.6099999999999999E-3</v>
      </c>
      <c r="Y1945">
        <v>2.4499999999999999E-3</v>
      </c>
      <c r="Z1945">
        <v>1.6800000000000001E-3</v>
      </c>
      <c r="AA1945">
        <v>3.5500000000000002E-3</v>
      </c>
      <c r="AB1945">
        <v>3.82E-3</v>
      </c>
      <c r="AC1945">
        <v>5059017</v>
      </c>
      <c r="AD1945">
        <v>5514510</v>
      </c>
      <c r="AE1945">
        <v>3998032</v>
      </c>
      <c r="AF1945">
        <v>3290591</v>
      </c>
      <c r="AG1945">
        <v>2359541</v>
      </c>
      <c r="AH1945">
        <v>2613146</v>
      </c>
      <c r="AI1945">
        <v>2817250</v>
      </c>
      <c r="AJ1945">
        <v>2759331</v>
      </c>
      <c r="AK1945">
        <v>2941652</v>
      </c>
      <c r="AL1945">
        <v>2436599</v>
      </c>
    </row>
    <row r="1946" spans="1:38">
      <c r="A1946" t="s">
        <v>127</v>
      </c>
      <c r="B1946" t="s">
        <v>132</v>
      </c>
      <c r="C1946" t="s">
        <v>133</v>
      </c>
      <c r="D1946" t="s">
        <v>122</v>
      </c>
      <c r="E1946" t="s">
        <v>21</v>
      </c>
      <c r="F1946" t="s">
        <v>19</v>
      </c>
      <c r="G1946" t="s">
        <v>10</v>
      </c>
      <c r="H1946" t="s">
        <v>111</v>
      </c>
      <c r="I1946">
        <v>79.906000000000006</v>
      </c>
      <c r="J1946">
        <v>19.065999999999999</v>
      </c>
      <c r="K1946">
        <v>1.657</v>
      </c>
      <c r="L1946">
        <v>8.44</v>
      </c>
      <c r="M1946">
        <v>1.6E-2</v>
      </c>
      <c r="O1946">
        <v>3.4000000000000002E-2</v>
      </c>
      <c r="P1946">
        <v>0.14899999999999999</v>
      </c>
      <c r="R1946">
        <v>3.7999999999999999E-2</v>
      </c>
      <c r="S1946">
        <v>2.5000000000000001E-4</v>
      </c>
      <c r="T1946">
        <v>8.0000000000000007E-5</v>
      </c>
      <c r="U1946">
        <v>1.0000000000000001E-5</v>
      </c>
      <c r="V1946">
        <v>8.0000000000000007E-5</v>
      </c>
      <c r="W1946">
        <v>0</v>
      </c>
      <c r="Y1946">
        <v>0</v>
      </c>
      <c r="Z1946">
        <v>0</v>
      </c>
      <c r="AB1946">
        <v>0</v>
      </c>
      <c r="AC1946">
        <v>232745</v>
      </c>
      <c r="AD1946">
        <v>206651</v>
      </c>
      <c r="AE1946">
        <v>233393</v>
      </c>
      <c r="AF1946">
        <v>71910</v>
      </c>
      <c r="AG1946">
        <v>37373</v>
      </c>
      <c r="AH1946">
        <v>17405</v>
      </c>
      <c r="AI1946">
        <v>18494</v>
      </c>
      <c r="AJ1946">
        <v>11401</v>
      </c>
      <c r="AK1946">
        <v>1145</v>
      </c>
      <c r="AL1946">
        <v>3621</v>
      </c>
    </row>
    <row r="1947" spans="1:38">
      <c r="A1947" t="s">
        <v>127</v>
      </c>
      <c r="B1947" t="s">
        <v>132</v>
      </c>
      <c r="C1947" t="s">
        <v>133</v>
      </c>
      <c r="D1947" t="s">
        <v>122</v>
      </c>
      <c r="E1947" t="s">
        <v>21</v>
      </c>
      <c r="F1947" t="s">
        <v>19</v>
      </c>
      <c r="G1947" t="s">
        <v>10</v>
      </c>
      <c r="H1947" t="s">
        <v>12</v>
      </c>
      <c r="I1947">
        <v>30.236000000000001</v>
      </c>
      <c r="J1947">
        <v>0</v>
      </c>
      <c r="K1947">
        <v>2.3E-2</v>
      </c>
      <c r="L1947">
        <v>4.2000000000000003E-2</v>
      </c>
      <c r="M1947">
        <v>0</v>
      </c>
      <c r="O1947">
        <v>0</v>
      </c>
      <c r="P1947">
        <v>0</v>
      </c>
      <c r="R1947">
        <v>0</v>
      </c>
      <c r="S1947">
        <v>1E-4</v>
      </c>
      <c r="T1947">
        <v>0</v>
      </c>
      <c r="U1947">
        <v>0</v>
      </c>
      <c r="V1947">
        <v>0</v>
      </c>
      <c r="W1947">
        <v>0</v>
      </c>
      <c r="Y1947">
        <v>0</v>
      </c>
      <c r="Z1947">
        <v>0</v>
      </c>
      <c r="AB1947">
        <v>0</v>
      </c>
      <c r="AC1947">
        <v>232745</v>
      </c>
      <c r="AD1947">
        <v>206651</v>
      </c>
      <c r="AE1947">
        <v>233393</v>
      </c>
      <c r="AF1947">
        <v>71910</v>
      </c>
      <c r="AG1947">
        <v>37373</v>
      </c>
      <c r="AH1947">
        <v>17405</v>
      </c>
      <c r="AI1947">
        <v>18494</v>
      </c>
      <c r="AJ1947">
        <v>11401</v>
      </c>
      <c r="AK1947">
        <v>1145</v>
      </c>
      <c r="AL1947">
        <v>3621</v>
      </c>
    </row>
    <row r="1948" spans="1:38">
      <c r="A1948" t="s">
        <v>127</v>
      </c>
      <c r="B1948" t="s">
        <v>132</v>
      </c>
      <c r="C1948" t="s">
        <v>133</v>
      </c>
      <c r="D1948" t="s">
        <v>122</v>
      </c>
      <c r="E1948" t="s">
        <v>21</v>
      </c>
      <c r="F1948" t="s">
        <v>19</v>
      </c>
      <c r="G1948" t="s">
        <v>10</v>
      </c>
      <c r="H1948" t="s">
        <v>11</v>
      </c>
      <c r="I1948">
        <v>49.668999999999997</v>
      </c>
      <c r="J1948">
        <v>19.065999999999999</v>
      </c>
      <c r="K1948">
        <v>1.633</v>
      </c>
      <c r="L1948">
        <v>8.3979999999999997</v>
      </c>
      <c r="M1948">
        <v>1.6E-2</v>
      </c>
      <c r="O1948">
        <v>3.4000000000000002E-2</v>
      </c>
      <c r="P1948">
        <v>0.14899999999999999</v>
      </c>
      <c r="R1948">
        <v>3.7999999999999999E-2</v>
      </c>
      <c r="S1948">
        <v>1.6000000000000001E-4</v>
      </c>
      <c r="T1948">
        <v>8.0000000000000007E-5</v>
      </c>
      <c r="U1948">
        <v>1.0000000000000001E-5</v>
      </c>
      <c r="V1948">
        <v>8.0000000000000007E-5</v>
      </c>
      <c r="W1948">
        <v>0</v>
      </c>
      <c r="Y1948">
        <v>0</v>
      </c>
      <c r="Z1948">
        <v>0</v>
      </c>
      <c r="AB1948">
        <v>0</v>
      </c>
      <c r="AC1948">
        <v>232745</v>
      </c>
      <c r="AD1948">
        <v>206651</v>
      </c>
      <c r="AE1948">
        <v>233393</v>
      </c>
      <c r="AF1948">
        <v>71910</v>
      </c>
      <c r="AG1948">
        <v>37373</v>
      </c>
      <c r="AH1948">
        <v>17405</v>
      </c>
      <c r="AI1948">
        <v>18494</v>
      </c>
      <c r="AJ1948">
        <v>11401</v>
      </c>
      <c r="AK1948">
        <v>1145</v>
      </c>
      <c r="AL1948">
        <v>3621</v>
      </c>
    </row>
    <row r="1949" spans="1:38">
      <c r="A1949" t="s">
        <v>127</v>
      </c>
      <c r="B1949" t="s">
        <v>132</v>
      </c>
      <c r="C1949" t="s">
        <v>133</v>
      </c>
      <c r="D1949" t="s">
        <v>122</v>
      </c>
      <c r="E1949" t="s">
        <v>24</v>
      </c>
      <c r="F1949" t="s">
        <v>9</v>
      </c>
      <c r="G1949" t="s">
        <v>10</v>
      </c>
      <c r="H1949" t="s">
        <v>111</v>
      </c>
      <c r="P1949">
        <v>0</v>
      </c>
      <c r="Z1949">
        <v>0</v>
      </c>
      <c r="AC1949">
        <v>49381</v>
      </c>
      <c r="AD1949">
        <v>113976</v>
      </c>
      <c r="AE1949">
        <v>137531</v>
      </c>
      <c r="AF1949">
        <v>70311</v>
      </c>
      <c r="AG1949">
        <v>108445</v>
      </c>
      <c r="AH1949">
        <v>22570</v>
      </c>
      <c r="AI1949">
        <v>27415</v>
      </c>
      <c r="AJ1949">
        <v>109513</v>
      </c>
      <c r="AK1949">
        <v>442</v>
      </c>
    </row>
    <row r="1950" spans="1:38">
      <c r="A1950" t="s">
        <v>127</v>
      </c>
      <c r="B1950" t="s">
        <v>132</v>
      </c>
      <c r="C1950" t="s">
        <v>133</v>
      </c>
      <c r="D1950" t="s">
        <v>122</v>
      </c>
      <c r="E1950" t="s">
        <v>24</v>
      </c>
      <c r="F1950" t="s">
        <v>9</v>
      </c>
      <c r="G1950" t="s">
        <v>10</v>
      </c>
      <c r="H1950" t="s">
        <v>12</v>
      </c>
      <c r="P1950">
        <v>0</v>
      </c>
      <c r="Z1950">
        <v>0</v>
      </c>
      <c r="AC1950">
        <v>49381</v>
      </c>
      <c r="AD1950">
        <v>113976</v>
      </c>
      <c r="AE1950">
        <v>137531</v>
      </c>
      <c r="AF1950">
        <v>70311</v>
      </c>
      <c r="AG1950">
        <v>108445</v>
      </c>
      <c r="AH1950">
        <v>22570</v>
      </c>
      <c r="AI1950">
        <v>27415</v>
      </c>
      <c r="AJ1950">
        <v>109513</v>
      </c>
      <c r="AK1950">
        <v>442</v>
      </c>
    </row>
    <row r="1951" spans="1:38">
      <c r="A1951" t="s">
        <v>127</v>
      </c>
      <c r="B1951" t="s">
        <v>132</v>
      </c>
      <c r="C1951" t="s">
        <v>133</v>
      </c>
      <c r="D1951" t="s">
        <v>122</v>
      </c>
      <c r="E1951" t="s">
        <v>24</v>
      </c>
      <c r="F1951" t="s">
        <v>9</v>
      </c>
      <c r="G1951" t="s">
        <v>10</v>
      </c>
      <c r="H1951" t="s">
        <v>11</v>
      </c>
      <c r="P1951">
        <v>0</v>
      </c>
      <c r="Z1951">
        <v>0</v>
      </c>
      <c r="AC1951">
        <v>49381</v>
      </c>
      <c r="AD1951">
        <v>113976</v>
      </c>
      <c r="AE1951">
        <v>137531</v>
      </c>
      <c r="AF1951">
        <v>70311</v>
      </c>
      <c r="AG1951">
        <v>108445</v>
      </c>
      <c r="AH1951">
        <v>22570</v>
      </c>
      <c r="AI1951">
        <v>27415</v>
      </c>
      <c r="AJ1951">
        <v>109513</v>
      </c>
      <c r="AK1951">
        <v>442</v>
      </c>
    </row>
    <row r="1952" spans="1:38">
      <c r="A1952" t="s">
        <v>127</v>
      </c>
      <c r="B1952" t="s">
        <v>132</v>
      </c>
      <c r="C1952" t="s">
        <v>133</v>
      </c>
      <c r="D1952" t="s">
        <v>122</v>
      </c>
      <c r="E1952" t="s">
        <v>24</v>
      </c>
      <c r="F1952" t="s">
        <v>13</v>
      </c>
      <c r="G1952" t="s">
        <v>10</v>
      </c>
      <c r="H1952" t="s">
        <v>111</v>
      </c>
      <c r="Q1952">
        <v>0</v>
      </c>
      <c r="AA1952">
        <v>0</v>
      </c>
      <c r="AC1952">
        <v>744932</v>
      </c>
      <c r="AD1952">
        <v>651750</v>
      </c>
      <c r="AE1952">
        <v>522477</v>
      </c>
      <c r="AF1952">
        <v>542233</v>
      </c>
      <c r="AG1952">
        <v>519000</v>
      </c>
      <c r="AH1952">
        <v>74615</v>
      </c>
      <c r="AI1952">
        <v>31846</v>
      </c>
      <c r="AJ1952">
        <v>138751</v>
      </c>
      <c r="AK1952">
        <v>884</v>
      </c>
    </row>
    <row r="1953" spans="1:38">
      <c r="A1953" t="s">
        <v>127</v>
      </c>
      <c r="B1953" t="s">
        <v>132</v>
      </c>
      <c r="C1953" t="s">
        <v>133</v>
      </c>
      <c r="D1953" t="s">
        <v>122</v>
      </c>
      <c r="E1953" t="s">
        <v>24</v>
      </c>
      <c r="F1953" t="s">
        <v>13</v>
      </c>
      <c r="G1953" t="s">
        <v>10</v>
      </c>
      <c r="H1953" t="s">
        <v>12</v>
      </c>
      <c r="Q1953">
        <v>0</v>
      </c>
      <c r="AA1953">
        <v>0</v>
      </c>
      <c r="AC1953">
        <v>744932</v>
      </c>
      <c r="AD1953">
        <v>651750</v>
      </c>
      <c r="AE1953">
        <v>522477</v>
      </c>
      <c r="AF1953">
        <v>542233</v>
      </c>
      <c r="AG1953">
        <v>519000</v>
      </c>
      <c r="AH1953">
        <v>74615</v>
      </c>
      <c r="AI1953">
        <v>31846</v>
      </c>
      <c r="AJ1953">
        <v>138751</v>
      </c>
      <c r="AK1953">
        <v>884</v>
      </c>
    </row>
    <row r="1954" spans="1:38">
      <c r="A1954" t="s">
        <v>127</v>
      </c>
      <c r="B1954" t="s">
        <v>132</v>
      </c>
      <c r="C1954" t="s">
        <v>133</v>
      </c>
      <c r="D1954" t="s">
        <v>122</v>
      </c>
      <c r="E1954" t="s">
        <v>24</v>
      </c>
      <c r="F1954" t="s">
        <v>13</v>
      </c>
      <c r="G1954" t="s">
        <v>10</v>
      </c>
      <c r="H1954" t="s">
        <v>11</v>
      </c>
      <c r="Q1954">
        <v>0</v>
      </c>
      <c r="AA1954">
        <v>0</v>
      </c>
      <c r="AC1954">
        <v>744932</v>
      </c>
      <c r="AD1954">
        <v>651750</v>
      </c>
      <c r="AE1954">
        <v>522477</v>
      </c>
      <c r="AF1954">
        <v>542233</v>
      </c>
      <c r="AG1954">
        <v>519000</v>
      </c>
      <c r="AH1954">
        <v>74615</v>
      </c>
      <c r="AI1954">
        <v>31846</v>
      </c>
      <c r="AJ1954">
        <v>138751</v>
      </c>
      <c r="AK1954">
        <v>884</v>
      </c>
    </row>
    <row r="1955" spans="1:38">
      <c r="A1955" t="s">
        <v>127</v>
      </c>
      <c r="B1955" t="s">
        <v>132</v>
      </c>
      <c r="C1955" t="s">
        <v>133</v>
      </c>
      <c r="D1955" t="s">
        <v>122</v>
      </c>
      <c r="E1955" t="s">
        <v>24</v>
      </c>
      <c r="F1955" t="s">
        <v>17</v>
      </c>
      <c r="G1955" t="s">
        <v>10</v>
      </c>
      <c r="H1955" t="s">
        <v>111</v>
      </c>
      <c r="P1955">
        <v>0</v>
      </c>
      <c r="R1955">
        <v>0</v>
      </c>
      <c r="Z1955">
        <v>0</v>
      </c>
      <c r="AB1955">
        <v>0</v>
      </c>
      <c r="AG1955">
        <v>16547</v>
      </c>
      <c r="AH1955">
        <v>11576</v>
      </c>
      <c r="AI1955">
        <v>1369</v>
      </c>
      <c r="AJ1955">
        <v>120821</v>
      </c>
    </row>
    <row r="1956" spans="1:38">
      <c r="A1956" t="s">
        <v>127</v>
      </c>
      <c r="B1956" t="s">
        <v>132</v>
      </c>
      <c r="C1956" t="s">
        <v>133</v>
      </c>
      <c r="D1956" t="s">
        <v>122</v>
      </c>
      <c r="E1956" t="s">
        <v>24</v>
      </c>
      <c r="F1956" t="s">
        <v>17</v>
      </c>
      <c r="G1956" t="s">
        <v>10</v>
      </c>
      <c r="H1956" t="s">
        <v>12</v>
      </c>
      <c r="P1956">
        <v>0</v>
      </c>
      <c r="R1956">
        <v>0</v>
      </c>
      <c r="Z1956">
        <v>0</v>
      </c>
      <c r="AB1956">
        <v>0</v>
      </c>
      <c r="AG1956">
        <v>16547</v>
      </c>
      <c r="AH1956">
        <v>11576</v>
      </c>
      <c r="AI1956">
        <v>1369</v>
      </c>
      <c r="AJ1956">
        <v>120821</v>
      </c>
    </row>
    <row r="1957" spans="1:38">
      <c r="A1957" t="s">
        <v>127</v>
      </c>
      <c r="B1957" t="s">
        <v>132</v>
      </c>
      <c r="C1957" t="s">
        <v>133</v>
      </c>
      <c r="D1957" t="s">
        <v>122</v>
      </c>
      <c r="E1957" t="s">
        <v>24</v>
      </c>
      <c r="F1957" t="s">
        <v>17</v>
      </c>
      <c r="G1957" t="s">
        <v>10</v>
      </c>
      <c r="H1957" t="s">
        <v>11</v>
      </c>
      <c r="P1957">
        <v>0</v>
      </c>
      <c r="R1957">
        <v>0</v>
      </c>
      <c r="Z1957">
        <v>0</v>
      </c>
      <c r="AB1957">
        <v>0</v>
      </c>
      <c r="AG1957">
        <v>16547</v>
      </c>
      <c r="AH1957">
        <v>11576</v>
      </c>
      <c r="AI1957">
        <v>1369</v>
      </c>
      <c r="AJ1957">
        <v>120821</v>
      </c>
    </row>
    <row r="1958" spans="1:38">
      <c r="A1958" t="s">
        <v>127</v>
      </c>
      <c r="B1958" t="s">
        <v>132</v>
      </c>
      <c r="C1958" t="s">
        <v>133</v>
      </c>
      <c r="D1958" t="s">
        <v>122</v>
      </c>
      <c r="E1958" t="s">
        <v>26</v>
      </c>
      <c r="F1958" t="s">
        <v>14</v>
      </c>
      <c r="G1958" t="s">
        <v>10</v>
      </c>
      <c r="H1958" t="s">
        <v>111</v>
      </c>
      <c r="I1958">
        <v>4.6349999999999998</v>
      </c>
      <c r="L1958">
        <v>0.122</v>
      </c>
      <c r="M1958">
        <v>3.2000000000000001E-2</v>
      </c>
      <c r="N1958">
        <v>6.0000000000000001E-3</v>
      </c>
      <c r="O1958">
        <v>1E-3</v>
      </c>
      <c r="P1958">
        <v>7.0000000000000001E-3</v>
      </c>
      <c r="Q1958">
        <v>8.9999999999999993E-3</v>
      </c>
      <c r="R1958">
        <v>6.0000000000000001E-3</v>
      </c>
      <c r="S1958">
        <v>1.0000000000000001E-5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>
        <v>102519</v>
      </c>
      <c r="AD1958">
        <v>127286</v>
      </c>
      <c r="AE1958">
        <v>89748</v>
      </c>
      <c r="AF1958">
        <v>76409</v>
      </c>
      <c r="AG1958">
        <v>58618</v>
      </c>
      <c r="AH1958">
        <v>96877</v>
      </c>
      <c r="AI1958">
        <v>101209</v>
      </c>
      <c r="AJ1958">
        <v>67326</v>
      </c>
      <c r="AK1958">
        <v>70682</v>
      </c>
      <c r="AL1958">
        <v>76606</v>
      </c>
    </row>
    <row r="1959" spans="1:38">
      <c r="A1959" t="s">
        <v>127</v>
      </c>
      <c r="B1959" t="s">
        <v>132</v>
      </c>
      <c r="C1959" t="s">
        <v>133</v>
      </c>
      <c r="D1959" t="s">
        <v>122</v>
      </c>
      <c r="E1959" t="s">
        <v>26</v>
      </c>
      <c r="F1959" t="s">
        <v>14</v>
      </c>
      <c r="G1959" t="s">
        <v>10</v>
      </c>
      <c r="H1959" t="s">
        <v>12</v>
      </c>
      <c r="I1959">
        <v>3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1.0000000000000001E-5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102519</v>
      </c>
      <c r="AD1959">
        <v>127286</v>
      </c>
      <c r="AE1959">
        <v>89748</v>
      </c>
      <c r="AF1959">
        <v>76409</v>
      </c>
      <c r="AG1959">
        <v>58618</v>
      </c>
      <c r="AH1959">
        <v>96877</v>
      </c>
      <c r="AI1959">
        <v>101209</v>
      </c>
      <c r="AJ1959">
        <v>67326</v>
      </c>
      <c r="AK1959">
        <v>70682</v>
      </c>
      <c r="AL1959">
        <v>76606</v>
      </c>
    </row>
    <row r="1960" spans="1:38">
      <c r="A1960" t="s">
        <v>127</v>
      </c>
      <c r="B1960" t="s">
        <v>132</v>
      </c>
      <c r="C1960" t="s">
        <v>133</v>
      </c>
      <c r="D1960" t="s">
        <v>122</v>
      </c>
      <c r="E1960" t="s">
        <v>26</v>
      </c>
      <c r="F1960" t="s">
        <v>14</v>
      </c>
      <c r="G1960" t="s">
        <v>10</v>
      </c>
      <c r="H1960" t="s">
        <v>11</v>
      </c>
      <c r="I1960">
        <v>1.635</v>
      </c>
      <c r="L1960">
        <v>0.122</v>
      </c>
      <c r="M1960">
        <v>3.2000000000000001E-2</v>
      </c>
      <c r="N1960">
        <v>6.0000000000000001E-3</v>
      </c>
      <c r="O1960">
        <v>1E-3</v>
      </c>
      <c r="P1960">
        <v>7.0000000000000001E-3</v>
      </c>
      <c r="Q1960">
        <v>8.9999999999999993E-3</v>
      </c>
      <c r="R1960">
        <v>6.0000000000000001E-3</v>
      </c>
      <c r="S1960">
        <v>1.0000000000000001E-5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102519</v>
      </c>
      <c r="AD1960">
        <v>127286</v>
      </c>
      <c r="AE1960">
        <v>89748</v>
      </c>
      <c r="AF1960">
        <v>76409</v>
      </c>
      <c r="AG1960">
        <v>58618</v>
      </c>
      <c r="AH1960">
        <v>96877</v>
      </c>
      <c r="AI1960">
        <v>101209</v>
      </c>
      <c r="AJ1960">
        <v>67326</v>
      </c>
      <c r="AK1960">
        <v>70682</v>
      </c>
      <c r="AL1960">
        <v>76606</v>
      </c>
    </row>
    <row r="1961" spans="1:38">
      <c r="A1961" t="s">
        <v>127</v>
      </c>
      <c r="B1961" t="s">
        <v>132</v>
      </c>
      <c r="C1961" t="s">
        <v>133</v>
      </c>
      <c r="D1961" t="s">
        <v>122</v>
      </c>
      <c r="E1961" t="s">
        <v>26</v>
      </c>
      <c r="F1961" t="s">
        <v>15</v>
      </c>
      <c r="G1961" t="s">
        <v>10</v>
      </c>
      <c r="H1961" t="s">
        <v>111</v>
      </c>
      <c r="I1961">
        <v>0.19500000000000001</v>
      </c>
      <c r="K1961">
        <v>3.3000000000000002E-2</v>
      </c>
      <c r="L1961">
        <v>1.4E-2</v>
      </c>
      <c r="M1961">
        <v>2.1999999999999999E-2</v>
      </c>
      <c r="N1961">
        <v>3.5999999999999997E-2</v>
      </c>
      <c r="O1961">
        <v>7.6999999999999999E-2</v>
      </c>
      <c r="P1961">
        <v>2.4E-2</v>
      </c>
      <c r="Q1961">
        <v>2.4E-2</v>
      </c>
      <c r="R1961">
        <v>0.02</v>
      </c>
      <c r="S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13801</v>
      </c>
      <c r="AD1961">
        <v>16206</v>
      </c>
      <c r="AE1961">
        <v>27824</v>
      </c>
      <c r="AF1961">
        <v>56771</v>
      </c>
      <c r="AG1961">
        <v>62309</v>
      </c>
      <c r="AH1961">
        <v>63022</v>
      </c>
      <c r="AI1961">
        <v>36250</v>
      </c>
      <c r="AJ1961">
        <v>21260</v>
      </c>
      <c r="AK1961">
        <v>23899</v>
      </c>
      <c r="AL1961">
        <v>25752</v>
      </c>
    </row>
    <row r="1962" spans="1:38">
      <c r="A1962" t="s">
        <v>127</v>
      </c>
      <c r="B1962" t="s">
        <v>132</v>
      </c>
      <c r="C1962" t="s">
        <v>133</v>
      </c>
      <c r="D1962" t="s">
        <v>122</v>
      </c>
      <c r="E1962" t="s">
        <v>26</v>
      </c>
      <c r="F1962" t="s">
        <v>15</v>
      </c>
      <c r="G1962" t="s">
        <v>10</v>
      </c>
      <c r="H1962" t="s">
        <v>12</v>
      </c>
      <c r="I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13801</v>
      </c>
      <c r="AD1962">
        <v>16206</v>
      </c>
      <c r="AE1962">
        <v>27824</v>
      </c>
      <c r="AF1962">
        <v>56771</v>
      </c>
      <c r="AG1962">
        <v>62309</v>
      </c>
      <c r="AH1962">
        <v>63022</v>
      </c>
      <c r="AI1962">
        <v>36250</v>
      </c>
      <c r="AJ1962">
        <v>21260</v>
      </c>
      <c r="AK1962">
        <v>23899</v>
      </c>
      <c r="AL1962">
        <v>25752</v>
      </c>
    </row>
    <row r="1963" spans="1:38">
      <c r="A1963" t="s">
        <v>127</v>
      </c>
      <c r="B1963" t="s">
        <v>132</v>
      </c>
      <c r="C1963" t="s">
        <v>133</v>
      </c>
      <c r="D1963" t="s">
        <v>122</v>
      </c>
      <c r="E1963" t="s">
        <v>26</v>
      </c>
      <c r="F1963" t="s">
        <v>15</v>
      </c>
      <c r="G1963" t="s">
        <v>10</v>
      </c>
      <c r="H1963" t="s">
        <v>11</v>
      </c>
      <c r="I1963">
        <v>0.19500000000000001</v>
      </c>
      <c r="K1963">
        <v>3.3000000000000002E-2</v>
      </c>
      <c r="L1963">
        <v>1.4E-2</v>
      </c>
      <c r="M1963">
        <v>2.1999999999999999E-2</v>
      </c>
      <c r="N1963">
        <v>3.5999999999999997E-2</v>
      </c>
      <c r="O1963">
        <v>7.6999999999999999E-2</v>
      </c>
      <c r="P1963">
        <v>2.4E-2</v>
      </c>
      <c r="Q1963">
        <v>2.4E-2</v>
      </c>
      <c r="R1963">
        <v>0.02</v>
      </c>
      <c r="S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13801</v>
      </c>
      <c r="AD1963">
        <v>16206</v>
      </c>
      <c r="AE1963">
        <v>27824</v>
      </c>
      <c r="AF1963">
        <v>56771</v>
      </c>
      <c r="AG1963">
        <v>62309</v>
      </c>
      <c r="AH1963">
        <v>63022</v>
      </c>
      <c r="AI1963">
        <v>36250</v>
      </c>
      <c r="AJ1963">
        <v>21260</v>
      </c>
      <c r="AK1963">
        <v>23899</v>
      </c>
      <c r="AL1963">
        <v>25752</v>
      </c>
    </row>
    <row r="1964" spans="1:38">
      <c r="A1964" t="s">
        <v>127</v>
      </c>
      <c r="B1964" t="s">
        <v>132</v>
      </c>
      <c r="C1964" t="s">
        <v>133</v>
      </c>
      <c r="D1964" t="s">
        <v>122</v>
      </c>
      <c r="E1964" t="s">
        <v>26</v>
      </c>
      <c r="F1964" t="s">
        <v>16</v>
      </c>
      <c r="G1964" t="s">
        <v>10</v>
      </c>
      <c r="H1964" t="s">
        <v>111</v>
      </c>
      <c r="M1964">
        <v>2.77</v>
      </c>
      <c r="N1964">
        <v>0.97499999999999998</v>
      </c>
      <c r="Q1964">
        <v>0.5</v>
      </c>
      <c r="R1964">
        <v>0.53</v>
      </c>
      <c r="W1964">
        <v>2.0000000000000002E-5</v>
      </c>
      <c r="X1964">
        <v>1.0000000000000001E-5</v>
      </c>
      <c r="AA1964">
        <v>0</v>
      </c>
      <c r="AB1964">
        <v>0</v>
      </c>
      <c r="AC1964">
        <v>32305</v>
      </c>
      <c r="AD1964">
        <v>43165</v>
      </c>
      <c r="AE1964">
        <v>38665</v>
      </c>
      <c r="AF1964">
        <v>108455</v>
      </c>
      <c r="AG1964">
        <v>153999</v>
      </c>
      <c r="AH1964">
        <v>42453</v>
      </c>
      <c r="AI1964">
        <v>0</v>
      </c>
      <c r="AK1964">
        <v>396</v>
      </c>
      <c r="AL1964">
        <v>660</v>
      </c>
    </row>
    <row r="1965" spans="1:38">
      <c r="A1965" t="s">
        <v>127</v>
      </c>
      <c r="B1965" t="s">
        <v>132</v>
      </c>
      <c r="C1965" t="s">
        <v>133</v>
      </c>
      <c r="D1965" t="s">
        <v>122</v>
      </c>
      <c r="E1965" t="s">
        <v>26</v>
      </c>
      <c r="F1965" t="s">
        <v>16</v>
      </c>
      <c r="G1965" t="s">
        <v>10</v>
      </c>
      <c r="H1965" t="s">
        <v>12</v>
      </c>
      <c r="M1965">
        <v>0</v>
      </c>
      <c r="N1965">
        <v>0</v>
      </c>
      <c r="Q1965">
        <v>0</v>
      </c>
      <c r="R1965">
        <v>0</v>
      </c>
      <c r="W1965">
        <v>0</v>
      </c>
      <c r="X1965">
        <v>0</v>
      </c>
      <c r="AA1965">
        <v>0</v>
      </c>
      <c r="AB1965">
        <v>0</v>
      </c>
      <c r="AC1965">
        <v>32305</v>
      </c>
      <c r="AD1965">
        <v>43165</v>
      </c>
      <c r="AE1965">
        <v>38665</v>
      </c>
      <c r="AF1965">
        <v>108455</v>
      </c>
      <c r="AG1965">
        <v>153999</v>
      </c>
      <c r="AH1965">
        <v>42453</v>
      </c>
      <c r="AI1965">
        <v>0</v>
      </c>
      <c r="AK1965">
        <v>396</v>
      </c>
      <c r="AL1965">
        <v>660</v>
      </c>
    </row>
    <row r="1966" spans="1:38">
      <c r="A1966" t="s">
        <v>127</v>
      </c>
      <c r="B1966" t="s">
        <v>132</v>
      </c>
      <c r="C1966" t="s">
        <v>133</v>
      </c>
      <c r="D1966" t="s">
        <v>122</v>
      </c>
      <c r="E1966" t="s">
        <v>26</v>
      </c>
      <c r="F1966" t="s">
        <v>16</v>
      </c>
      <c r="G1966" t="s">
        <v>10</v>
      </c>
      <c r="H1966" t="s">
        <v>11</v>
      </c>
      <c r="M1966">
        <v>2.77</v>
      </c>
      <c r="N1966">
        <v>0.97499999999999998</v>
      </c>
      <c r="Q1966">
        <v>0.5</v>
      </c>
      <c r="R1966">
        <v>0.53</v>
      </c>
      <c r="W1966">
        <v>2.0000000000000002E-5</v>
      </c>
      <c r="X1966">
        <v>1.0000000000000001E-5</v>
      </c>
      <c r="AA1966">
        <v>0</v>
      </c>
      <c r="AB1966">
        <v>0</v>
      </c>
      <c r="AC1966">
        <v>32305</v>
      </c>
      <c r="AD1966">
        <v>43165</v>
      </c>
      <c r="AE1966">
        <v>38665</v>
      </c>
      <c r="AF1966">
        <v>108455</v>
      </c>
      <c r="AG1966">
        <v>153999</v>
      </c>
      <c r="AH1966">
        <v>42453</v>
      </c>
      <c r="AI1966">
        <v>0</v>
      </c>
      <c r="AK1966">
        <v>396</v>
      </c>
      <c r="AL1966">
        <v>660</v>
      </c>
    </row>
    <row r="1967" spans="1:38">
      <c r="A1967" t="s">
        <v>127</v>
      </c>
      <c r="B1967" t="s">
        <v>132</v>
      </c>
      <c r="C1967" t="s">
        <v>133</v>
      </c>
      <c r="D1967" t="s">
        <v>122</v>
      </c>
      <c r="E1967" t="s">
        <v>26</v>
      </c>
      <c r="F1967" t="s">
        <v>10</v>
      </c>
      <c r="G1967" t="s">
        <v>10</v>
      </c>
      <c r="H1967" t="s">
        <v>111</v>
      </c>
      <c r="R1967">
        <v>2.2999999999999998</v>
      </c>
      <c r="AB1967">
        <v>1.0000000000000001E-5</v>
      </c>
      <c r="AI1967">
        <v>58524</v>
      </c>
      <c r="AJ1967">
        <v>84661</v>
      </c>
      <c r="AK1967">
        <v>98143</v>
      </c>
      <c r="AL1967">
        <v>80367</v>
      </c>
    </row>
    <row r="1968" spans="1:38">
      <c r="A1968" t="s">
        <v>127</v>
      </c>
      <c r="B1968" t="s">
        <v>132</v>
      </c>
      <c r="C1968" t="s">
        <v>133</v>
      </c>
      <c r="D1968" t="s">
        <v>122</v>
      </c>
      <c r="E1968" t="s">
        <v>26</v>
      </c>
      <c r="F1968" t="s">
        <v>10</v>
      </c>
      <c r="G1968" t="s">
        <v>10</v>
      </c>
      <c r="H1968" t="s">
        <v>12</v>
      </c>
      <c r="R1968">
        <v>0</v>
      </c>
      <c r="AB1968">
        <v>0</v>
      </c>
      <c r="AI1968">
        <v>58524</v>
      </c>
      <c r="AJ1968">
        <v>84661</v>
      </c>
      <c r="AK1968">
        <v>98143</v>
      </c>
      <c r="AL1968">
        <v>80367</v>
      </c>
    </row>
    <row r="1969" spans="1:38">
      <c r="A1969" t="s">
        <v>127</v>
      </c>
      <c r="B1969" t="s">
        <v>132</v>
      </c>
      <c r="C1969" t="s">
        <v>133</v>
      </c>
      <c r="D1969" t="s">
        <v>122</v>
      </c>
      <c r="E1969" t="s">
        <v>26</v>
      </c>
      <c r="F1969" t="s">
        <v>10</v>
      </c>
      <c r="G1969" t="s">
        <v>10</v>
      </c>
      <c r="H1969" t="s">
        <v>11</v>
      </c>
      <c r="R1969">
        <v>2.2999999999999998</v>
      </c>
      <c r="AB1969">
        <v>1.0000000000000001E-5</v>
      </c>
      <c r="AI1969">
        <v>58524</v>
      </c>
      <c r="AJ1969">
        <v>84661</v>
      </c>
      <c r="AK1969">
        <v>98143</v>
      </c>
      <c r="AL1969">
        <v>80367</v>
      </c>
    </row>
    <row r="1970" spans="1:38">
      <c r="A1970" t="s">
        <v>127</v>
      </c>
      <c r="B1970" t="s">
        <v>132</v>
      </c>
      <c r="C1970" t="s">
        <v>133</v>
      </c>
      <c r="D1970" t="s">
        <v>122</v>
      </c>
      <c r="E1970" t="s">
        <v>26</v>
      </c>
      <c r="F1970" t="s">
        <v>61</v>
      </c>
      <c r="G1970" t="s">
        <v>10</v>
      </c>
      <c r="H1970" t="s">
        <v>111</v>
      </c>
      <c r="I1970">
        <v>53.83</v>
      </c>
      <c r="J1970">
        <v>14.785</v>
      </c>
      <c r="K1970">
        <v>15.398</v>
      </c>
      <c r="L1970">
        <v>5.7709999999999999</v>
      </c>
      <c r="M1970">
        <v>22.17</v>
      </c>
      <c r="N1970">
        <v>26.645</v>
      </c>
      <c r="O1970">
        <v>18.64</v>
      </c>
      <c r="P1970">
        <v>29.399000000000001</v>
      </c>
      <c r="Q1970">
        <v>109.648</v>
      </c>
      <c r="R1970">
        <v>62.929000000000002</v>
      </c>
      <c r="S1970">
        <v>1.7000000000000001E-4</v>
      </c>
      <c r="T1970">
        <v>6.0000000000000002E-5</v>
      </c>
      <c r="U1970">
        <v>9.0000000000000006E-5</v>
      </c>
      <c r="V1970">
        <v>6.0000000000000002E-5</v>
      </c>
      <c r="W1970">
        <v>1.6000000000000001E-4</v>
      </c>
      <c r="X1970">
        <v>1.4999999999999999E-4</v>
      </c>
      <c r="Y1970">
        <v>9.0000000000000006E-5</v>
      </c>
      <c r="Z1970">
        <v>1.7000000000000001E-4</v>
      </c>
      <c r="AA1970">
        <v>7.7999999999999999E-4</v>
      </c>
      <c r="AB1970">
        <v>2.9E-4</v>
      </c>
      <c r="AC1970">
        <v>1797379</v>
      </c>
      <c r="AD1970">
        <v>1772611</v>
      </c>
      <c r="AE1970">
        <v>1770010</v>
      </c>
      <c r="AF1970">
        <v>1558850</v>
      </c>
      <c r="AG1970">
        <v>1360518</v>
      </c>
      <c r="AH1970">
        <v>1525493</v>
      </c>
      <c r="AI1970">
        <v>1794336</v>
      </c>
      <c r="AJ1970">
        <v>2018136</v>
      </c>
      <c r="AK1970">
        <v>2060217</v>
      </c>
      <c r="AL1970">
        <v>1901531</v>
      </c>
    </row>
    <row r="1971" spans="1:38">
      <c r="A1971" t="s">
        <v>127</v>
      </c>
      <c r="B1971" t="s">
        <v>132</v>
      </c>
      <c r="C1971" t="s">
        <v>133</v>
      </c>
      <c r="D1971" t="s">
        <v>122</v>
      </c>
      <c r="E1971" t="s">
        <v>26</v>
      </c>
      <c r="F1971" t="s">
        <v>61</v>
      </c>
      <c r="G1971" t="s">
        <v>10</v>
      </c>
      <c r="H1971" t="s">
        <v>12</v>
      </c>
      <c r="I1971">
        <v>33</v>
      </c>
      <c r="J1971">
        <v>0</v>
      </c>
      <c r="K1971">
        <v>4.0519999999999996</v>
      </c>
      <c r="L1971">
        <v>0</v>
      </c>
      <c r="M1971">
        <v>9.2029999999999994</v>
      </c>
      <c r="N1971">
        <v>6.202</v>
      </c>
      <c r="O1971">
        <v>5.7750000000000004</v>
      </c>
      <c r="P1971">
        <v>18.465</v>
      </c>
      <c r="Q1971">
        <v>94.117999999999995</v>
      </c>
      <c r="R1971">
        <v>11.116</v>
      </c>
      <c r="S1971">
        <v>1E-4</v>
      </c>
      <c r="T1971">
        <v>0</v>
      </c>
      <c r="U1971">
        <v>2.0000000000000002E-5</v>
      </c>
      <c r="V1971">
        <v>0</v>
      </c>
      <c r="W1971">
        <v>6.9999999999999994E-5</v>
      </c>
      <c r="X1971">
        <v>3.0000000000000001E-5</v>
      </c>
      <c r="Y1971">
        <v>3.0000000000000001E-5</v>
      </c>
      <c r="Z1971">
        <v>1.1E-4</v>
      </c>
      <c r="AA1971">
        <v>6.7000000000000002E-4</v>
      </c>
      <c r="AB1971">
        <v>5.0000000000000002E-5</v>
      </c>
      <c r="AC1971">
        <v>1797379</v>
      </c>
      <c r="AD1971">
        <v>1772611</v>
      </c>
      <c r="AE1971">
        <v>1770010</v>
      </c>
      <c r="AF1971">
        <v>1558850</v>
      </c>
      <c r="AG1971">
        <v>1360518</v>
      </c>
      <c r="AH1971">
        <v>1525493</v>
      </c>
      <c r="AI1971">
        <v>1794336</v>
      </c>
      <c r="AJ1971">
        <v>2018136</v>
      </c>
      <c r="AK1971">
        <v>2060217</v>
      </c>
      <c r="AL1971">
        <v>1901531</v>
      </c>
    </row>
    <row r="1972" spans="1:38">
      <c r="A1972" t="s">
        <v>127</v>
      </c>
      <c r="B1972" t="s">
        <v>132</v>
      </c>
      <c r="C1972" t="s">
        <v>133</v>
      </c>
      <c r="D1972" t="s">
        <v>122</v>
      </c>
      <c r="E1972" t="s">
        <v>26</v>
      </c>
      <c r="F1972" t="s">
        <v>61</v>
      </c>
      <c r="G1972" t="s">
        <v>10</v>
      </c>
      <c r="H1972" t="s">
        <v>11</v>
      </c>
      <c r="I1972">
        <v>20.83</v>
      </c>
      <c r="J1972">
        <v>14.785</v>
      </c>
      <c r="K1972">
        <v>11.346</v>
      </c>
      <c r="L1972">
        <v>5.7709999999999999</v>
      </c>
      <c r="M1972">
        <v>12.967000000000001</v>
      </c>
      <c r="N1972">
        <v>20.443000000000001</v>
      </c>
      <c r="O1972">
        <v>12.865</v>
      </c>
      <c r="P1972">
        <v>10.933999999999999</v>
      </c>
      <c r="Q1972">
        <v>15.53</v>
      </c>
      <c r="R1972">
        <v>51.813000000000002</v>
      </c>
      <c r="S1972">
        <v>6.9999999999999994E-5</v>
      </c>
      <c r="T1972">
        <v>6.0000000000000002E-5</v>
      </c>
      <c r="U1972">
        <v>6.9999999999999994E-5</v>
      </c>
      <c r="V1972">
        <v>6.0000000000000002E-5</v>
      </c>
      <c r="W1972">
        <v>9.0000000000000006E-5</v>
      </c>
      <c r="X1972">
        <v>1.1E-4</v>
      </c>
      <c r="Y1972">
        <v>6.0000000000000002E-5</v>
      </c>
      <c r="Z1972">
        <v>6.0000000000000002E-5</v>
      </c>
      <c r="AA1972">
        <v>1.1E-4</v>
      </c>
      <c r="AB1972">
        <v>2.4000000000000001E-4</v>
      </c>
      <c r="AC1972">
        <v>1797379</v>
      </c>
      <c r="AD1972">
        <v>1772611</v>
      </c>
      <c r="AE1972">
        <v>1770010</v>
      </c>
      <c r="AF1972">
        <v>1558850</v>
      </c>
      <c r="AG1972">
        <v>1360518</v>
      </c>
      <c r="AH1972">
        <v>1525493</v>
      </c>
      <c r="AI1972">
        <v>1794336</v>
      </c>
      <c r="AJ1972">
        <v>2018136</v>
      </c>
      <c r="AK1972">
        <v>2060217</v>
      </c>
      <c r="AL1972">
        <v>1901531</v>
      </c>
    </row>
    <row r="1973" spans="1:38">
      <c r="A1973" t="s">
        <v>127</v>
      </c>
      <c r="B1973" t="s">
        <v>132</v>
      </c>
      <c r="C1973" t="s">
        <v>133</v>
      </c>
      <c r="D1973" t="s">
        <v>122</v>
      </c>
      <c r="E1973" t="s">
        <v>26</v>
      </c>
      <c r="F1973" t="s">
        <v>62</v>
      </c>
      <c r="G1973" t="s">
        <v>10</v>
      </c>
      <c r="H1973" t="s">
        <v>111</v>
      </c>
      <c r="I1973">
        <v>0.17</v>
      </c>
      <c r="L1973">
        <v>0.3</v>
      </c>
      <c r="S1973">
        <v>0</v>
      </c>
      <c r="V1973">
        <v>0</v>
      </c>
      <c r="AC1973">
        <v>753954</v>
      </c>
      <c r="AD1973">
        <v>456574</v>
      </c>
      <c r="AE1973">
        <v>549958</v>
      </c>
      <c r="AF1973">
        <v>322776</v>
      </c>
      <c r="AG1973">
        <v>296857</v>
      </c>
      <c r="AH1973">
        <v>186460</v>
      </c>
      <c r="AI1973">
        <v>326094</v>
      </c>
      <c r="AJ1973">
        <v>517795</v>
      </c>
      <c r="AK1973">
        <v>242433</v>
      </c>
      <c r="AL1973">
        <v>395148</v>
      </c>
    </row>
    <row r="1974" spans="1:38">
      <c r="A1974" t="s">
        <v>127</v>
      </c>
      <c r="B1974" t="s">
        <v>132</v>
      </c>
      <c r="C1974" t="s">
        <v>133</v>
      </c>
      <c r="D1974" t="s">
        <v>122</v>
      </c>
      <c r="E1974" t="s">
        <v>26</v>
      </c>
      <c r="F1974" t="s">
        <v>62</v>
      </c>
      <c r="G1974" t="s">
        <v>10</v>
      </c>
      <c r="H1974" t="s">
        <v>12</v>
      </c>
      <c r="I1974">
        <v>0</v>
      </c>
      <c r="L1974">
        <v>0</v>
      </c>
      <c r="S1974">
        <v>0</v>
      </c>
      <c r="V1974">
        <v>0</v>
      </c>
      <c r="AC1974">
        <v>753954</v>
      </c>
      <c r="AD1974">
        <v>456574</v>
      </c>
      <c r="AE1974">
        <v>549958</v>
      </c>
      <c r="AF1974">
        <v>322776</v>
      </c>
      <c r="AG1974">
        <v>296857</v>
      </c>
      <c r="AH1974">
        <v>186460</v>
      </c>
      <c r="AI1974">
        <v>326094</v>
      </c>
      <c r="AJ1974">
        <v>517795</v>
      </c>
      <c r="AK1974">
        <v>242433</v>
      </c>
      <c r="AL1974">
        <v>395148</v>
      </c>
    </row>
    <row r="1975" spans="1:38">
      <c r="A1975" t="s">
        <v>127</v>
      </c>
      <c r="B1975" t="s">
        <v>132</v>
      </c>
      <c r="C1975" t="s">
        <v>133</v>
      </c>
      <c r="D1975" t="s">
        <v>122</v>
      </c>
      <c r="E1975" t="s">
        <v>26</v>
      </c>
      <c r="F1975" t="s">
        <v>62</v>
      </c>
      <c r="G1975" t="s">
        <v>10</v>
      </c>
      <c r="H1975" t="s">
        <v>11</v>
      </c>
      <c r="I1975">
        <v>0.17</v>
      </c>
      <c r="L1975">
        <v>0.3</v>
      </c>
      <c r="S1975">
        <v>0</v>
      </c>
      <c r="V1975">
        <v>0</v>
      </c>
      <c r="AC1975">
        <v>753954</v>
      </c>
      <c r="AD1975">
        <v>456574</v>
      </c>
      <c r="AE1975">
        <v>549958</v>
      </c>
      <c r="AF1975">
        <v>322776</v>
      </c>
      <c r="AG1975">
        <v>296857</v>
      </c>
      <c r="AH1975">
        <v>186460</v>
      </c>
      <c r="AI1975">
        <v>326094</v>
      </c>
      <c r="AJ1975">
        <v>517795</v>
      </c>
      <c r="AK1975">
        <v>242433</v>
      </c>
      <c r="AL1975">
        <v>395148</v>
      </c>
    </row>
    <row r="1976" spans="1:38">
      <c r="A1976" t="s">
        <v>127</v>
      </c>
      <c r="B1976" t="s">
        <v>132</v>
      </c>
      <c r="C1976" t="s">
        <v>133</v>
      </c>
      <c r="D1976" t="s">
        <v>122</v>
      </c>
      <c r="E1976" t="s">
        <v>26</v>
      </c>
      <c r="F1976" t="s">
        <v>17</v>
      </c>
      <c r="G1976" t="s">
        <v>10</v>
      </c>
      <c r="H1976" t="s">
        <v>111</v>
      </c>
      <c r="I1976">
        <v>67.010000000000005</v>
      </c>
      <c r="J1976">
        <v>50.582999999999998</v>
      </c>
      <c r="K1976">
        <v>41.851999999999997</v>
      </c>
      <c r="L1976">
        <v>117.29600000000001</v>
      </c>
      <c r="M1976">
        <v>100.68</v>
      </c>
      <c r="N1976">
        <v>56.421999999999997</v>
      </c>
      <c r="O1976">
        <v>7.95</v>
      </c>
      <c r="P1976">
        <v>21.21</v>
      </c>
      <c r="Q1976">
        <v>61.445999999999998</v>
      </c>
      <c r="R1976">
        <v>9.3699999999999992</v>
      </c>
      <c r="S1976">
        <v>2.1000000000000001E-4</v>
      </c>
      <c r="T1976">
        <v>2.2000000000000001E-4</v>
      </c>
      <c r="U1976">
        <v>2.4000000000000001E-4</v>
      </c>
      <c r="V1976">
        <v>1.16E-3</v>
      </c>
      <c r="W1976">
        <v>7.2999999999999996E-4</v>
      </c>
      <c r="X1976">
        <v>3.1E-4</v>
      </c>
      <c r="Y1976">
        <v>4.0000000000000003E-5</v>
      </c>
      <c r="Z1976">
        <v>1.2E-4</v>
      </c>
      <c r="AA1976">
        <v>4.4000000000000002E-4</v>
      </c>
      <c r="AB1976">
        <v>4.0000000000000003E-5</v>
      </c>
      <c r="AC1976">
        <v>171636</v>
      </c>
      <c r="AD1976">
        <v>95348</v>
      </c>
      <c r="AE1976">
        <v>109502</v>
      </c>
      <c r="AF1976">
        <v>55251</v>
      </c>
      <c r="AG1976">
        <v>88670</v>
      </c>
      <c r="AH1976">
        <v>92874</v>
      </c>
      <c r="AI1976">
        <v>10554</v>
      </c>
      <c r="AJ1976">
        <v>11528</v>
      </c>
      <c r="AK1976">
        <v>27124</v>
      </c>
      <c r="AL1976">
        <v>25524</v>
      </c>
    </row>
    <row r="1977" spans="1:38">
      <c r="A1977" t="s">
        <v>127</v>
      </c>
      <c r="B1977" t="s">
        <v>132</v>
      </c>
      <c r="C1977" t="s">
        <v>133</v>
      </c>
      <c r="D1977" t="s">
        <v>122</v>
      </c>
      <c r="E1977" t="s">
        <v>26</v>
      </c>
      <c r="F1977" t="s">
        <v>17</v>
      </c>
      <c r="G1977" t="s">
        <v>10</v>
      </c>
      <c r="H1977" t="s">
        <v>12</v>
      </c>
      <c r="I1977">
        <v>16.474</v>
      </c>
      <c r="J1977">
        <v>1.252</v>
      </c>
      <c r="K1977">
        <v>6.032</v>
      </c>
      <c r="L1977">
        <v>6.4349999999999996</v>
      </c>
      <c r="M1977">
        <v>15.87</v>
      </c>
      <c r="N1977">
        <v>10.855</v>
      </c>
      <c r="O1977">
        <v>0.52</v>
      </c>
      <c r="P1977">
        <v>4.399</v>
      </c>
      <c r="Q1977">
        <v>2.3730000000000002</v>
      </c>
      <c r="R1977">
        <v>1.4890000000000001</v>
      </c>
      <c r="S1977">
        <v>5.0000000000000002E-5</v>
      </c>
      <c r="T1977">
        <v>1.0000000000000001E-5</v>
      </c>
      <c r="U1977">
        <v>4.0000000000000003E-5</v>
      </c>
      <c r="V1977">
        <v>6.0000000000000002E-5</v>
      </c>
      <c r="W1977">
        <v>1.1E-4</v>
      </c>
      <c r="X1977">
        <v>6.0000000000000002E-5</v>
      </c>
      <c r="Y1977">
        <v>0</v>
      </c>
      <c r="Z1977">
        <v>3.0000000000000001E-5</v>
      </c>
      <c r="AA1977">
        <v>2.0000000000000002E-5</v>
      </c>
      <c r="AB1977">
        <v>1.0000000000000001E-5</v>
      </c>
      <c r="AC1977">
        <v>171636</v>
      </c>
      <c r="AD1977">
        <v>95348</v>
      </c>
      <c r="AE1977">
        <v>109502</v>
      </c>
      <c r="AF1977">
        <v>55251</v>
      </c>
      <c r="AG1977">
        <v>88670</v>
      </c>
      <c r="AH1977">
        <v>92874</v>
      </c>
      <c r="AI1977">
        <v>10554</v>
      </c>
      <c r="AJ1977">
        <v>11528</v>
      </c>
      <c r="AK1977">
        <v>27124</v>
      </c>
      <c r="AL1977">
        <v>25524</v>
      </c>
    </row>
    <row r="1978" spans="1:38">
      <c r="A1978" t="s">
        <v>127</v>
      </c>
      <c r="B1978" t="s">
        <v>132</v>
      </c>
      <c r="C1978" t="s">
        <v>133</v>
      </c>
      <c r="D1978" t="s">
        <v>122</v>
      </c>
      <c r="E1978" t="s">
        <v>26</v>
      </c>
      <c r="F1978" t="s">
        <v>17</v>
      </c>
      <c r="G1978" t="s">
        <v>10</v>
      </c>
      <c r="H1978" t="s">
        <v>11</v>
      </c>
      <c r="I1978">
        <v>50.536000000000001</v>
      </c>
      <c r="J1978">
        <v>49.331000000000003</v>
      </c>
      <c r="K1978">
        <v>35.82</v>
      </c>
      <c r="L1978">
        <v>110.861</v>
      </c>
      <c r="M1978">
        <v>84.81</v>
      </c>
      <c r="N1978">
        <v>45.567</v>
      </c>
      <c r="O1978">
        <v>7.43</v>
      </c>
      <c r="P1978">
        <v>16.811</v>
      </c>
      <c r="Q1978">
        <v>59.073</v>
      </c>
      <c r="R1978">
        <v>7.8810000000000002</v>
      </c>
      <c r="S1978">
        <v>1.6000000000000001E-4</v>
      </c>
      <c r="T1978">
        <v>2.1000000000000001E-4</v>
      </c>
      <c r="U1978">
        <v>2.1000000000000001E-4</v>
      </c>
      <c r="V1978">
        <v>1.1000000000000001E-3</v>
      </c>
      <c r="W1978">
        <v>6.0999999999999997E-4</v>
      </c>
      <c r="X1978">
        <v>2.5000000000000001E-4</v>
      </c>
      <c r="Y1978">
        <v>4.0000000000000003E-5</v>
      </c>
      <c r="Z1978">
        <v>1E-4</v>
      </c>
      <c r="AA1978">
        <v>4.2000000000000002E-4</v>
      </c>
      <c r="AB1978">
        <v>4.0000000000000003E-5</v>
      </c>
      <c r="AC1978">
        <v>171636</v>
      </c>
      <c r="AD1978">
        <v>95348</v>
      </c>
      <c r="AE1978">
        <v>109502</v>
      </c>
      <c r="AF1978">
        <v>55251</v>
      </c>
      <c r="AG1978">
        <v>88670</v>
      </c>
      <c r="AH1978">
        <v>92874</v>
      </c>
      <c r="AI1978">
        <v>10554</v>
      </c>
      <c r="AJ1978">
        <v>11528</v>
      </c>
      <c r="AK1978">
        <v>27124</v>
      </c>
      <c r="AL1978">
        <v>25524</v>
      </c>
    </row>
    <row r="1979" spans="1:38">
      <c r="A1979" t="s">
        <v>127</v>
      </c>
      <c r="B1979" t="s">
        <v>132</v>
      </c>
      <c r="C1979" t="s">
        <v>133</v>
      </c>
      <c r="D1979" t="s">
        <v>122</v>
      </c>
      <c r="E1979" t="s">
        <v>26</v>
      </c>
      <c r="F1979" t="s">
        <v>18</v>
      </c>
      <c r="G1979" t="s">
        <v>128</v>
      </c>
      <c r="H1979" t="s">
        <v>111</v>
      </c>
      <c r="O1979">
        <v>0.85799999999999998</v>
      </c>
      <c r="P1979">
        <v>6.2450000000000001</v>
      </c>
      <c r="Q1979">
        <v>1.1160000000000001</v>
      </c>
      <c r="R1979">
        <v>2.0819999999999999</v>
      </c>
      <c r="Y1979">
        <v>0</v>
      </c>
      <c r="Z1979">
        <v>4.0000000000000003E-5</v>
      </c>
      <c r="AA1979">
        <v>1.0000000000000001E-5</v>
      </c>
      <c r="AB1979">
        <v>1.0000000000000001E-5</v>
      </c>
      <c r="AI1979">
        <v>766754</v>
      </c>
      <c r="AJ1979">
        <v>699160</v>
      </c>
      <c r="AK1979">
        <v>695814</v>
      </c>
      <c r="AL1979">
        <v>920420</v>
      </c>
    </row>
    <row r="1980" spans="1:38">
      <c r="A1980" t="s">
        <v>127</v>
      </c>
      <c r="B1980" t="s">
        <v>132</v>
      </c>
      <c r="C1980" t="s">
        <v>133</v>
      </c>
      <c r="D1980" t="s">
        <v>122</v>
      </c>
      <c r="E1980" t="s">
        <v>26</v>
      </c>
      <c r="F1980" t="s">
        <v>18</v>
      </c>
      <c r="G1980" t="s">
        <v>128</v>
      </c>
      <c r="H1980" t="s">
        <v>12</v>
      </c>
      <c r="O1980">
        <v>0.76900000000000002</v>
      </c>
      <c r="P1980">
        <v>6.2450000000000001</v>
      </c>
      <c r="Q1980">
        <v>1.0900000000000001</v>
      </c>
      <c r="R1980">
        <v>2.04</v>
      </c>
      <c r="Y1980">
        <v>0</v>
      </c>
      <c r="Z1980">
        <v>4.0000000000000003E-5</v>
      </c>
      <c r="AA1980">
        <v>1.0000000000000001E-5</v>
      </c>
      <c r="AB1980">
        <v>1.0000000000000001E-5</v>
      </c>
      <c r="AI1980">
        <v>766754</v>
      </c>
      <c r="AJ1980">
        <v>699160</v>
      </c>
      <c r="AK1980">
        <v>695814</v>
      </c>
      <c r="AL1980">
        <v>920420</v>
      </c>
    </row>
    <row r="1981" spans="1:38">
      <c r="A1981" t="s">
        <v>127</v>
      </c>
      <c r="B1981" t="s">
        <v>132</v>
      </c>
      <c r="C1981" t="s">
        <v>133</v>
      </c>
      <c r="D1981" t="s">
        <v>122</v>
      </c>
      <c r="E1981" t="s">
        <v>26</v>
      </c>
      <c r="F1981" t="s">
        <v>18</v>
      </c>
      <c r="G1981" t="s">
        <v>128</v>
      </c>
      <c r="H1981" t="s">
        <v>11</v>
      </c>
      <c r="O1981">
        <v>8.8999999999999996E-2</v>
      </c>
      <c r="P1981">
        <v>0</v>
      </c>
      <c r="Q1981">
        <v>2.5999999999999999E-2</v>
      </c>
      <c r="R1981">
        <v>4.2000000000000003E-2</v>
      </c>
      <c r="Y1981">
        <v>0</v>
      </c>
      <c r="Z1981">
        <v>0</v>
      </c>
      <c r="AA1981">
        <v>0</v>
      </c>
      <c r="AB1981">
        <v>0</v>
      </c>
      <c r="AI1981">
        <v>766754</v>
      </c>
      <c r="AJ1981">
        <v>699160</v>
      </c>
      <c r="AK1981">
        <v>695814</v>
      </c>
      <c r="AL1981">
        <v>920420</v>
      </c>
    </row>
    <row r="1982" spans="1:38">
      <c r="A1982" t="s">
        <v>127</v>
      </c>
      <c r="B1982" t="s">
        <v>132</v>
      </c>
      <c r="C1982" t="s">
        <v>133</v>
      </c>
      <c r="D1982" t="s">
        <v>122</v>
      </c>
      <c r="E1982" t="s">
        <v>26</v>
      </c>
      <c r="F1982" t="s">
        <v>18</v>
      </c>
      <c r="G1982" t="s">
        <v>129</v>
      </c>
      <c r="H1982" t="s">
        <v>111</v>
      </c>
      <c r="J1982">
        <v>1.962</v>
      </c>
      <c r="K1982">
        <v>2.09</v>
      </c>
      <c r="L1982">
        <v>1.7370000000000001</v>
      </c>
      <c r="M1982">
        <v>5.3159999999999998</v>
      </c>
      <c r="N1982">
        <v>0.94599999999999995</v>
      </c>
      <c r="T1982">
        <v>1.0000000000000001E-5</v>
      </c>
      <c r="U1982">
        <v>1.0000000000000001E-5</v>
      </c>
      <c r="V1982">
        <v>2.0000000000000002E-5</v>
      </c>
      <c r="W1982">
        <v>4.0000000000000003E-5</v>
      </c>
      <c r="X1982">
        <v>1.0000000000000001E-5</v>
      </c>
      <c r="AD1982">
        <v>308459</v>
      </c>
      <c r="AE1982">
        <v>542007</v>
      </c>
      <c r="AF1982">
        <v>664971</v>
      </c>
      <c r="AG1982">
        <v>894575</v>
      </c>
      <c r="AH1982">
        <v>735039</v>
      </c>
    </row>
    <row r="1983" spans="1:38">
      <c r="A1983" t="s">
        <v>127</v>
      </c>
      <c r="B1983" t="s">
        <v>132</v>
      </c>
      <c r="C1983" t="s">
        <v>133</v>
      </c>
      <c r="D1983" t="s">
        <v>122</v>
      </c>
      <c r="E1983" t="s">
        <v>26</v>
      </c>
      <c r="F1983" t="s">
        <v>18</v>
      </c>
      <c r="G1983" t="s">
        <v>129</v>
      </c>
      <c r="H1983" t="s">
        <v>12</v>
      </c>
      <c r="J1983">
        <v>1.901</v>
      </c>
      <c r="K1983">
        <v>2.0089999999999999</v>
      </c>
      <c r="L1983">
        <v>0.73699999999999999</v>
      </c>
      <c r="M1983">
        <v>5.2750000000000004</v>
      </c>
      <c r="N1983">
        <v>0.90100000000000002</v>
      </c>
      <c r="T1983">
        <v>1.0000000000000001E-5</v>
      </c>
      <c r="U1983">
        <v>1.0000000000000001E-5</v>
      </c>
      <c r="V1983">
        <v>1.0000000000000001E-5</v>
      </c>
      <c r="W1983">
        <v>4.0000000000000003E-5</v>
      </c>
      <c r="X1983">
        <v>0</v>
      </c>
      <c r="AD1983">
        <v>308459</v>
      </c>
      <c r="AE1983">
        <v>542007</v>
      </c>
      <c r="AF1983">
        <v>664971</v>
      </c>
      <c r="AG1983">
        <v>894575</v>
      </c>
      <c r="AH1983">
        <v>735039</v>
      </c>
    </row>
    <row r="1984" spans="1:38">
      <c r="A1984" t="s">
        <v>127</v>
      </c>
      <c r="B1984" t="s">
        <v>132</v>
      </c>
      <c r="C1984" t="s">
        <v>133</v>
      </c>
      <c r="D1984" t="s">
        <v>122</v>
      </c>
      <c r="E1984" t="s">
        <v>26</v>
      </c>
      <c r="F1984" t="s">
        <v>18</v>
      </c>
      <c r="G1984" t="s">
        <v>129</v>
      </c>
      <c r="H1984" t="s">
        <v>11</v>
      </c>
      <c r="J1984">
        <v>6.0999999999999999E-2</v>
      </c>
      <c r="K1984">
        <v>8.1000000000000003E-2</v>
      </c>
      <c r="L1984">
        <v>1</v>
      </c>
      <c r="M1984">
        <v>4.1000000000000002E-2</v>
      </c>
      <c r="N1984">
        <v>4.4999999999999998E-2</v>
      </c>
      <c r="T1984">
        <v>0</v>
      </c>
      <c r="U1984">
        <v>0</v>
      </c>
      <c r="V1984">
        <v>1.0000000000000001E-5</v>
      </c>
      <c r="W1984">
        <v>0</v>
      </c>
      <c r="X1984">
        <v>0</v>
      </c>
      <c r="AD1984">
        <v>308459</v>
      </c>
      <c r="AE1984">
        <v>542007</v>
      </c>
      <c r="AF1984">
        <v>664971</v>
      </c>
      <c r="AG1984">
        <v>894575</v>
      </c>
      <c r="AH1984">
        <v>735039</v>
      </c>
    </row>
    <row r="1985" spans="1:38">
      <c r="A1985" t="s">
        <v>127</v>
      </c>
      <c r="B1985" t="s">
        <v>132</v>
      </c>
      <c r="C1985" t="s">
        <v>133</v>
      </c>
      <c r="D1985" t="s">
        <v>122</v>
      </c>
      <c r="E1985" t="s">
        <v>26</v>
      </c>
      <c r="F1985" t="s">
        <v>18</v>
      </c>
      <c r="G1985" t="s">
        <v>10</v>
      </c>
      <c r="H1985" t="s">
        <v>111</v>
      </c>
      <c r="I1985">
        <v>151.13399999999999</v>
      </c>
      <c r="J1985">
        <v>118.93300000000001</v>
      </c>
      <c r="K1985">
        <v>128.489</v>
      </c>
      <c r="L1985">
        <v>162.72</v>
      </c>
      <c r="M1985">
        <v>191.45</v>
      </c>
      <c r="N1985">
        <v>228.73699999999999</v>
      </c>
      <c r="O1985">
        <v>224.35499999999999</v>
      </c>
      <c r="P1985">
        <v>258.75599999999997</v>
      </c>
      <c r="Q1985">
        <v>137.31899999999999</v>
      </c>
      <c r="R1985">
        <v>190.345</v>
      </c>
      <c r="S1985">
        <v>4.8000000000000001E-4</v>
      </c>
      <c r="T1985">
        <v>5.1000000000000004E-4</v>
      </c>
      <c r="U1985">
        <v>7.5000000000000002E-4</v>
      </c>
      <c r="V1985">
        <v>1.6100000000000001E-3</v>
      </c>
      <c r="W1985">
        <v>1.3799999999999999E-3</v>
      </c>
      <c r="X1985">
        <v>1.25E-3</v>
      </c>
      <c r="Y1985">
        <v>1.07E-3</v>
      </c>
      <c r="Z1985">
        <v>1.5E-3</v>
      </c>
      <c r="AA1985">
        <v>9.7999999999999997E-4</v>
      </c>
      <c r="AB1985">
        <v>8.8999999999999995E-4</v>
      </c>
      <c r="AC1985">
        <v>2118891</v>
      </c>
      <c r="AD1985">
        <v>1644706</v>
      </c>
      <c r="AE1985">
        <v>1428840</v>
      </c>
      <c r="AF1985">
        <v>1450466</v>
      </c>
      <c r="AG1985">
        <v>1158228</v>
      </c>
      <c r="AH1985">
        <v>1364854</v>
      </c>
      <c r="AI1985">
        <v>781107</v>
      </c>
      <c r="AJ1985">
        <v>661331</v>
      </c>
      <c r="AK1985">
        <v>514449</v>
      </c>
      <c r="AL1985">
        <v>467823</v>
      </c>
    </row>
    <row r="1986" spans="1:38">
      <c r="A1986" t="s">
        <v>127</v>
      </c>
      <c r="B1986" t="s">
        <v>132</v>
      </c>
      <c r="C1986" t="s">
        <v>133</v>
      </c>
      <c r="D1986" t="s">
        <v>122</v>
      </c>
      <c r="E1986" t="s">
        <v>26</v>
      </c>
      <c r="F1986" t="s">
        <v>18</v>
      </c>
      <c r="G1986" t="s">
        <v>10</v>
      </c>
      <c r="H1986" t="s">
        <v>12</v>
      </c>
      <c r="I1986">
        <v>75.442999999999998</v>
      </c>
      <c r="J1986">
        <v>45.081000000000003</v>
      </c>
      <c r="K1986">
        <v>44.406999999999996</v>
      </c>
      <c r="L1986">
        <v>58.994999999999997</v>
      </c>
      <c r="M1986">
        <v>62.68</v>
      </c>
      <c r="N1986">
        <v>53.271000000000001</v>
      </c>
      <c r="O1986">
        <v>96.988</v>
      </c>
      <c r="P1986">
        <v>167.10900000000001</v>
      </c>
      <c r="Q1986">
        <v>18.446000000000002</v>
      </c>
      <c r="R1986">
        <v>44.942</v>
      </c>
      <c r="S1986">
        <v>2.4000000000000001E-4</v>
      </c>
      <c r="T1986">
        <v>1.9000000000000001E-4</v>
      </c>
      <c r="U1986">
        <v>2.5999999999999998E-4</v>
      </c>
      <c r="V1986">
        <v>5.9000000000000003E-4</v>
      </c>
      <c r="W1986">
        <v>4.4999999999999999E-4</v>
      </c>
      <c r="X1986">
        <v>2.9E-4</v>
      </c>
      <c r="Y1986">
        <v>4.6000000000000001E-4</v>
      </c>
      <c r="Z1986">
        <v>9.7000000000000005E-4</v>
      </c>
      <c r="AA1986">
        <v>1.2999999999999999E-4</v>
      </c>
      <c r="AB1986">
        <v>2.1000000000000001E-4</v>
      </c>
      <c r="AC1986">
        <v>2118891</v>
      </c>
      <c r="AD1986">
        <v>1644706</v>
      </c>
      <c r="AE1986">
        <v>1428840</v>
      </c>
      <c r="AF1986">
        <v>1450466</v>
      </c>
      <c r="AG1986">
        <v>1158228</v>
      </c>
      <c r="AH1986">
        <v>1364854</v>
      </c>
      <c r="AI1986">
        <v>781107</v>
      </c>
      <c r="AJ1986">
        <v>661331</v>
      </c>
      <c r="AK1986">
        <v>514449</v>
      </c>
      <c r="AL1986">
        <v>467823</v>
      </c>
    </row>
    <row r="1987" spans="1:38">
      <c r="A1987" t="s">
        <v>127</v>
      </c>
      <c r="B1987" t="s">
        <v>132</v>
      </c>
      <c r="C1987" t="s">
        <v>133</v>
      </c>
      <c r="D1987" t="s">
        <v>122</v>
      </c>
      <c r="E1987" t="s">
        <v>26</v>
      </c>
      <c r="F1987" t="s">
        <v>18</v>
      </c>
      <c r="G1987" t="s">
        <v>10</v>
      </c>
      <c r="H1987" t="s">
        <v>11</v>
      </c>
      <c r="I1987">
        <v>75.691000000000003</v>
      </c>
      <c r="J1987">
        <v>73.852000000000004</v>
      </c>
      <c r="K1987">
        <v>84.081999999999994</v>
      </c>
      <c r="L1987">
        <v>103.72499999999999</v>
      </c>
      <c r="M1987">
        <v>128.77000000000001</v>
      </c>
      <c r="N1987">
        <v>175.46600000000001</v>
      </c>
      <c r="O1987">
        <v>127.367</v>
      </c>
      <c r="P1987">
        <v>91.647000000000006</v>
      </c>
      <c r="Q1987">
        <v>118.873</v>
      </c>
      <c r="R1987">
        <v>145.40299999999999</v>
      </c>
      <c r="S1987">
        <v>2.4000000000000001E-4</v>
      </c>
      <c r="T1987">
        <v>3.2000000000000003E-4</v>
      </c>
      <c r="U1987">
        <v>4.8999999999999998E-4</v>
      </c>
      <c r="V1987">
        <v>1.0300000000000001E-3</v>
      </c>
      <c r="W1987">
        <v>9.3000000000000005E-4</v>
      </c>
      <c r="X1987">
        <v>9.6000000000000002E-4</v>
      </c>
      <c r="Y1987">
        <v>6.0999999999999997E-4</v>
      </c>
      <c r="Z1987">
        <v>5.2999999999999998E-4</v>
      </c>
      <c r="AA1987">
        <v>8.4999999999999995E-4</v>
      </c>
      <c r="AB1987">
        <v>6.8000000000000005E-4</v>
      </c>
      <c r="AC1987">
        <v>2118891</v>
      </c>
      <c r="AD1987">
        <v>1644706</v>
      </c>
      <c r="AE1987">
        <v>1428840</v>
      </c>
      <c r="AF1987">
        <v>1450466</v>
      </c>
      <c r="AG1987">
        <v>1158228</v>
      </c>
      <c r="AH1987">
        <v>1364854</v>
      </c>
      <c r="AI1987">
        <v>781107</v>
      </c>
      <c r="AJ1987">
        <v>661331</v>
      </c>
      <c r="AK1987">
        <v>514449</v>
      </c>
      <c r="AL1987">
        <v>467823</v>
      </c>
    </row>
    <row r="1988" spans="1:38">
      <c r="A1988" t="s">
        <v>127</v>
      </c>
      <c r="B1988" t="s">
        <v>132</v>
      </c>
      <c r="C1988" t="s">
        <v>133</v>
      </c>
      <c r="D1988" t="s">
        <v>122</v>
      </c>
      <c r="E1988" t="s">
        <v>26</v>
      </c>
      <c r="F1988" t="s">
        <v>19</v>
      </c>
      <c r="G1988" t="s">
        <v>10</v>
      </c>
      <c r="H1988" t="s">
        <v>111</v>
      </c>
      <c r="K1988">
        <v>2E-3</v>
      </c>
      <c r="P1988">
        <v>6.0000000000000001E-3</v>
      </c>
      <c r="U1988">
        <v>0</v>
      </c>
      <c r="Z1988">
        <v>0</v>
      </c>
      <c r="AD1988">
        <v>3330</v>
      </c>
      <c r="AE1988">
        <v>1564</v>
      </c>
      <c r="AF1988">
        <v>588</v>
      </c>
      <c r="AG1988">
        <v>919</v>
      </c>
      <c r="AJ1988">
        <v>1986</v>
      </c>
    </row>
    <row r="1989" spans="1:38">
      <c r="A1989" t="s">
        <v>127</v>
      </c>
      <c r="B1989" t="s">
        <v>132</v>
      </c>
      <c r="C1989" t="s">
        <v>133</v>
      </c>
      <c r="D1989" t="s">
        <v>122</v>
      </c>
      <c r="E1989" t="s">
        <v>26</v>
      </c>
      <c r="F1989" t="s">
        <v>19</v>
      </c>
      <c r="G1989" t="s">
        <v>10</v>
      </c>
      <c r="H1989" t="s">
        <v>12</v>
      </c>
      <c r="K1989">
        <v>2E-3</v>
      </c>
      <c r="P1989">
        <v>6.0000000000000001E-3</v>
      </c>
      <c r="U1989">
        <v>0</v>
      </c>
      <c r="Z1989">
        <v>0</v>
      </c>
      <c r="AD1989">
        <v>3330</v>
      </c>
      <c r="AE1989">
        <v>1564</v>
      </c>
      <c r="AF1989">
        <v>588</v>
      </c>
      <c r="AG1989">
        <v>919</v>
      </c>
      <c r="AJ1989">
        <v>1986</v>
      </c>
    </row>
    <row r="1990" spans="1:38">
      <c r="A1990" t="s">
        <v>127</v>
      </c>
      <c r="B1990" t="s">
        <v>132</v>
      </c>
      <c r="C1990" t="s">
        <v>133</v>
      </c>
      <c r="D1990" t="s">
        <v>122</v>
      </c>
      <c r="E1990" t="s">
        <v>26</v>
      </c>
      <c r="F1990" t="s">
        <v>19</v>
      </c>
      <c r="G1990" t="s">
        <v>10</v>
      </c>
      <c r="H1990" t="s">
        <v>11</v>
      </c>
      <c r="K1990">
        <v>0</v>
      </c>
      <c r="P1990">
        <v>0</v>
      </c>
      <c r="U1990">
        <v>0</v>
      </c>
      <c r="Z1990">
        <v>0</v>
      </c>
      <c r="AD1990">
        <v>3330</v>
      </c>
      <c r="AE1990">
        <v>1564</v>
      </c>
      <c r="AF1990">
        <v>588</v>
      </c>
      <c r="AG1990">
        <v>919</v>
      </c>
      <c r="AJ1990">
        <v>1986</v>
      </c>
    </row>
    <row r="1991" spans="1:38">
      <c r="A1991" t="s">
        <v>127</v>
      </c>
      <c r="B1991" t="s">
        <v>132</v>
      </c>
      <c r="C1991" t="s">
        <v>133</v>
      </c>
      <c r="D1991" t="s">
        <v>123</v>
      </c>
      <c r="E1991" t="s">
        <v>8</v>
      </c>
      <c r="F1991" t="s">
        <v>59</v>
      </c>
      <c r="G1991" t="s">
        <v>10</v>
      </c>
      <c r="H1991" t="s">
        <v>111</v>
      </c>
      <c r="I1991">
        <v>1E-3</v>
      </c>
      <c r="N1991">
        <v>6.76</v>
      </c>
      <c r="O1991">
        <v>0.443</v>
      </c>
      <c r="S1991">
        <v>0</v>
      </c>
      <c r="X1991">
        <v>4.0000000000000003E-5</v>
      </c>
      <c r="Y1991">
        <v>0</v>
      </c>
      <c r="AC1991">
        <v>392355</v>
      </c>
      <c r="AD1991">
        <v>519024</v>
      </c>
      <c r="AE1991">
        <v>539996</v>
      </c>
      <c r="AF1991">
        <v>544421</v>
      </c>
      <c r="AG1991">
        <v>519456</v>
      </c>
      <c r="AH1991">
        <v>508205</v>
      </c>
      <c r="AI1991">
        <v>340870</v>
      </c>
      <c r="AJ1991">
        <v>478919</v>
      </c>
      <c r="AK1991">
        <v>219717</v>
      </c>
      <c r="AL1991">
        <v>319724</v>
      </c>
    </row>
    <row r="1992" spans="1:38">
      <c r="A1992" t="s">
        <v>127</v>
      </c>
      <c r="B1992" t="s">
        <v>132</v>
      </c>
      <c r="C1992" t="s">
        <v>133</v>
      </c>
      <c r="D1992" t="s">
        <v>123</v>
      </c>
      <c r="E1992" t="s">
        <v>8</v>
      </c>
      <c r="F1992" t="s">
        <v>59</v>
      </c>
      <c r="G1992" t="s">
        <v>10</v>
      </c>
      <c r="H1992" t="s">
        <v>12</v>
      </c>
      <c r="I1992">
        <v>0</v>
      </c>
      <c r="N1992">
        <v>0</v>
      </c>
      <c r="O1992">
        <v>0</v>
      </c>
      <c r="S1992">
        <v>0</v>
      </c>
      <c r="X1992">
        <v>0</v>
      </c>
      <c r="Y1992">
        <v>0</v>
      </c>
      <c r="AC1992">
        <v>392355</v>
      </c>
      <c r="AD1992">
        <v>519024</v>
      </c>
      <c r="AE1992">
        <v>539996</v>
      </c>
      <c r="AF1992">
        <v>544421</v>
      </c>
      <c r="AG1992">
        <v>519456</v>
      </c>
      <c r="AH1992">
        <v>508205</v>
      </c>
      <c r="AI1992">
        <v>340870</v>
      </c>
      <c r="AJ1992">
        <v>478919</v>
      </c>
      <c r="AK1992">
        <v>219717</v>
      </c>
      <c r="AL1992">
        <v>319724</v>
      </c>
    </row>
    <row r="1993" spans="1:38">
      <c r="A1993" t="s">
        <v>127</v>
      </c>
      <c r="B1993" t="s">
        <v>132</v>
      </c>
      <c r="C1993" t="s">
        <v>133</v>
      </c>
      <c r="D1993" t="s">
        <v>123</v>
      </c>
      <c r="E1993" t="s">
        <v>8</v>
      </c>
      <c r="F1993" t="s">
        <v>59</v>
      </c>
      <c r="G1993" t="s">
        <v>10</v>
      </c>
      <c r="H1993" t="s">
        <v>11</v>
      </c>
      <c r="I1993">
        <v>1E-3</v>
      </c>
      <c r="N1993">
        <v>6.76</v>
      </c>
      <c r="O1993">
        <v>0.443</v>
      </c>
      <c r="S1993">
        <v>0</v>
      </c>
      <c r="X1993">
        <v>4.0000000000000003E-5</v>
      </c>
      <c r="Y1993">
        <v>0</v>
      </c>
      <c r="AC1993">
        <v>392355</v>
      </c>
      <c r="AD1993">
        <v>519024</v>
      </c>
      <c r="AE1993">
        <v>539996</v>
      </c>
      <c r="AF1993">
        <v>544421</v>
      </c>
      <c r="AG1993">
        <v>519456</v>
      </c>
      <c r="AH1993">
        <v>508205</v>
      </c>
      <c r="AI1993">
        <v>340870</v>
      </c>
      <c r="AJ1993">
        <v>478919</v>
      </c>
      <c r="AK1993">
        <v>219717</v>
      </c>
      <c r="AL1993">
        <v>319724</v>
      </c>
    </row>
    <row r="1994" spans="1:38">
      <c r="A1994" t="s">
        <v>127</v>
      </c>
      <c r="B1994" t="s">
        <v>132</v>
      </c>
      <c r="C1994" t="s">
        <v>133</v>
      </c>
      <c r="D1994" t="s">
        <v>123</v>
      </c>
      <c r="E1994" t="s">
        <v>8</v>
      </c>
      <c r="F1994" t="s">
        <v>9</v>
      </c>
      <c r="G1994" t="s">
        <v>10</v>
      </c>
      <c r="H1994" t="s">
        <v>111</v>
      </c>
      <c r="I1994">
        <v>268.47699999999998</v>
      </c>
      <c r="J1994">
        <v>240.06</v>
      </c>
      <c r="K1994">
        <v>105.17100000000001</v>
      </c>
      <c r="L1994">
        <v>79.742000000000004</v>
      </c>
      <c r="M1994">
        <v>110.045</v>
      </c>
      <c r="N1994">
        <v>54.156999999999996</v>
      </c>
      <c r="O1994">
        <v>33.58</v>
      </c>
      <c r="P1994">
        <v>31.84</v>
      </c>
      <c r="Q1994">
        <v>51.164000000000001</v>
      </c>
      <c r="R1994">
        <v>56.746000000000002</v>
      </c>
      <c r="S1994">
        <v>8.4999999999999995E-4</v>
      </c>
      <c r="T1994">
        <v>1.0399999999999999E-3</v>
      </c>
      <c r="U1994">
        <v>6.0999999999999997E-4</v>
      </c>
      <c r="V1994">
        <v>7.9000000000000001E-4</v>
      </c>
      <c r="W1994">
        <v>7.9000000000000001E-4</v>
      </c>
      <c r="X1994">
        <v>2.9999999999999997E-4</v>
      </c>
      <c r="Y1994">
        <v>1.6000000000000001E-4</v>
      </c>
      <c r="Z1994">
        <v>1.8000000000000001E-4</v>
      </c>
      <c r="AA1994">
        <v>3.6999999999999999E-4</v>
      </c>
      <c r="AB1994">
        <v>2.7E-4</v>
      </c>
      <c r="AC1994">
        <v>1036595</v>
      </c>
      <c r="AD1994">
        <v>1439951</v>
      </c>
      <c r="AE1994">
        <v>1509759</v>
      </c>
      <c r="AF1994">
        <v>1333012</v>
      </c>
      <c r="AG1994">
        <v>1320169</v>
      </c>
      <c r="AH1994">
        <v>984056</v>
      </c>
      <c r="AI1994">
        <v>575501</v>
      </c>
      <c r="AJ1994">
        <v>486680</v>
      </c>
      <c r="AK1994">
        <v>644908</v>
      </c>
      <c r="AL1994">
        <v>98456</v>
      </c>
    </row>
    <row r="1995" spans="1:38">
      <c r="A1995" t="s">
        <v>127</v>
      </c>
      <c r="B1995" t="s">
        <v>132</v>
      </c>
      <c r="C1995" t="s">
        <v>133</v>
      </c>
      <c r="D1995" t="s">
        <v>123</v>
      </c>
      <c r="E1995" t="s">
        <v>8</v>
      </c>
      <c r="F1995" t="s">
        <v>9</v>
      </c>
      <c r="G1995" t="s">
        <v>10</v>
      </c>
      <c r="H1995" t="s">
        <v>12</v>
      </c>
      <c r="I1995">
        <v>42</v>
      </c>
      <c r="J1995">
        <v>0</v>
      </c>
      <c r="K1995">
        <v>0</v>
      </c>
      <c r="L1995">
        <v>1.62</v>
      </c>
      <c r="M1995">
        <v>0</v>
      </c>
      <c r="N1995">
        <v>0.26100000000000001</v>
      </c>
      <c r="O1995">
        <v>0</v>
      </c>
      <c r="P1995">
        <v>0</v>
      </c>
      <c r="Q1995">
        <v>1.0349999999999999</v>
      </c>
      <c r="R1995">
        <v>0</v>
      </c>
      <c r="S1995">
        <v>1.2999999999999999E-4</v>
      </c>
      <c r="T1995">
        <v>0</v>
      </c>
      <c r="U1995">
        <v>0</v>
      </c>
      <c r="V1995">
        <v>2.0000000000000002E-5</v>
      </c>
      <c r="W1995">
        <v>0</v>
      </c>
      <c r="X1995">
        <v>0</v>
      </c>
      <c r="Y1995">
        <v>0</v>
      </c>
      <c r="Z1995">
        <v>0</v>
      </c>
      <c r="AA1995">
        <v>1.0000000000000001E-5</v>
      </c>
      <c r="AB1995">
        <v>0</v>
      </c>
      <c r="AC1995">
        <v>1036595</v>
      </c>
      <c r="AD1995">
        <v>1439951</v>
      </c>
      <c r="AE1995">
        <v>1509759</v>
      </c>
      <c r="AF1995">
        <v>1333012</v>
      </c>
      <c r="AG1995">
        <v>1320169</v>
      </c>
      <c r="AH1995">
        <v>984056</v>
      </c>
      <c r="AI1995">
        <v>575501</v>
      </c>
      <c r="AJ1995">
        <v>486680</v>
      </c>
      <c r="AK1995">
        <v>644908</v>
      </c>
      <c r="AL1995">
        <v>98456</v>
      </c>
    </row>
    <row r="1996" spans="1:38">
      <c r="A1996" t="s">
        <v>127</v>
      </c>
      <c r="B1996" t="s">
        <v>132</v>
      </c>
      <c r="C1996" t="s">
        <v>133</v>
      </c>
      <c r="D1996" t="s">
        <v>123</v>
      </c>
      <c r="E1996" t="s">
        <v>8</v>
      </c>
      <c r="F1996" t="s">
        <v>9</v>
      </c>
      <c r="G1996" t="s">
        <v>10</v>
      </c>
      <c r="H1996" t="s">
        <v>11</v>
      </c>
      <c r="I1996">
        <v>226.477</v>
      </c>
      <c r="J1996">
        <v>240.06</v>
      </c>
      <c r="K1996">
        <v>105.17100000000001</v>
      </c>
      <c r="L1996">
        <v>78.122</v>
      </c>
      <c r="M1996">
        <v>110.045</v>
      </c>
      <c r="N1996">
        <v>53.896000000000001</v>
      </c>
      <c r="O1996">
        <v>33.58</v>
      </c>
      <c r="P1996">
        <v>31.84</v>
      </c>
      <c r="Q1996">
        <v>50.128999999999998</v>
      </c>
      <c r="R1996">
        <v>56.746000000000002</v>
      </c>
      <c r="S1996">
        <v>7.2000000000000005E-4</v>
      </c>
      <c r="T1996">
        <v>1.0399999999999999E-3</v>
      </c>
      <c r="U1996">
        <v>6.0999999999999997E-4</v>
      </c>
      <c r="V1996">
        <v>7.6999999999999996E-4</v>
      </c>
      <c r="W1996">
        <v>7.9000000000000001E-4</v>
      </c>
      <c r="X1996">
        <v>2.9999999999999997E-4</v>
      </c>
      <c r="Y1996">
        <v>1.6000000000000001E-4</v>
      </c>
      <c r="Z1996">
        <v>1.8000000000000001E-4</v>
      </c>
      <c r="AA1996">
        <v>3.6000000000000002E-4</v>
      </c>
      <c r="AB1996">
        <v>2.7E-4</v>
      </c>
      <c r="AC1996">
        <v>1036595</v>
      </c>
      <c r="AD1996">
        <v>1439951</v>
      </c>
      <c r="AE1996">
        <v>1509759</v>
      </c>
      <c r="AF1996">
        <v>1333012</v>
      </c>
      <c r="AG1996">
        <v>1320169</v>
      </c>
      <c r="AH1996">
        <v>984056</v>
      </c>
      <c r="AI1996">
        <v>575501</v>
      </c>
      <c r="AJ1996">
        <v>486680</v>
      </c>
      <c r="AK1996">
        <v>644908</v>
      </c>
      <c r="AL1996">
        <v>98456</v>
      </c>
    </row>
    <row r="1997" spans="1:38">
      <c r="A1997" t="s">
        <v>127</v>
      </c>
      <c r="B1997" t="s">
        <v>132</v>
      </c>
      <c r="C1997" t="s">
        <v>133</v>
      </c>
      <c r="D1997" t="s">
        <v>123</v>
      </c>
      <c r="E1997" t="s">
        <v>8</v>
      </c>
      <c r="F1997" t="s">
        <v>13</v>
      </c>
      <c r="G1997" t="s">
        <v>10</v>
      </c>
      <c r="H1997" t="s">
        <v>111</v>
      </c>
      <c r="I1997">
        <v>117.017</v>
      </c>
      <c r="J1997">
        <v>70.366</v>
      </c>
      <c r="K1997">
        <v>31.733000000000001</v>
      </c>
      <c r="L1997">
        <v>14.04</v>
      </c>
      <c r="M1997">
        <v>15.644</v>
      </c>
      <c r="N1997">
        <v>27.87</v>
      </c>
      <c r="O1997">
        <v>9.9369999999999994</v>
      </c>
      <c r="P1997">
        <v>16.141999999999999</v>
      </c>
      <c r="Q1997">
        <v>66.680999999999997</v>
      </c>
      <c r="R1997">
        <v>17.747</v>
      </c>
      <c r="S1997">
        <v>3.6999999999999999E-4</v>
      </c>
      <c r="T1997">
        <v>2.9999999999999997E-4</v>
      </c>
      <c r="U1997">
        <v>1.9000000000000001E-4</v>
      </c>
      <c r="V1997">
        <v>1.3999999999999999E-4</v>
      </c>
      <c r="W1997">
        <v>1.1E-4</v>
      </c>
      <c r="X1997">
        <v>1.4999999999999999E-4</v>
      </c>
      <c r="Y1997">
        <v>5.0000000000000002E-5</v>
      </c>
      <c r="Z1997">
        <v>9.0000000000000006E-5</v>
      </c>
      <c r="AA1997">
        <v>4.8000000000000001E-4</v>
      </c>
      <c r="AB1997">
        <v>8.0000000000000007E-5</v>
      </c>
      <c r="AC1997">
        <v>4241216</v>
      </c>
      <c r="AD1997">
        <v>4294884</v>
      </c>
      <c r="AE1997">
        <v>3884007</v>
      </c>
      <c r="AF1997">
        <v>3418751</v>
      </c>
      <c r="AG1997">
        <v>2707991</v>
      </c>
      <c r="AH1997">
        <v>3536979</v>
      </c>
      <c r="AI1997">
        <v>3327143</v>
      </c>
      <c r="AJ1997">
        <v>2464058</v>
      </c>
      <c r="AK1997">
        <v>1704406</v>
      </c>
      <c r="AL1997">
        <v>482450</v>
      </c>
    </row>
    <row r="1998" spans="1:38">
      <c r="A1998" t="s">
        <v>127</v>
      </c>
      <c r="B1998" t="s">
        <v>132</v>
      </c>
      <c r="C1998" t="s">
        <v>133</v>
      </c>
      <c r="D1998" t="s">
        <v>123</v>
      </c>
      <c r="E1998" t="s">
        <v>8</v>
      </c>
      <c r="F1998" t="s">
        <v>13</v>
      </c>
      <c r="G1998" t="s">
        <v>10</v>
      </c>
      <c r="H1998" t="s">
        <v>12</v>
      </c>
      <c r="I1998">
        <v>20</v>
      </c>
      <c r="J1998">
        <v>4.1980000000000004</v>
      </c>
      <c r="K1998">
        <v>7.19</v>
      </c>
      <c r="L1998">
        <v>3.077</v>
      </c>
      <c r="M1998">
        <v>2.488</v>
      </c>
      <c r="N1998">
        <v>8.5609999999999999</v>
      </c>
      <c r="O1998">
        <v>0</v>
      </c>
      <c r="P1998">
        <v>0</v>
      </c>
      <c r="Q1998">
        <v>12.769</v>
      </c>
      <c r="R1998">
        <v>0</v>
      </c>
      <c r="S1998">
        <v>6.0000000000000002E-5</v>
      </c>
      <c r="T1998">
        <v>2.0000000000000002E-5</v>
      </c>
      <c r="U1998">
        <v>4.0000000000000003E-5</v>
      </c>
      <c r="V1998">
        <v>3.0000000000000001E-5</v>
      </c>
      <c r="W1998">
        <v>2.0000000000000002E-5</v>
      </c>
      <c r="X1998">
        <v>5.0000000000000002E-5</v>
      </c>
      <c r="Y1998">
        <v>0</v>
      </c>
      <c r="Z1998">
        <v>0</v>
      </c>
      <c r="AA1998">
        <v>9.0000000000000006E-5</v>
      </c>
      <c r="AB1998">
        <v>0</v>
      </c>
      <c r="AC1998">
        <v>4241216</v>
      </c>
      <c r="AD1998">
        <v>4294884</v>
      </c>
      <c r="AE1998">
        <v>3884007</v>
      </c>
      <c r="AF1998">
        <v>3418751</v>
      </c>
      <c r="AG1998">
        <v>2707991</v>
      </c>
      <c r="AH1998">
        <v>3536979</v>
      </c>
      <c r="AI1998">
        <v>3327143</v>
      </c>
      <c r="AJ1998">
        <v>2464058</v>
      </c>
      <c r="AK1998">
        <v>1704406</v>
      </c>
      <c r="AL1998">
        <v>482450</v>
      </c>
    </row>
    <row r="1999" spans="1:38">
      <c r="A1999" t="s">
        <v>127</v>
      </c>
      <c r="B1999" t="s">
        <v>132</v>
      </c>
      <c r="C1999" t="s">
        <v>133</v>
      </c>
      <c r="D1999" t="s">
        <v>123</v>
      </c>
      <c r="E1999" t="s">
        <v>8</v>
      </c>
      <c r="F1999" t="s">
        <v>13</v>
      </c>
      <c r="G1999" t="s">
        <v>10</v>
      </c>
      <c r="H1999" t="s">
        <v>11</v>
      </c>
      <c r="I1999">
        <v>97.016999999999996</v>
      </c>
      <c r="J1999">
        <v>66.168000000000006</v>
      </c>
      <c r="K1999">
        <v>24.542999999999999</v>
      </c>
      <c r="L1999">
        <v>10.962999999999999</v>
      </c>
      <c r="M1999">
        <v>13.156000000000001</v>
      </c>
      <c r="N1999">
        <v>19.309000000000001</v>
      </c>
      <c r="O1999">
        <v>9.9369999999999994</v>
      </c>
      <c r="P1999">
        <v>16.141999999999999</v>
      </c>
      <c r="Q1999">
        <v>53.911999999999999</v>
      </c>
      <c r="R1999">
        <v>17.747</v>
      </c>
      <c r="S1999">
        <v>3.1E-4</v>
      </c>
      <c r="T1999">
        <v>2.9E-4</v>
      </c>
      <c r="U1999">
        <v>1.3999999999999999E-4</v>
      </c>
      <c r="V1999">
        <v>1.1E-4</v>
      </c>
      <c r="W1999">
        <v>9.0000000000000006E-5</v>
      </c>
      <c r="X1999">
        <v>1.1E-4</v>
      </c>
      <c r="Y1999">
        <v>5.0000000000000002E-5</v>
      </c>
      <c r="Z1999">
        <v>9.0000000000000006E-5</v>
      </c>
      <c r="AA1999">
        <v>3.8000000000000002E-4</v>
      </c>
      <c r="AB1999">
        <v>8.0000000000000007E-5</v>
      </c>
      <c r="AC1999">
        <v>4241216</v>
      </c>
      <c r="AD1999">
        <v>4294884</v>
      </c>
      <c r="AE1999">
        <v>3884007</v>
      </c>
      <c r="AF1999">
        <v>3418751</v>
      </c>
      <c r="AG1999">
        <v>2707991</v>
      </c>
      <c r="AH1999">
        <v>3536979</v>
      </c>
      <c r="AI1999">
        <v>3327143</v>
      </c>
      <c r="AJ1999">
        <v>2464058</v>
      </c>
      <c r="AK1999">
        <v>1704406</v>
      </c>
      <c r="AL1999">
        <v>482450</v>
      </c>
    </row>
    <row r="2000" spans="1:38">
      <c r="A2000" t="s">
        <v>127</v>
      </c>
      <c r="B2000" t="s">
        <v>132</v>
      </c>
      <c r="C2000" t="s">
        <v>133</v>
      </c>
      <c r="D2000" t="s">
        <v>123</v>
      </c>
      <c r="E2000" t="s">
        <v>8</v>
      </c>
      <c r="F2000" t="s">
        <v>14</v>
      </c>
      <c r="G2000" t="s">
        <v>10</v>
      </c>
      <c r="H2000" t="s">
        <v>111</v>
      </c>
      <c r="I2000">
        <v>7.0000000000000001E-3</v>
      </c>
      <c r="S2000">
        <v>0</v>
      </c>
      <c r="AC2000">
        <v>111613</v>
      </c>
      <c r="AD2000">
        <v>152642</v>
      </c>
      <c r="AE2000">
        <v>148827</v>
      </c>
      <c r="AF2000">
        <v>127951</v>
      </c>
      <c r="AG2000">
        <v>128626</v>
      </c>
      <c r="AH2000">
        <v>158409</v>
      </c>
      <c r="AI2000">
        <v>161734</v>
      </c>
      <c r="AJ2000">
        <v>185807</v>
      </c>
      <c r="AK2000">
        <v>95383</v>
      </c>
      <c r="AL2000">
        <v>36615</v>
      </c>
    </row>
    <row r="2001" spans="1:38">
      <c r="A2001" t="s">
        <v>127</v>
      </c>
      <c r="B2001" t="s">
        <v>132</v>
      </c>
      <c r="C2001" t="s">
        <v>133</v>
      </c>
      <c r="D2001" t="s">
        <v>123</v>
      </c>
      <c r="E2001" t="s">
        <v>8</v>
      </c>
      <c r="F2001" t="s">
        <v>14</v>
      </c>
      <c r="G2001" t="s">
        <v>10</v>
      </c>
      <c r="H2001" t="s">
        <v>12</v>
      </c>
      <c r="I2001">
        <v>0</v>
      </c>
      <c r="S2001">
        <v>0</v>
      </c>
      <c r="AC2001">
        <v>111613</v>
      </c>
      <c r="AD2001">
        <v>152642</v>
      </c>
      <c r="AE2001">
        <v>148827</v>
      </c>
      <c r="AF2001">
        <v>127951</v>
      </c>
      <c r="AG2001">
        <v>128626</v>
      </c>
      <c r="AH2001">
        <v>158409</v>
      </c>
      <c r="AI2001">
        <v>161734</v>
      </c>
      <c r="AJ2001">
        <v>185807</v>
      </c>
      <c r="AK2001">
        <v>95383</v>
      </c>
      <c r="AL2001">
        <v>36615</v>
      </c>
    </row>
    <row r="2002" spans="1:38">
      <c r="A2002" t="s">
        <v>127</v>
      </c>
      <c r="B2002" t="s">
        <v>132</v>
      </c>
      <c r="C2002" t="s">
        <v>133</v>
      </c>
      <c r="D2002" t="s">
        <v>123</v>
      </c>
      <c r="E2002" t="s">
        <v>8</v>
      </c>
      <c r="F2002" t="s">
        <v>14</v>
      </c>
      <c r="G2002" t="s">
        <v>10</v>
      </c>
      <c r="H2002" t="s">
        <v>11</v>
      </c>
      <c r="I2002">
        <v>7.0000000000000001E-3</v>
      </c>
      <c r="S2002">
        <v>0</v>
      </c>
      <c r="AC2002">
        <v>111613</v>
      </c>
      <c r="AD2002">
        <v>152642</v>
      </c>
      <c r="AE2002">
        <v>148827</v>
      </c>
      <c r="AF2002">
        <v>127951</v>
      </c>
      <c r="AG2002">
        <v>128626</v>
      </c>
      <c r="AH2002">
        <v>158409</v>
      </c>
      <c r="AI2002">
        <v>161734</v>
      </c>
      <c r="AJ2002">
        <v>185807</v>
      </c>
      <c r="AK2002">
        <v>95383</v>
      </c>
      <c r="AL2002">
        <v>36615</v>
      </c>
    </row>
    <row r="2003" spans="1:38">
      <c r="A2003" t="s">
        <v>127</v>
      </c>
      <c r="B2003" t="s">
        <v>132</v>
      </c>
      <c r="C2003" t="s">
        <v>133</v>
      </c>
      <c r="D2003" t="s">
        <v>123</v>
      </c>
      <c r="E2003" t="s">
        <v>8</v>
      </c>
      <c r="F2003" t="s">
        <v>61</v>
      </c>
      <c r="G2003" t="s">
        <v>10</v>
      </c>
      <c r="H2003" t="s">
        <v>111</v>
      </c>
      <c r="I2003">
        <v>25.722000000000001</v>
      </c>
      <c r="S2003">
        <v>8.0000000000000007E-5</v>
      </c>
      <c r="AC2003">
        <v>547032</v>
      </c>
      <c r="AE2003">
        <v>5746</v>
      </c>
    </row>
    <row r="2004" spans="1:38">
      <c r="A2004" t="s">
        <v>127</v>
      </c>
      <c r="B2004" t="s">
        <v>132</v>
      </c>
      <c r="C2004" t="s">
        <v>133</v>
      </c>
      <c r="D2004" t="s">
        <v>123</v>
      </c>
      <c r="E2004" t="s">
        <v>8</v>
      </c>
      <c r="F2004" t="s">
        <v>61</v>
      </c>
      <c r="G2004" t="s">
        <v>10</v>
      </c>
      <c r="H2004" t="s">
        <v>12</v>
      </c>
      <c r="I2004">
        <v>10</v>
      </c>
      <c r="S2004">
        <v>3.0000000000000001E-5</v>
      </c>
      <c r="AC2004">
        <v>547032</v>
      </c>
      <c r="AE2004">
        <v>5746</v>
      </c>
    </row>
    <row r="2005" spans="1:38">
      <c r="A2005" t="s">
        <v>127</v>
      </c>
      <c r="B2005" t="s">
        <v>132</v>
      </c>
      <c r="C2005" t="s">
        <v>133</v>
      </c>
      <c r="D2005" t="s">
        <v>123</v>
      </c>
      <c r="E2005" t="s">
        <v>8</v>
      </c>
      <c r="F2005" t="s">
        <v>61</v>
      </c>
      <c r="G2005" t="s">
        <v>10</v>
      </c>
      <c r="H2005" t="s">
        <v>11</v>
      </c>
      <c r="I2005">
        <v>15.722</v>
      </c>
      <c r="S2005">
        <v>5.0000000000000002E-5</v>
      </c>
      <c r="AC2005">
        <v>547032</v>
      </c>
      <c r="AE2005">
        <v>5746</v>
      </c>
    </row>
    <row r="2006" spans="1:38">
      <c r="A2006" t="s">
        <v>127</v>
      </c>
      <c r="B2006" t="s">
        <v>132</v>
      </c>
      <c r="C2006" t="s">
        <v>133</v>
      </c>
      <c r="D2006" t="s">
        <v>123</v>
      </c>
      <c r="E2006" t="s">
        <v>8</v>
      </c>
      <c r="F2006" t="s">
        <v>17</v>
      </c>
      <c r="G2006" t="s">
        <v>10</v>
      </c>
      <c r="H2006" t="s">
        <v>111</v>
      </c>
      <c r="M2006">
        <v>25.587</v>
      </c>
      <c r="N2006">
        <v>6.2910000000000004</v>
      </c>
      <c r="O2006">
        <v>38.93</v>
      </c>
      <c r="P2006">
        <v>6.2789999999999999</v>
      </c>
      <c r="Q2006">
        <v>0.35399999999999998</v>
      </c>
      <c r="R2006">
        <v>0.46600000000000003</v>
      </c>
      <c r="W2006">
        <v>1.8000000000000001E-4</v>
      </c>
      <c r="X2006">
        <v>3.0000000000000001E-5</v>
      </c>
      <c r="Y2006">
        <v>1.9000000000000001E-4</v>
      </c>
      <c r="Z2006">
        <v>4.0000000000000003E-5</v>
      </c>
      <c r="AA2006">
        <v>0</v>
      </c>
      <c r="AB2006">
        <v>0</v>
      </c>
      <c r="AD2006">
        <v>1989</v>
      </c>
      <c r="AG2006">
        <v>161520</v>
      </c>
      <c r="AH2006">
        <v>201379</v>
      </c>
      <c r="AI2006">
        <v>220428</v>
      </c>
      <c r="AJ2006">
        <v>210558</v>
      </c>
      <c r="AK2006">
        <v>128701</v>
      </c>
      <c r="AL2006">
        <v>119351</v>
      </c>
    </row>
    <row r="2007" spans="1:38">
      <c r="A2007" t="s">
        <v>127</v>
      </c>
      <c r="B2007" t="s">
        <v>132</v>
      </c>
      <c r="C2007" t="s">
        <v>133</v>
      </c>
      <c r="D2007" t="s">
        <v>123</v>
      </c>
      <c r="E2007" t="s">
        <v>8</v>
      </c>
      <c r="F2007" t="s">
        <v>17</v>
      </c>
      <c r="G2007" t="s">
        <v>10</v>
      </c>
      <c r="H2007" t="s">
        <v>12</v>
      </c>
      <c r="M2007">
        <v>12</v>
      </c>
      <c r="N2007">
        <v>1</v>
      </c>
      <c r="O2007">
        <v>3</v>
      </c>
      <c r="P2007">
        <v>0</v>
      </c>
      <c r="Q2007">
        <v>0</v>
      </c>
      <c r="R2007">
        <v>0</v>
      </c>
      <c r="W2007">
        <v>9.0000000000000006E-5</v>
      </c>
      <c r="X2007">
        <v>1.0000000000000001E-5</v>
      </c>
      <c r="Y2007">
        <v>1.0000000000000001E-5</v>
      </c>
      <c r="Z2007">
        <v>0</v>
      </c>
      <c r="AA2007">
        <v>0</v>
      </c>
      <c r="AB2007">
        <v>0</v>
      </c>
      <c r="AD2007">
        <v>1989</v>
      </c>
      <c r="AG2007">
        <v>161520</v>
      </c>
      <c r="AH2007">
        <v>201379</v>
      </c>
      <c r="AI2007">
        <v>220428</v>
      </c>
      <c r="AJ2007">
        <v>210558</v>
      </c>
      <c r="AK2007">
        <v>128701</v>
      </c>
      <c r="AL2007">
        <v>119351</v>
      </c>
    </row>
    <row r="2008" spans="1:38">
      <c r="A2008" t="s">
        <v>127</v>
      </c>
      <c r="B2008" t="s">
        <v>132</v>
      </c>
      <c r="C2008" t="s">
        <v>133</v>
      </c>
      <c r="D2008" t="s">
        <v>123</v>
      </c>
      <c r="E2008" t="s">
        <v>8</v>
      </c>
      <c r="F2008" t="s">
        <v>17</v>
      </c>
      <c r="G2008" t="s">
        <v>10</v>
      </c>
      <c r="H2008" t="s">
        <v>11</v>
      </c>
      <c r="M2008">
        <v>13.587</v>
      </c>
      <c r="N2008">
        <v>5.2910000000000004</v>
      </c>
      <c r="O2008">
        <v>35.93</v>
      </c>
      <c r="P2008">
        <v>6.2789999999999999</v>
      </c>
      <c r="Q2008">
        <v>0.35399999999999998</v>
      </c>
      <c r="R2008">
        <v>0.46600000000000003</v>
      </c>
      <c r="W2008">
        <v>1E-4</v>
      </c>
      <c r="X2008">
        <v>3.0000000000000001E-5</v>
      </c>
      <c r="Y2008">
        <v>1.7000000000000001E-4</v>
      </c>
      <c r="Z2008">
        <v>4.0000000000000003E-5</v>
      </c>
      <c r="AA2008">
        <v>0</v>
      </c>
      <c r="AB2008">
        <v>0</v>
      </c>
      <c r="AD2008">
        <v>1989</v>
      </c>
      <c r="AG2008">
        <v>161520</v>
      </c>
      <c r="AH2008">
        <v>201379</v>
      </c>
      <c r="AI2008">
        <v>220428</v>
      </c>
      <c r="AJ2008">
        <v>210558</v>
      </c>
      <c r="AK2008">
        <v>128701</v>
      </c>
      <c r="AL2008">
        <v>119351</v>
      </c>
    </row>
    <row r="2009" spans="1:38">
      <c r="A2009" t="s">
        <v>127</v>
      </c>
      <c r="B2009" t="s">
        <v>132</v>
      </c>
      <c r="C2009" t="s">
        <v>133</v>
      </c>
      <c r="D2009" t="s">
        <v>123</v>
      </c>
      <c r="E2009" t="s">
        <v>8</v>
      </c>
      <c r="F2009" t="s">
        <v>18</v>
      </c>
      <c r="G2009" t="s">
        <v>10</v>
      </c>
      <c r="H2009" t="s">
        <v>111</v>
      </c>
      <c r="J2009">
        <v>3.605</v>
      </c>
      <c r="K2009">
        <v>0.26800000000000002</v>
      </c>
      <c r="L2009">
        <v>2.8740000000000001</v>
      </c>
      <c r="M2009">
        <v>12.581</v>
      </c>
      <c r="N2009">
        <v>18.488</v>
      </c>
      <c r="O2009">
        <v>6.04</v>
      </c>
      <c r="P2009">
        <v>0.317</v>
      </c>
      <c r="Q2009">
        <v>1.6</v>
      </c>
      <c r="R2009">
        <v>2.5910000000000002</v>
      </c>
      <c r="T2009">
        <v>2.0000000000000002E-5</v>
      </c>
      <c r="U2009">
        <v>0</v>
      </c>
      <c r="V2009">
        <v>3.0000000000000001E-5</v>
      </c>
      <c r="W2009">
        <v>9.0000000000000006E-5</v>
      </c>
      <c r="X2009">
        <v>1E-4</v>
      </c>
      <c r="Y2009">
        <v>3.0000000000000001E-5</v>
      </c>
      <c r="Z2009">
        <v>0</v>
      </c>
      <c r="AA2009">
        <v>1.0000000000000001E-5</v>
      </c>
      <c r="AB2009">
        <v>1.0000000000000001E-5</v>
      </c>
      <c r="AD2009">
        <v>519343</v>
      </c>
      <c r="AE2009">
        <v>343840</v>
      </c>
      <c r="AF2009">
        <v>366940</v>
      </c>
      <c r="AG2009">
        <v>298814</v>
      </c>
      <c r="AH2009">
        <v>425374</v>
      </c>
      <c r="AI2009">
        <v>506865</v>
      </c>
      <c r="AJ2009">
        <v>506549</v>
      </c>
      <c r="AK2009">
        <v>422259</v>
      </c>
      <c r="AL2009">
        <v>178496</v>
      </c>
    </row>
    <row r="2010" spans="1:38">
      <c r="A2010" t="s">
        <v>127</v>
      </c>
      <c r="B2010" t="s">
        <v>132</v>
      </c>
      <c r="C2010" t="s">
        <v>133</v>
      </c>
      <c r="D2010" t="s">
        <v>123</v>
      </c>
      <c r="E2010" t="s">
        <v>8</v>
      </c>
      <c r="F2010" t="s">
        <v>18</v>
      </c>
      <c r="G2010" t="s">
        <v>10</v>
      </c>
      <c r="H2010" t="s">
        <v>12</v>
      </c>
      <c r="J2010">
        <v>1</v>
      </c>
      <c r="K2010">
        <v>0</v>
      </c>
      <c r="L2010">
        <v>2</v>
      </c>
      <c r="M2010">
        <v>11</v>
      </c>
      <c r="N2010">
        <v>9</v>
      </c>
      <c r="O2010">
        <v>0</v>
      </c>
      <c r="P2010">
        <v>0</v>
      </c>
      <c r="Q2010">
        <v>0</v>
      </c>
      <c r="R2010">
        <v>0</v>
      </c>
      <c r="T2010">
        <v>0</v>
      </c>
      <c r="U2010">
        <v>0</v>
      </c>
      <c r="V2010">
        <v>2.0000000000000002E-5</v>
      </c>
      <c r="W2010">
        <v>8.0000000000000007E-5</v>
      </c>
      <c r="X2010">
        <v>5.0000000000000002E-5</v>
      </c>
      <c r="Y2010">
        <v>0</v>
      </c>
      <c r="Z2010">
        <v>0</v>
      </c>
      <c r="AA2010">
        <v>0</v>
      </c>
      <c r="AB2010">
        <v>0</v>
      </c>
      <c r="AD2010">
        <v>519343</v>
      </c>
      <c r="AE2010">
        <v>343840</v>
      </c>
      <c r="AF2010">
        <v>366940</v>
      </c>
      <c r="AG2010">
        <v>298814</v>
      </c>
      <c r="AH2010">
        <v>425374</v>
      </c>
      <c r="AI2010">
        <v>506865</v>
      </c>
      <c r="AJ2010">
        <v>506549</v>
      </c>
      <c r="AK2010">
        <v>422259</v>
      </c>
      <c r="AL2010">
        <v>178496</v>
      </c>
    </row>
    <row r="2011" spans="1:38">
      <c r="A2011" t="s">
        <v>127</v>
      </c>
      <c r="B2011" t="s">
        <v>132</v>
      </c>
      <c r="C2011" t="s">
        <v>133</v>
      </c>
      <c r="D2011" t="s">
        <v>123</v>
      </c>
      <c r="E2011" t="s">
        <v>8</v>
      </c>
      <c r="F2011" t="s">
        <v>18</v>
      </c>
      <c r="G2011" t="s">
        <v>10</v>
      </c>
      <c r="H2011" t="s">
        <v>11</v>
      </c>
      <c r="J2011">
        <v>2.605</v>
      </c>
      <c r="K2011">
        <v>0.26800000000000002</v>
      </c>
      <c r="L2011">
        <v>0.874</v>
      </c>
      <c r="M2011">
        <v>1.581</v>
      </c>
      <c r="N2011">
        <v>9.4879999999999995</v>
      </c>
      <c r="O2011">
        <v>6.04</v>
      </c>
      <c r="P2011">
        <v>0.317</v>
      </c>
      <c r="Q2011">
        <v>1.6</v>
      </c>
      <c r="R2011">
        <v>2.5910000000000002</v>
      </c>
      <c r="T2011">
        <v>1.0000000000000001E-5</v>
      </c>
      <c r="U2011">
        <v>0</v>
      </c>
      <c r="V2011">
        <v>1.0000000000000001E-5</v>
      </c>
      <c r="W2011">
        <v>1.0000000000000001E-5</v>
      </c>
      <c r="X2011">
        <v>5.0000000000000002E-5</v>
      </c>
      <c r="Y2011">
        <v>3.0000000000000001E-5</v>
      </c>
      <c r="Z2011">
        <v>0</v>
      </c>
      <c r="AA2011">
        <v>1.0000000000000001E-5</v>
      </c>
      <c r="AB2011">
        <v>1.0000000000000001E-5</v>
      </c>
      <c r="AD2011">
        <v>519343</v>
      </c>
      <c r="AE2011">
        <v>343840</v>
      </c>
      <c r="AF2011">
        <v>366940</v>
      </c>
      <c r="AG2011">
        <v>298814</v>
      </c>
      <c r="AH2011">
        <v>425374</v>
      </c>
      <c r="AI2011">
        <v>506865</v>
      </c>
      <c r="AJ2011">
        <v>506549</v>
      </c>
      <c r="AK2011">
        <v>422259</v>
      </c>
      <c r="AL2011">
        <v>178496</v>
      </c>
    </row>
    <row r="2012" spans="1:38">
      <c r="A2012" t="s">
        <v>127</v>
      </c>
      <c r="B2012" t="s">
        <v>132</v>
      </c>
      <c r="C2012" t="s">
        <v>133</v>
      </c>
      <c r="D2012" t="s">
        <v>123</v>
      </c>
      <c r="E2012" t="s">
        <v>20</v>
      </c>
      <c r="F2012" t="s">
        <v>59</v>
      </c>
      <c r="G2012" t="s">
        <v>10</v>
      </c>
      <c r="H2012" t="s">
        <v>111</v>
      </c>
      <c r="L2012">
        <v>4.0000000000000001E-3</v>
      </c>
      <c r="N2012">
        <v>0.01</v>
      </c>
      <c r="V2012">
        <v>0</v>
      </c>
      <c r="X2012">
        <v>0</v>
      </c>
      <c r="AC2012">
        <v>6426101</v>
      </c>
      <c r="AD2012">
        <v>6212126</v>
      </c>
      <c r="AE2012">
        <v>6201722</v>
      </c>
      <c r="AF2012">
        <v>6162892</v>
      </c>
      <c r="AG2012">
        <v>6435155</v>
      </c>
      <c r="AH2012">
        <v>6210818</v>
      </c>
      <c r="AI2012">
        <v>6179394</v>
      </c>
      <c r="AJ2012">
        <v>5519854</v>
      </c>
      <c r="AK2012">
        <v>3901769</v>
      </c>
      <c r="AL2012">
        <v>5365103</v>
      </c>
    </row>
    <row r="2013" spans="1:38">
      <c r="A2013" t="s">
        <v>127</v>
      </c>
      <c r="B2013" t="s">
        <v>132</v>
      </c>
      <c r="C2013" t="s">
        <v>133</v>
      </c>
      <c r="D2013" t="s">
        <v>123</v>
      </c>
      <c r="E2013" t="s">
        <v>20</v>
      </c>
      <c r="F2013" t="s">
        <v>59</v>
      </c>
      <c r="G2013" t="s">
        <v>10</v>
      </c>
      <c r="H2013" t="s">
        <v>12</v>
      </c>
      <c r="L2013">
        <v>0</v>
      </c>
      <c r="N2013">
        <v>0</v>
      </c>
      <c r="V2013">
        <v>0</v>
      </c>
      <c r="X2013">
        <v>0</v>
      </c>
      <c r="AC2013">
        <v>6426101</v>
      </c>
      <c r="AD2013">
        <v>6212126</v>
      </c>
      <c r="AE2013">
        <v>6201722</v>
      </c>
      <c r="AF2013">
        <v>6162892</v>
      </c>
      <c r="AG2013">
        <v>6435155</v>
      </c>
      <c r="AH2013">
        <v>6210818</v>
      </c>
      <c r="AI2013">
        <v>6179394</v>
      </c>
      <c r="AJ2013">
        <v>5519854</v>
      </c>
      <c r="AK2013">
        <v>3901769</v>
      </c>
      <c r="AL2013">
        <v>5365103</v>
      </c>
    </row>
    <row r="2014" spans="1:38">
      <c r="A2014" t="s">
        <v>127</v>
      </c>
      <c r="B2014" t="s">
        <v>132</v>
      </c>
      <c r="C2014" t="s">
        <v>133</v>
      </c>
      <c r="D2014" t="s">
        <v>123</v>
      </c>
      <c r="E2014" t="s">
        <v>20</v>
      </c>
      <c r="F2014" t="s">
        <v>59</v>
      </c>
      <c r="G2014" t="s">
        <v>10</v>
      </c>
      <c r="H2014" t="s">
        <v>11</v>
      </c>
      <c r="L2014">
        <v>4.0000000000000001E-3</v>
      </c>
      <c r="N2014">
        <v>0.01</v>
      </c>
      <c r="V2014">
        <v>0</v>
      </c>
      <c r="X2014">
        <v>0</v>
      </c>
      <c r="AC2014">
        <v>6426101</v>
      </c>
      <c r="AD2014">
        <v>6212126</v>
      </c>
      <c r="AE2014">
        <v>6201722</v>
      </c>
      <c r="AF2014">
        <v>6162892</v>
      </c>
      <c r="AG2014">
        <v>6435155</v>
      </c>
      <c r="AH2014">
        <v>6210818</v>
      </c>
      <c r="AI2014">
        <v>6179394</v>
      </c>
      <c r="AJ2014">
        <v>5519854</v>
      </c>
      <c r="AK2014">
        <v>3901769</v>
      </c>
      <c r="AL2014">
        <v>5365103</v>
      </c>
    </row>
    <row r="2015" spans="1:38">
      <c r="A2015" t="s">
        <v>127</v>
      </c>
      <c r="B2015" t="s">
        <v>132</v>
      </c>
      <c r="C2015" t="s">
        <v>133</v>
      </c>
      <c r="D2015" t="s">
        <v>123</v>
      </c>
      <c r="E2015" t="s">
        <v>20</v>
      </c>
      <c r="F2015" t="s">
        <v>9</v>
      </c>
      <c r="G2015" t="s">
        <v>10</v>
      </c>
      <c r="H2015" t="s">
        <v>111</v>
      </c>
      <c r="I2015">
        <v>0.88800000000000001</v>
      </c>
      <c r="J2015">
        <v>3.0609999999999999</v>
      </c>
      <c r="S2015">
        <v>0</v>
      </c>
      <c r="T2015">
        <v>1.0000000000000001E-5</v>
      </c>
      <c r="AC2015">
        <v>47736</v>
      </c>
      <c r="AD2015">
        <v>29712</v>
      </c>
      <c r="AE2015">
        <v>2128</v>
      </c>
      <c r="AF2015">
        <v>53986</v>
      </c>
      <c r="AG2015">
        <v>30297</v>
      </c>
      <c r="AH2015">
        <v>16790</v>
      </c>
      <c r="AJ2015">
        <v>884</v>
      </c>
      <c r="AK2015">
        <v>1535</v>
      </c>
      <c r="AL2015">
        <v>2793</v>
      </c>
    </row>
    <row r="2016" spans="1:38">
      <c r="A2016" t="s">
        <v>127</v>
      </c>
      <c r="B2016" t="s">
        <v>132</v>
      </c>
      <c r="C2016" t="s">
        <v>133</v>
      </c>
      <c r="D2016" t="s">
        <v>123</v>
      </c>
      <c r="E2016" t="s">
        <v>20</v>
      </c>
      <c r="F2016" t="s">
        <v>9</v>
      </c>
      <c r="G2016" t="s">
        <v>10</v>
      </c>
      <c r="H2016" t="s">
        <v>12</v>
      </c>
      <c r="I2016">
        <v>0</v>
      </c>
      <c r="J2016">
        <v>0</v>
      </c>
      <c r="S2016">
        <v>0</v>
      </c>
      <c r="T2016">
        <v>0</v>
      </c>
      <c r="AC2016">
        <v>47736</v>
      </c>
      <c r="AD2016">
        <v>29712</v>
      </c>
      <c r="AE2016">
        <v>2128</v>
      </c>
      <c r="AF2016">
        <v>53986</v>
      </c>
      <c r="AG2016">
        <v>30297</v>
      </c>
      <c r="AH2016">
        <v>16790</v>
      </c>
      <c r="AJ2016">
        <v>884</v>
      </c>
      <c r="AK2016">
        <v>1535</v>
      </c>
      <c r="AL2016">
        <v>2793</v>
      </c>
    </row>
    <row r="2017" spans="1:38">
      <c r="A2017" t="s">
        <v>127</v>
      </c>
      <c r="B2017" t="s">
        <v>132</v>
      </c>
      <c r="C2017" t="s">
        <v>133</v>
      </c>
      <c r="D2017" t="s">
        <v>123</v>
      </c>
      <c r="E2017" t="s">
        <v>20</v>
      </c>
      <c r="F2017" t="s">
        <v>9</v>
      </c>
      <c r="G2017" t="s">
        <v>10</v>
      </c>
      <c r="H2017" t="s">
        <v>11</v>
      </c>
      <c r="I2017">
        <v>0.88800000000000001</v>
      </c>
      <c r="J2017">
        <v>3.0609999999999999</v>
      </c>
      <c r="S2017">
        <v>0</v>
      </c>
      <c r="T2017">
        <v>1.0000000000000001E-5</v>
      </c>
      <c r="AC2017">
        <v>47736</v>
      </c>
      <c r="AD2017">
        <v>29712</v>
      </c>
      <c r="AE2017">
        <v>2128</v>
      </c>
      <c r="AF2017">
        <v>53986</v>
      </c>
      <c r="AG2017">
        <v>30297</v>
      </c>
      <c r="AH2017">
        <v>16790</v>
      </c>
      <c r="AJ2017">
        <v>884</v>
      </c>
      <c r="AK2017">
        <v>1535</v>
      </c>
      <c r="AL2017">
        <v>2793</v>
      </c>
    </row>
    <row r="2018" spans="1:38">
      <c r="A2018" t="s">
        <v>127</v>
      </c>
      <c r="B2018" t="s">
        <v>132</v>
      </c>
      <c r="C2018" t="s">
        <v>133</v>
      </c>
      <c r="D2018" t="s">
        <v>123</v>
      </c>
      <c r="E2018" t="s">
        <v>20</v>
      </c>
      <c r="F2018" t="s">
        <v>13</v>
      </c>
      <c r="G2018" t="s">
        <v>10</v>
      </c>
      <c r="H2018" t="s">
        <v>111</v>
      </c>
      <c r="I2018">
        <v>4.1959999999999997</v>
      </c>
      <c r="J2018">
        <v>1.198</v>
      </c>
      <c r="K2018">
        <v>0.18</v>
      </c>
      <c r="L2018">
        <v>0.46400000000000002</v>
      </c>
      <c r="M2018">
        <v>7.0000000000000001E-3</v>
      </c>
      <c r="N2018">
        <v>8.9999999999999993E-3</v>
      </c>
      <c r="O2018">
        <v>3.0000000000000001E-3</v>
      </c>
      <c r="P2018">
        <v>8.6999999999999994E-2</v>
      </c>
      <c r="Q2018">
        <v>0.21199999999999999</v>
      </c>
      <c r="R2018">
        <v>0.04</v>
      </c>
      <c r="S2018">
        <v>1.0000000000000001E-5</v>
      </c>
      <c r="T2018">
        <v>1.0000000000000001E-5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1669870</v>
      </c>
      <c r="AD2018">
        <v>2060092</v>
      </c>
      <c r="AE2018">
        <v>2212397</v>
      </c>
      <c r="AF2018">
        <v>1927398</v>
      </c>
      <c r="AG2018">
        <v>1590823</v>
      </c>
      <c r="AH2018">
        <v>1464163</v>
      </c>
      <c r="AI2018">
        <v>1666322</v>
      </c>
      <c r="AJ2018">
        <v>1801775</v>
      </c>
      <c r="AK2018">
        <v>1242171</v>
      </c>
      <c r="AL2018">
        <v>1071896</v>
      </c>
    </row>
    <row r="2019" spans="1:38">
      <c r="A2019" t="s">
        <v>127</v>
      </c>
      <c r="B2019" t="s">
        <v>132</v>
      </c>
      <c r="C2019" t="s">
        <v>133</v>
      </c>
      <c r="D2019" t="s">
        <v>123</v>
      </c>
      <c r="E2019" t="s">
        <v>20</v>
      </c>
      <c r="F2019" t="s">
        <v>13</v>
      </c>
      <c r="G2019" t="s">
        <v>10</v>
      </c>
      <c r="H2019" t="s">
        <v>12</v>
      </c>
      <c r="I2019">
        <v>1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1669870</v>
      </c>
      <c r="AD2019">
        <v>2060092</v>
      </c>
      <c r="AE2019">
        <v>2212397</v>
      </c>
      <c r="AF2019">
        <v>1927398</v>
      </c>
      <c r="AG2019">
        <v>1590823</v>
      </c>
      <c r="AH2019">
        <v>1464163</v>
      </c>
      <c r="AI2019">
        <v>1666322</v>
      </c>
      <c r="AJ2019">
        <v>1801775</v>
      </c>
      <c r="AK2019">
        <v>1242171</v>
      </c>
      <c r="AL2019">
        <v>1071896</v>
      </c>
    </row>
    <row r="2020" spans="1:38">
      <c r="A2020" t="s">
        <v>127</v>
      </c>
      <c r="B2020" t="s">
        <v>132</v>
      </c>
      <c r="C2020" t="s">
        <v>133</v>
      </c>
      <c r="D2020" t="s">
        <v>123</v>
      </c>
      <c r="E2020" t="s">
        <v>20</v>
      </c>
      <c r="F2020" t="s">
        <v>13</v>
      </c>
      <c r="G2020" t="s">
        <v>10</v>
      </c>
      <c r="H2020" t="s">
        <v>11</v>
      </c>
      <c r="I2020">
        <v>3.1960000000000002</v>
      </c>
      <c r="J2020">
        <v>1.198</v>
      </c>
      <c r="K2020">
        <v>0.18</v>
      </c>
      <c r="L2020">
        <v>0.46400000000000002</v>
      </c>
      <c r="M2020">
        <v>7.0000000000000001E-3</v>
      </c>
      <c r="N2020">
        <v>8.9999999999999993E-3</v>
      </c>
      <c r="O2020">
        <v>3.0000000000000001E-3</v>
      </c>
      <c r="P2020">
        <v>8.6999999999999994E-2</v>
      </c>
      <c r="Q2020">
        <v>0.21199999999999999</v>
      </c>
      <c r="R2020">
        <v>0.04</v>
      </c>
      <c r="S2020">
        <v>1.0000000000000001E-5</v>
      </c>
      <c r="T2020">
        <v>1.0000000000000001E-5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1669870</v>
      </c>
      <c r="AD2020">
        <v>2060092</v>
      </c>
      <c r="AE2020">
        <v>2212397</v>
      </c>
      <c r="AF2020">
        <v>1927398</v>
      </c>
      <c r="AG2020">
        <v>1590823</v>
      </c>
      <c r="AH2020">
        <v>1464163</v>
      </c>
      <c r="AI2020">
        <v>1666322</v>
      </c>
      <c r="AJ2020">
        <v>1801775</v>
      </c>
      <c r="AK2020">
        <v>1242171</v>
      </c>
      <c r="AL2020">
        <v>1071896</v>
      </c>
    </row>
    <row r="2021" spans="1:38">
      <c r="A2021" t="s">
        <v>127</v>
      </c>
      <c r="B2021" t="s">
        <v>132</v>
      </c>
      <c r="C2021" t="s">
        <v>133</v>
      </c>
      <c r="D2021" t="s">
        <v>123</v>
      </c>
      <c r="E2021" t="s">
        <v>20</v>
      </c>
      <c r="F2021" t="s">
        <v>65</v>
      </c>
      <c r="G2021" t="s">
        <v>10</v>
      </c>
      <c r="H2021" t="s">
        <v>111</v>
      </c>
      <c r="L2021">
        <v>8.0000000000000002E-3</v>
      </c>
      <c r="V2021">
        <v>0</v>
      </c>
      <c r="AF2021">
        <v>436</v>
      </c>
    </row>
    <row r="2022" spans="1:38">
      <c r="A2022" t="s">
        <v>127</v>
      </c>
      <c r="B2022" t="s">
        <v>132</v>
      </c>
      <c r="C2022" t="s">
        <v>133</v>
      </c>
      <c r="D2022" t="s">
        <v>123</v>
      </c>
      <c r="E2022" t="s">
        <v>20</v>
      </c>
      <c r="F2022" t="s">
        <v>65</v>
      </c>
      <c r="G2022" t="s">
        <v>10</v>
      </c>
      <c r="H2022" t="s">
        <v>12</v>
      </c>
      <c r="L2022">
        <v>0</v>
      </c>
      <c r="V2022">
        <v>0</v>
      </c>
      <c r="AF2022">
        <v>436</v>
      </c>
    </row>
    <row r="2023" spans="1:38">
      <c r="A2023" t="s">
        <v>127</v>
      </c>
      <c r="B2023" t="s">
        <v>132</v>
      </c>
      <c r="C2023" t="s">
        <v>133</v>
      </c>
      <c r="D2023" t="s">
        <v>123</v>
      </c>
      <c r="E2023" t="s">
        <v>20</v>
      </c>
      <c r="F2023" t="s">
        <v>65</v>
      </c>
      <c r="G2023" t="s">
        <v>10</v>
      </c>
      <c r="H2023" t="s">
        <v>11</v>
      </c>
      <c r="L2023">
        <v>8.0000000000000002E-3</v>
      </c>
      <c r="V2023">
        <v>0</v>
      </c>
      <c r="AF2023">
        <v>436</v>
      </c>
    </row>
    <row r="2024" spans="1:38">
      <c r="A2024" t="s">
        <v>127</v>
      </c>
      <c r="B2024" t="s">
        <v>132</v>
      </c>
      <c r="C2024" t="s">
        <v>133</v>
      </c>
      <c r="D2024" t="s">
        <v>123</v>
      </c>
      <c r="E2024" t="s">
        <v>20</v>
      </c>
      <c r="F2024" t="s">
        <v>14</v>
      </c>
      <c r="G2024" t="s">
        <v>10</v>
      </c>
      <c r="H2024" t="s">
        <v>111</v>
      </c>
      <c r="I2024">
        <v>3.145</v>
      </c>
      <c r="J2024">
        <v>5.6470000000000002</v>
      </c>
      <c r="K2024">
        <v>4.0860000000000003</v>
      </c>
      <c r="L2024">
        <v>3.415</v>
      </c>
      <c r="M2024">
        <v>2.2130000000000001</v>
      </c>
      <c r="N2024">
        <v>3.6960000000000002</v>
      </c>
      <c r="O2024">
        <v>2.7810000000000001</v>
      </c>
      <c r="P2024">
        <v>8.6379999999999999</v>
      </c>
      <c r="Q2024">
        <v>10.127000000000001</v>
      </c>
      <c r="R2024">
        <v>3.81</v>
      </c>
      <c r="S2024">
        <v>1.0000000000000001E-5</v>
      </c>
      <c r="T2024">
        <v>2.0000000000000002E-5</v>
      </c>
      <c r="U2024">
        <v>2.0000000000000002E-5</v>
      </c>
      <c r="V2024">
        <v>3.0000000000000001E-5</v>
      </c>
      <c r="W2024">
        <v>2.0000000000000002E-5</v>
      </c>
      <c r="X2024">
        <v>2.0000000000000002E-5</v>
      </c>
      <c r="Y2024">
        <v>1.0000000000000001E-5</v>
      </c>
      <c r="Z2024">
        <v>5.0000000000000002E-5</v>
      </c>
      <c r="AA2024">
        <v>6.9999999999999994E-5</v>
      </c>
      <c r="AB2024">
        <v>2.0000000000000002E-5</v>
      </c>
      <c r="AC2024">
        <v>191424</v>
      </c>
      <c r="AD2024">
        <v>163463</v>
      </c>
      <c r="AE2024">
        <v>271624</v>
      </c>
      <c r="AF2024">
        <v>235427</v>
      </c>
      <c r="AG2024">
        <v>145714</v>
      </c>
      <c r="AH2024">
        <v>278008</v>
      </c>
      <c r="AI2024">
        <v>233164</v>
      </c>
      <c r="AJ2024">
        <v>275364</v>
      </c>
      <c r="AK2024">
        <v>225797</v>
      </c>
      <c r="AL2024">
        <v>269836</v>
      </c>
    </row>
    <row r="2025" spans="1:38">
      <c r="A2025" t="s">
        <v>127</v>
      </c>
      <c r="B2025" t="s">
        <v>132</v>
      </c>
      <c r="C2025" t="s">
        <v>133</v>
      </c>
      <c r="D2025" t="s">
        <v>123</v>
      </c>
      <c r="E2025" t="s">
        <v>20</v>
      </c>
      <c r="F2025" t="s">
        <v>14</v>
      </c>
      <c r="G2025" t="s">
        <v>10</v>
      </c>
      <c r="H2025" t="s">
        <v>12</v>
      </c>
      <c r="I2025">
        <v>1.1779999999999999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191424</v>
      </c>
      <c r="AD2025">
        <v>163463</v>
      </c>
      <c r="AE2025">
        <v>271624</v>
      </c>
      <c r="AF2025">
        <v>235427</v>
      </c>
      <c r="AG2025">
        <v>145714</v>
      </c>
      <c r="AH2025">
        <v>278008</v>
      </c>
      <c r="AI2025">
        <v>233164</v>
      </c>
      <c r="AJ2025">
        <v>275364</v>
      </c>
      <c r="AK2025">
        <v>225797</v>
      </c>
      <c r="AL2025">
        <v>269836</v>
      </c>
    </row>
    <row r="2026" spans="1:38">
      <c r="A2026" t="s">
        <v>127</v>
      </c>
      <c r="B2026" t="s">
        <v>132</v>
      </c>
      <c r="C2026" t="s">
        <v>133</v>
      </c>
      <c r="D2026" t="s">
        <v>123</v>
      </c>
      <c r="E2026" t="s">
        <v>20</v>
      </c>
      <c r="F2026" t="s">
        <v>14</v>
      </c>
      <c r="G2026" t="s">
        <v>10</v>
      </c>
      <c r="H2026" t="s">
        <v>11</v>
      </c>
      <c r="I2026">
        <v>1.9670000000000001</v>
      </c>
      <c r="J2026">
        <v>5.6470000000000002</v>
      </c>
      <c r="K2026">
        <v>4.0860000000000003</v>
      </c>
      <c r="L2026">
        <v>3.415</v>
      </c>
      <c r="M2026">
        <v>2.2130000000000001</v>
      </c>
      <c r="N2026">
        <v>3.6960000000000002</v>
      </c>
      <c r="O2026">
        <v>2.7810000000000001</v>
      </c>
      <c r="P2026">
        <v>8.6379999999999999</v>
      </c>
      <c r="Q2026">
        <v>10.127000000000001</v>
      </c>
      <c r="R2026">
        <v>3.81</v>
      </c>
      <c r="S2026">
        <v>1.0000000000000001E-5</v>
      </c>
      <c r="T2026">
        <v>2.0000000000000002E-5</v>
      </c>
      <c r="U2026">
        <v>2.0000000000000002E-5</v>
      </c>
      <c r="V2026">
        <v>3.0000000000000001E-5</v>
      </c>
      <c r="W2026">
        <v>2.0000000000000002E-5</v>
      </c>
      <c r="X2026">
        <v>2.0000000000000002E-5</v>
      </c>
      <c r="Y2026">
        <v>1.0000000000000001E-5</v>
      </c>
      <c r="Z2026">
        <v>5.0000000000000002E-5</v>
      </c>
      <c r="AA2026">
        <v>6.9999999999999994E-5</v>
      </c>
      <c r="AB2026">
        <v>2.0000000000000002E-5</v>
      </c>
      <c r="AC2026">
        <v>191424</v>
      </c>
      <c r="AD2026">
        <v>163463</v>
      </c>
      <c r="AE2026">
        <v>271624</v>
      </c>
      <c r="AF2026">
        <v>235427</v>
      </c>
      <c r="AG2026">
        <v>145714</v>
      </c>
      <c r="AH2026">
        <v>278008</v>
      </c>
      <c r="AI2026">
        <v>233164</v>
      </c>
      <c r="AJ2026">
        <v>275364</v>
      </c>
      <c r="AK2026">
        <v>225797</v>
      </c>
      <c r="AL2026">
        <v>269836</v>
      </c>
    </row>
    <row r="2027" spans="1:38">
      <c r="A2027" t="s">
        <v>127</v>
      </c>
      <c r="B2027" t="s">
        <v>132</v>
      </c>
      <c r="C2027" t="s">
        <v>133</v>
      </c>
      <c r="D2027" t="s">
        <v>123</v>
      </c>
      <c r="E2027" t="s">
        <v>20</v>
      </c>
      <c r="F2027" t="s">
        <v>61</v>
      </c>
      <c r="G2027" t="s">
        <v>10</v>
      </c>
      <c r="H2027" t="s">
        <v>111</v>
      </c>
      <c r="I2027">
        <v>0.32600000000000001</v>
      </c>
      <c r="P2027">
        <v>0.35</v>
      </c>
      <c r="Q2027">
        <v>0.124</v>
      </c>
      <c r="S2027">
        <v>0</v>
      </c>
      <c r="Z2027">
        <v>0</v>
      </c>
      <c r="AA2027">
        <v>0</v>
      </c>
      <c r="AC2027">
        <v>69749</v>
      </c>
      <c r="AD2027">
        <v>78190</v>
      </c>
      <c r="AE2027">
        <v>10782</v>
      </c>
      <c r="AF2027">
        <v>48072</v>
      </c>
      <c r="AG2027">
        <v>14680</v>
      </c>
      <c r="AH2027">
        <v>43326</v>
      </c>
      <c r="AI2027">
        <v>88148</v>
      </c>
      <c r="AJ2027">
        <v>111666</v>
      </c>
      <c r="AK2027">
        <v>101740</v>
      </c>
      <c r="AL2027">
        <v>16158</v>
      </c>
    </row>
    <row r="2028" spans="1:38">
      <c r="A2028" t="s">
        <v>127</v>
      </c>
      <c r="B2028" t="s">
        <v>132</v>
      </c>
      <c r="C2028" t="s">
        <v>133</v>
      </c>
      <c r="D2028" t="s">
        <v>123</v>
      </c>
      <c r="E2028" t="s">
        <v>20</v>
      </c>
      <c r="F2028" t="s">
        <v>61</v>
      </c>
      <c r="G2028" t="s">
        <v>10</v>
      </c>
      <c r="H2028" t="s">
        <v>12</v>
      </c>
      <c r="I2028">
        <v>0</v>
      </c>
      <c r="P2028">
        <v>0</v>
      </c>
      <c r="Q2028">
        <v>0</v>
      </c>
      <c r="S2028">
        <v>0</v>
      </c>
      <c r="Z2028">
        <v>0</v>
      </c>
      <c r="AA2028">
        <v>0</v>
      </c>
      <c r="AC2028">
        <v>69749</v>
      </c>
      <c r="AD2028">
        <v>78190</v>
      </c>
      <c r="AE2028">
        <v>10782</v>
      </c>
      <c r="AF2028">
        <v>48072</v>
      </c>
      <c r="AG2028">
        <v>14680</v>
      </c>
      <c r="AH2028">
        <v>43326</v>
      </c>
      <c r="AI2028">
        <v>88148</v>
      </c>
      <c r="AJ2028">
        <v>111666</v>
      </c>
      <c r="AK2028">
        <v>101740</v>
      </c>
      <c r="AL2028">
        <v>16158</v>
      </c>
    </row>
    <row r="2029" spans="1:38">
      <c r="A2029" t="s">
        <v>127</v>
      </c>
      <c r="B2029" t="s">
        <v>132</v>
      </c>
      <c r="C2029" t="s">
        <v>133</v>
      </c>
      <c r="D2029" t="s">
        <v>123</v>
      </c>
      <c r="E2029" t="s">
        <v>20</v>
      </c>
      <c r="F2029" t="s">
        <v>61</v>
      </c>
      <c r="G2029" t="s">
        <v>10</v>
      </c>
      <c r="H2029" t="s">
        <v>11</v>
      </c>
      <c r="I2029">
        <v>0.32600000000000001</v>
      </c>
      <c r="P2029">
        <v>0.35</v>
      </c>
      <c r="Q2029">
        <v>0.124</v>
      </c>
      <c r="S2029">
        <v>0</v>
      </c>
      <c r="Z2029">
        <v>0</v>
      </c>
      <c r="AA2029">
        <v>0</v>
      </c>
      <c r="AC2029">
        <v>69749</v>
      </c>
      <c r="AD2029">
        <v>78190</v>
      </c>
      <c r="AE2029">
        <v>10782</v>
      </c>
      <c r="AF2029">
        <v>48072</v>
      </c>
      <c r="AG2029">
        <v>14680</v>
      </c>
      <c r="AH2029">
        <v>43326</v>
      </c>
      <c r="AI2029">
        <v>88148</v>
      </c>
      <c r="AJ2029">
        <v>111666</v>
      </c>
      <c r="AK2029">
        <v>101740</v>
      </c>
      <c r="AL2029">
        <v>16158</v>
      </c>
    </row>
    <row r="2030" spans="1:38">
      <c r="A2030" t="s">
        <v>127</v>
      </c>
      <c r="B2030" t="s">
        <v>132</v>
      </c>
      <c r="C2030" t="s">
        <v>133</v>
      </c>
      <c r="D2030" t="s">
        <v>123</v>
      </c>
      <c r="E2030" t="s">
        <v>20</v>
      </c>
      <c r="F2030" t="s">
        <v>62</v>
      </c>
      <c r="G2030" t="s">
        <v>10</v>
      </c>
      <c r="H2030" t="s">
        <v>111</v>
      </c>
      <c r="J2030">
        <v>59.991999999999997</v>
      </c>
      <c r="K2030">
        <v>1.6</v>
      </c>
      <c r="L2030">
        <v>2.9430000000000001</v>
      </c>
      <c r="Q2030">
        <v>0.112</v>
      </c>
      <c r="T2030">
        <v>2.5999999999999998E-4</v>
      </c>
      <c r="U2030">
        <v>1.0000000000000001E-5</v>
      </c>
      <c r="V2030">
        <v>3.0000000000000001E-5</v>
      </c>
      <c r="AA2030">
        <v>0</v>
      </c>
      <c r="AC2030">
        <v>1542999</v>
      </c>
      <c r="AD2030">
        <v>1406385</v>
      </c>
      <c r="AE2030">
        <v>1458763</v>
      </c>
      <c r="AF2030">
        <v>1198718</v>
      </c>
      <c r="AG2030">
        <v>416409</v>
      </c>
      <c r="AH2030">
        <v>500197</v>
      </c>
      <c r="AI2030">
        <v>432309</v>
      </c>
      <c r="AJ2030">
        <v>340583</v>
      </c>
      <c r="AK2030">
        <v>547809</v>
      </c>
      <c r="AL2030">
        <v>704460</v>
      </c>
    </row>
    <row r="2031" spans="1:38">
      <c r="A2031" t="s">
        <v>127</v>
      </c>
      <c r="B2031" t="s">
        <v>132</v>
      </c>
      <c r="C2031" t="s">
        <v>133</v>
      </c>
      <c r="D2031" t="s">
        <v>123</v>
      </c>
      <c r="E2031" t="s">
        <v>20</v>
      </c>
      <c r="F2031" t="s">
        <v>62</v>
      </c>
      <c r="G2031" t="s">
        <v>10</v>
      </c>
      <c r="H2031" t="s">
        <v>12</v>
      </c>
      <c r="J2031">
        <v>53</v>
      </c>
      <c r="K2031">
        <v>0</v>
      </c>
      <c r="L2031">
        <v>0</v>
      </c>
      <c r="Q2031">
        <v>0</v>
      </c>
      <c r="T2031">
        <v>2.3000000000000001E-4</v>
      </c>
      <c r="U2031">
        <v>0</v>
      </c>
      <c r="V2031">
        <v>0</v>
      </c>
      <c r="AA2031">
        <v>0</v>
      </c>
      <c r="AC2031">
        <v>1542999</v>
      </c>
      <c r="AD2031">
        <v>1406385</v>
      </c>
      <c r="AE2031">
        <v>1458763</v>
      </c>
      <c r="AF2031">
        <v>1198718</v>
      </c>
      <c r="AG2031">
        <v>416409</v>
      </c>
      <c r="AH2031">
        <v>500197</v>
      </c>
      <c r="AI2031">
        <v>432309</v>
      </c>
      <c r="AJ2031">
        <v>340583</v>
      </c>
      <c r="AK2031">
        <v>547809</v>
      </c>
      <c r="AL2031">
        <v>704460</v>
      </c>
    </row>
    <row r="2032" spans="1:38">
      <c r="A2032" t="s">
        <v>127</v>
      </c>
      <c r="B2032" t="s">
        <v>132</v>
      </c>
      <c r="C2032" t="s">
        <v>133</v>
      </c>
      <c r="D2032" t="s">
        <v>123</v>
      </c>
      <c r="E2032" t="s">
        <v>20</v>
      </c>
      <c r="F2032" t="s">
        <v>62</v>
      </c>
      <c r="G2032" t="s">
        <v>10</v>
      </c>
      <c r="H2032" t="s">
        <v>11</v>
      </c>
      <c r="J2032">
        <v>6.992</v>
      </c>
      <c r="K2032">
        <v>1.6</v>
      </c>
      <c r="L2032">
        <v>2.9430000000000001</v>
      </c>
      <c r="Q2032">
        <v>0.112</v>
      </c>
      <c r="T2032">
        <v>3.0000000000000001E-5</v>
      </c>
      <c r="U2032">
        <v>1.0000000000000001E-5</v>
      </c>
      <c r="V2032">
        <v>3.0000000000000001E-5</v>
      </c>
      <c r="AA2032">
        <v>0</v>
      </c>
      <c r="AC2032">
        <v>1542999</v>
      </c>
      <c r="AD2032">
        <v>1406385</v>
      </c>
      <c r="AE2032">
        <v>1458763</v>
      </c>
      <c r="AF2032">
        <v>1198718</v>
      </c>
      <c r="AG2032">
        <v>416409</v>
      </c>
      <c r="AH2032">
        <v>500197</v>
      </c>
      <c r="AI2032">
        <v>432309</v>
      </c>
      <c r="AJ2032">
        <v>340583</v>
      </c>
      <c r="AK2032">
        <v>547809</v>
      </c>
      <c r="AL2032">
        <v>704460</v>
      </c>
    </row>
    <row r="2033" spans="1:38">
      <c r="A2033" t="s">
        <v>127</v>
      </c>
      <c r="B2033" t="s">
        <v>132</v>
      </c>
      <c r="C2033" t="s">
        <v>133</v>
      </c>
      <c r="D2033" t="s">
        <v>123</v>
      </c>
      <c r="E2033" t="s">
        <v>20</v>
      </c>
      <c r="F2033" t="s">
        <v>17</v>
      </c>
      <c r="G2033" t="s">
        <v>145</v>
      </c>
      <c r="H2033" t="s">
        <v>111</v>
      </c>
      <c r="O2033">
        <v>80.921999999999997</v>
      </c>
      <c r="P2033">
        <v>91.271000000000001</v>
      </c>
      <c r="Q2033">
        <v>121.801</v>
      </c>
      <c r="R2033">
        <v>76.7</v>
      </c>
      <c r="Y2033">
        <v>3.8999999999999999E-4</v>
      </c>
      <c r="Z2033">
        <v>5.2999999999999998E-4</v>
      </c>
      <c r="AA2033">
        <v>8.7000000000000001E-4</v>
      </c>
      <c r="AB2033">
        <v>3.6000000000000002E-4</v>
      </c>
      <c r="AI2033">
        <v>808679</v>
      </c>
      <c r="AJ2033">
        <v>898007</v>
      </c>
      <c r="AK2033">
        <v>815730</v>
      </c>
      <c r="AL2033">
        <v>747693</v>
      </c>
    </row>
    <row r="2034" spans="1:38">
      <c r="A2034" t="s">
        <v>127</v>
      </c>
      <c r="B2034" t="s">
        <v>132</v>
      </c>
      <c r="C2034" t="s">
        <v>133</v>
      </c>
      <c r="D2034" t="s">
        <v>123</v>
      </c>
      <c r="E2034" t="s">
        <v>20</v>
      </c>
      <c r="F2034" t="s">
        <v>17</v>
      </c>
      <c r="G2034" t="s">
        <v>145</v>
      </c>
      <c r="H2034" t="s">
        <v>12</v>
      </c>
      <c r="O2034">
        <v>7.1079999999999997</v>
      </c>
      <c r="P2034">
        <v>3.0819999999999999</v>
      </c>
      <c r="Q2034">
        <v>59.502000000000002</v>
      </c>
      <c r="R2034">
        <v>1.18</v>
      </c>
      <c r="Y2034">
        <v>3.0000000000000001E-5</v>
      </c>
      <c r="Z2034">
        <v>2.0000000000000002E-5</v>
      </c>
      <c r="AA2034">
        <v>4.2000000000000002E-4</v>
      </c>
      <c r="AB2034">
        <v>1.0000000000000001E-5</v>
      </c>
      <c r="AI2034">
        <v>808679</v>
      </c>
      <c r="AJ2034">
        <v>898007</v>
      </c>
      <c r="AK2034">
        <v>815730</v>
      </c>
      <c r="AL2034">
        <v>747693</v>
      </c>
    </row>
    <row r="2035" spans="1:38">
      <c r="A2035" t="s">
        <v>127</v>
      </c>
      <c r="B2035" t="s">
        <v>132</v>
      </c>
      <c r="C2035" t="s">
        <v>133</v>
      </c>
      <c r="D2035" t="s">
        <v>123</v>
      </c>
      <c r="E2035" t="s">
        <v>20</v>
      </c>
      <c r="F2035" t="s">
        <v>17</v>
      </c>
      <c r="G2035" t="s">
        <v>145</v>
      </c>
      <c r="H2035" t="s">
        <v>11</v>
      </c>
      <c r="O2035">
        <v>73.813999999999993</v>
      </c>
      <c r="P2035">
        <v>88.188999999999993</v>
      </c>
      <c r="Q2035">
        <v>62.298999999999999</v>
      </c>
      <c r="R2035">
        <v>75.52</v>
      </c>
      <c r="Y2035">
        <v>3.5E-4</v>
      </c>
      <c r="Z2035">
        <v>5.1000000000000004E-4</v>
      </c>
      <c r="AA2035">
        <v>4.4000000000000002E-4</v>
      </c>
      <c r="AB2035">
        <v>3.5E-4</v>
      </c>
      <c r="AI2035">
        <v>808679</v>
      </c>
      <c r="AJ2035">
        <v>898007</v>
      </c>
      <c r="AK2035">
        <v>815730</v>
      </c>
      <c r="AL2035">
        <v>747693</v>
      </c>
    </row>
    <row r="2036" spans="1:38">
      <c r="A2036" t="s">
        <v>127</v>
      </c>
      <c r="B2036" t="s">
        <v>132</v>
      </c>
      <c r="C2036" t="s">
        <v>133</v>
      </c>
      <c r="D2036" t="s">
        <v>123</v>
      </c>
      <c r="E2036" t="s">
        <v>20</v>
      </c>
      <c r="F2036" t="s">
        <v>17</v>
      </c>
      <c r="G2036" t="s">
        <v>10</v>
      </c>
      <c r="H2036" t="s">
        <v>111</v>
      </c>
      <c r="I2036">
        <v>1928.922</v>
      </c>
      <c r="J2036">
        <v>1371.6790000000001</v>
      </c>
      <c r="K2036">
        <v>777.38900000000001</v>
      </c>
      <c r="L2036">
        <v>907.16300000000001</v>
      </c>
      <c r="M2036">
        <v>1315.9690000000001</v>
      </c>
      <c r="N2036">
        <v>432.25200000000001</v>
      </c>
      <c r="O2036">
        <v>624.96299999999997</v>
      </c>
      <c r="P2036">
        <v>589.08000000000004</v>
      </c>
      <c r="Q2036">
        <v>581.88400000000001</v>
      </c>
      <c r="R2036">
        <v>463.58</v>
      </c>
      <c r="S2036">
        <v>6.1199999999999996E-3</v>
      </c>
      <c r="T2036">
        <v>5.9199999999999999E-3</v>
      </c>
      <c r="U2036">
        <v>4.5399999999999998E-3</v>
      </c>
      <c r="V2036">
        <v>8.9999999999999993E-3</v>
      </c>
      <c r="W2036">
        <v>9.4900000000000002E-3</v>
      </c>
      <c r="X2036">
        <v>2.3700000000000001E-3</v>
      </c>
      <c r="Y2036">
        <v>2.98E-3</v>
      </c>
      <c r="Z2036">
        <v>3.4199999999999999E-3</v>
      </c>
      <c r="AA2036">
        <v>4.15E-3</v>
      </c>
      <c r="AB2036">
        <v>2.1700000000000001E-3</v>
      </c>
      <c r="AC2036">
        <v>1756193</v>
      </c>
      <c r="AD2036">
        <v>1526666</v>
      </c>
      <c r="AE2036">
        <v>1988209</v>
      </c>
      <c r="AF2036">
        <v>2176131</v>
      </c>
      <c r="AG2036">
        <v>1736694</v>
      </c>
      <c r="AH2036">
        <v>1585192</v>
      </c>
      <c r="AI2036">
        <v>759368</v>
      </c>
      <c r="AJ2036">
        <v>829604</v>
      </c>
      <c r="AK2036">
        <v>741965</v>
      </c>
      <c r="AL2036">
        <v>495051</v>
      </c>
    </row>
    <row r="2037" spans="1:38">
      <c r="A2037" t="s">
        <v>127</v>
      </c>
      <c r="B2037" t="s">
        <v>132</v>
      </c>
      <c r="C2037" t="s">
        <v>133</v>
      </c>
      <c r="D2037" t="s">
        <v>123</v>
      </c>
      <c r="E2037" t="s">
        <v>20</v>
      </c>
      <c r="F2037" t="s">
        <v>17</v>
      </c>
      <c r="G2037" t="s">
        <v>10</v>
      </c>
      <c r="H2037" t="s">
        <v>12</v>
      </c>
      <c r="I2037">
        <v>397.13</v>
      </c>
      <c r="J2037">
        <v>168.81899999999999</v>
      </c>
      <c r="K2037">
        <v>54.43</v>
      </c>
      <c r="L2037">
        <v>194</v>
      </c>
      <c r="M2037">
        <v>558</v>
      </c>
      <c r="N2037">
        <v>38.731000000000002</v>
      </c>
      <c r="O2037">
        <v>25.19</v>
      </c>
      <c r="P2037">
        <v>31.338999999999999</v>
      </c>
      <c r="Q2037">
        <v>78.783000000000001</v>
      </c>
      <c r="R2037">
        <v>51.51</v>
      </c>
      <c r="S2037">
        <v>1.2600000000000001E-3</v>
      </c>
      <c r="T2037">
        <v>7.2999999999999996E-4</v>
      </c>
      <c r="U2037">
        <v>3.2000000000000003E-4</v>
      </c>
      <c r="V2037">
        <v>1.92E-3</v>
      </c>
      <c r="W2037">
        <v>4.0200000000000001E-3</v>
      </c>
      <c r="X2037">
        <v>2.1000000000000001E-4</v>
      </c>
      <c r="Y2037">
        <v>1.2E-4</v>
      </c>
      <c r="Z2037">
        <v>1.8000000000000001E-4</v>
      </c>
      <c r="AA2037">
        <v>5.5999999999999995E-4</v>
      </c>
      <c r="AB2037">
        <v>2.4000000000000001E-4</v>
      </c>
      <c r="AC2037">
        <v>1756193</v>
      </c>
      <c r="AD2037">
        <v>1526666</v>
      </c>
      <c r="AE2037">
        <v>1988209</v>
      </c>
      <c r="AF2037">
        <v>2176131</v>
      </c>
      <c r="AG2037">
        <v>1736694</v>
      </c>
      <c r="AH2037">
        <v>1585192</v>
      </c>
      <c r="AI2037">
        <v>759368</v>
      </c>
      <c r="AJ2037">
        <v>829604</v>
      </c>
      <c r="AK2037">
        <v>741965</v>
      </c>
      <c r="AL2037">
        <v>495051</v>
      </c>
    </row>
    <row r="2038" spans="1:38">
      <c r="A2038" t="s">
        <v>127</v>
      </c>
      <c r="B2038" t="s">
        <v>132</v>
      </c>
      <c r="C2038" t="s">
        <v>133</v>
      </c>
      <c r="D2038" t="s">
        <v>123</v>
      </c>
      <c r="E2038" t="s">
        <v>20</v>
      </c>
      <c r="F2038" t="s">
        <v>17</v>
      </c>
      <c r="G2038" t="s">
        <v>10</v>
      </c>
      <c r="H2038" t="s">
        <v>11</v>
      </c>
      <c r="I2038">
        <v>1531.7919999999999</v>
      </c>
      <c r="J2038">
        <v>1202.8599999999999</v>
      </c>
      <c r="K2038">
        <v>722.95899999999995</v>
      </c>
      <c r="L2038">
        <v>713.16300000000001</v>
      </c>
      <c r="M2038">
        <v>757.96900000000005</v>
      </c>
      <c r="N2038">
        <v>393.52100000000002</v>
      </c>
      <c r="O2038">
        <v>599.77300000000002</v>
      </c>
      <c r="P2038">
        <v>557.74099999999999</v>
      </c>
      <c r="Q2038">
        <v>503.101</v>
      </c>
      <c r="R2038">
        <v>412.07</v>
      </c>
      <c r="S2038">
        <v>4.8599999999999997E-3</v>
      </c>
      <c r="T2038">
        <v>5.1900000000000002E-3</v>
      </c>
      <c r="U2038">
        <v>4.2199999999999998E-3</v>
      </c>
      <c r="V2038">
        <v>7.0699999999999999E-3</v>
      </c>
      <c r="W2038">
        <v>5.4599999999999996E-3</v>
      </c>
      <c r="X2038">
        <v>2.16E-3</v>
      </c>
      <c r="Y2038">
        <v>2.8600000000000001E-3</v>
      </c>
      <c r="Z2038">
        <v>3.2399999999999998E-3</v>
      </c>
      <c r="AA2038">
        <v>3.5899999999999999E-3</v>
      </c>
      <c r="AB2038">
        <v>1.9300000000000001E-3</v>
      </c>
      <c r="AC2038">
        <v>1756193</v>
      </c>
      <c r="AD2038">
        <v>1526666</v>
      </c>
      <c r="AE2038">
        <v>1988209</v>
      </c>
      <c r="AF2038">
        <v>2176131</v>
      </c>
      <c r="AG2038">
        <v>1736694</v>
      </c>
      <c r="AH2038">
        <v>1585192</v>
      </c>
      <c r="AI2038">
        <v>759368</v>
      </c>
      <c r="AJ2038">
        <v>829604</v>
      </c>
      <c r="AK2038">
        <v>741965</v>
      </c>
      <c r="AL2038">
        <v>495051</v>
      </c>
    </row>
    <row r="2039" spans="1:38">
      <c r="A2039" t="s">
        <v>127</v>
      </c>
      <c r="B2039" t="s">
        <v>132</v>
      </c>
      <c r="C2039" t="s">
        <v>133</v>
      </c>
      <c r="D2039" t="s">
        <v>123</v>
      </c>
      <c r="E2039" t="s">
        <v>20</v>
      </c>
      <c r="F2039" t="s">
        <v>18</v>
      </c>
      <c r="G2039" t="s">
        <v>145</v>
      </c>
      <c r="H2039" t="s">
        <v>111</v>
      </c>
      <c r="O2039">
        <v>1E-3</v>
      </c>
      <c r="P2039">
        <v>6.0000000000000001E-3</v>
      </c>
      <c r="Q2039">
        <v>8.9999999999999993E-3</v>
      </c>
      <c r="Y2039">
        <v>0</v>
      </c>
      <c r="Z2039">
        <v>0</v>
      </c>
      <c r="AA2039">
        <v>0</v>
      </c>
      <c r="AI2039">
        <v>2420</v>
      </c>
      <c r="AJ2039">
        <v>39820</v>
      </c>
      <c r="AK2039">
        <v>31240</v>
      </c>
      <c r="AL2039">
        <v>14740</v>
      </c>
    </row>
    <row r="2040" spans="1:38">
      <c r="A2040" t="s">
        <v>127</v>
      </c>
      <c r="B2040" t="s">
        <v>132</v>
      </c>
      <c r="C2040" t="s">
        <v>133</v>
      </c>
      <c r="D2040" t="s">
        <v>123</v>
      </c>
      <c r="E2040" t="s">
        <v>20</v>
      </c>
      <c r="F2040" t="s">
        <v>18</v>
      </c>
      <c r="G2040" t="s">
        <v>145</v>
      </c>
      <c r="H2040" t="s">
        <v>12</v>
      </c>
      <c r="O2040">
        <v>0</v>
      </c>
      <c r="P2040">
        <v>0</v>
      </c>
      <c r="Q2040">
        <v>0</v>
      </c>
      <c r="Y2040">
        <v>0</v>
      </c>
      <c r="Z2040">
        <v>0</v>
      </c>
      <c r="AA2040">
        <v>0</v>
      </c>
      <c r="AI2040">
        <v>2420</v>
      </c>
      <c r="AJ2040">
        <v>39820</v>
      </c>
      <c r="AK2040">
        <v>31240</v>
      </c>
      <c r="AL2040">
        <v>14740</v>
      </c>
    </row>
    <row r="2041" spans="1:38">
      <c r="A2041" t="s">
        <v>127</v>
      </c>
      <c r="B2041" t="s">
        <v>132</v>
      </c>
      <c r="C2041" t="s">
        <v>133</v>
      </c>
      <c r="D2041" t="s">
        <v>123</v>
      </c>
      <c r="E2041" t="s">
        <v>20</v>
      </c>
      <c r="F2041" t="s">
        <v>18</v>
      </c>
      <c r="G2041" t="s">
        <v>145</v>
      </c>
      <c r="H2041" t="s">
        <v>11</v>
      </c>
      <c r="O2041">
        <v>1E-3</v>
      </c>
      <c r="P2041">
        <v>6.0000000000000001E-3</v>
      </c>
      <c r="Q2041">
        <v>8.9999999999999993E-3</v>
      </c>
      <c r="Y2041">
        <v>0</v>
      </c>
      <c r="Z2041">
        <v>0</v>
      </c>
      <c r="AA2041">
        <v>0</v>
      </c>
      <c r="AI2041">
        <v>2420</v>
      </c>
      <c r="AJ2041">
        <v>39820</v>
      </c>
      <c r="AK2041">
        <v>31240</v>
      </c>
      <c r="AL2041">
        <v>14740</v>
      </c>
    </row>
    <row r="2042" spans="1:38">
      <c r="A2042" t="s">
        <v>127</v>
      </c>
      <c r="B2042" t="s">
        <v>132</v>
      </c>
      <c r="C2042" t="s">
        <v>133</v>
      </c>
      <c r="D2042" t="s">
        <v>123</v>
      </c>
      <c r="E2042" t="s">
        <v>20</v>
      </c>
      <c r="F2042" t="s">
        <v>18</v>
      </c>
      <c r="G2042" t="s">
        <v>10</v>
      </c>
      <c r="H2042" t="s">
        <v>111</v>
      </c>
      <c r="I2042">
        <v>49.72</v>
      </c>
      <c r="J2042">
        <v>42.557000000000002</v>
      </c>
      <c r="K2042">
        <v>15.54</v>
      </c>
      <c r="L2042">
        <v>34.177999999999997</v>
      </c>
      <c r="M2042">
        <v>25.393000000000001</v>
      </c>
      <c r="N2042">
        <v>8.0809999999999995</v>
      </c>
      <c r="O2042">
        <v>1.4359999999999999</v>
      </c>
      <c r="P2042">
        <v>0.42599999999999999</v>
      </c>
      <c r="Q2042">
        <v>0.88400000000000001</v>
      </c>
      <c r="R2042">
        <v>0.25</v>
      </c>
      <c r="S2042">
        <v>1.6000000000000001E-4</v>
      </c>
      <c r="T2042">
        <v>1.8000000000000001E-4</v>
      </c>
      <c r="U2042">
        <v>9.0000000000000006E-5</v>
      </c>
      <c r="V2042">
        <v>3.4000000000000002E-4</v>
      </c>
      <c r="W2042">
        <v>1.8000000000000001E-4</v>
      </c>
      <c r="X2042">
        <v>4.0000000000000003E-5</v>
      </c>
      <c r="Y2042">
        <v>1.0000000000000001E-5</v>
      </c>
      <c r="Z2042">
        <v>0</v>
      </c>
      <c r="AA2042">
        <v>1.0000000000000001E-5</v>
      </c>
      <c r="AB2042">
        <v>0</v>
      </c>
      <c r="AC2042">
        <v>1013535</v>
      </c>
      <c r="AD2042">
        <v>893439</v>
      </c>
      <c r="AE2042">
        <v>704404</v>
      </c>
      <c r="AF2042">
        <v>771597</v>
      </c>
      <c r="AG2042">
        <v>680681</v>
      </c>
      <c r="AH2042">
        <v>457259</v>
      </c>
      <c r="AI2042">
        <v>470754</v>
      </c>
      <c r="AJ2042">
        <v>420345</v>
      </c>
      <c r="AK2042">
        <v>408157</v>
      </c>
      <c r="AL2042">
        <v>320809</v>
      </c>
    </row>
    <row r="2043" spans="1:38">
      <c r="A2043" t="s">
        <v>127</v>
      </c>
      <c r="B2043" t="s">
        <v>132</v>
      </c>
      <c r="C2043" t="s">
        <v>133</v>
      </c>
      <c r="D2043" t="s">
        <v>123</v>
      </c>
      <c r="E2043" t="s">
        <v>20</v>
      </c>
      <c r="F2043" t="s">
        <v>18</v>
      </c>
      <c r="G2043" t="s">
        <v>10</v>
      </c>
      <c r="H2043" t="s">
        <v>12</v>
      </c>
      <c r="I2043">
        <v>18.739999999999998</v>
      </c>
      <c r="J2043">
        <v>14</v>
      </c>
      <c r="K2043">
        <v>8</v>
      </c>
      <c r="L2043">
        <v>24</v>
      </c>
      <c r="M2043">
        <v>22</v>
      </c>
      <c r="N2043">
        <v>5</v>
      </c>
      <c r="O2043">
        <v>0</v>
      </c>
      <c r="P2043">
        <v>0</v>
      </c>
      <c r="Q2043">
        <v>0</v>
      </c>
      <c r="R2043">
        <v>0</v>
      </c>
      <c r="S2043">
        <v>6.0000000000000002E-5</v>
      </c>
      <c r="T2043">
        <v>6.0000000000000002E-5</v>
      </c>
      <c r="U2043">
        <v>5.0000000000000002E-5</v>
      </c>
      <c r="V2043">
        <v>2.4000000000000001E-4</v>
      </c>
      <c r="W2043">
        <v>1.6000000000000001E-4</v>
      </c>
      <c r="X2043">
        <v>3.0000000000000001E-5</v>
      </c>
      <c r="Y2043">
        <v>0</v>
      </c>
      <c r="Z2043">
        <v>0</v>
      </c>
      <c r="AA2043">
        <v>0</v>
      </c>
      <c r="AB2043">
        <v>0</v>
      </c>
      <c r="AC2043">
        <v>1013535</v>
      </c>
      <c r="AD2043">
        <v>893439</v>
      </c>
      <c r="AE2043">
        <v>704404</v>
      </c>
      <c r="AF2043">
        <v>771597</v>
      </c>
      <c r="AG2043">
        <v>680681</v>
      </c>
      <c r="AH2043">
        <v>457259</v>
      </c>
      <c r="AI2043">
        <v>470754</v>
      </c>
      <c r="AJ2043">
        <v>420345</v>
      </c>
      <c r="AK2043">
        <v>408157</v>
      </c>
      <c r="AL2043">
        <v>320809</v>
      </c>
    </row>
    <row r="2044" spans="1:38">
      <c r="A2044" t="s">
        <v>127</v>
      </c>
      <c r="B2044" t="s">
        <v>132</v>
      </c>
      <c r="C2044" t="s">
        <v>133</v>
      </c>
      <c r="D2044" t="s">
        <v>123</v>
      </c>
      <c r="E2044" t="s">
        <v>20</v>
      </c>
      <c r="F2044" t="s">
        <v>18</v>
      </c>
      <c r="G2044" t="s">
        <v>10</v>
      </c>
      <c r="H2044" t="s">
        <v>11</v>
      </c>
      <c r="I2044">
        <v>30.98</v>
      </c>
      <c r="J2044">
        <v>28.556999999999999</v>
      </c>
      <c r="K2044">
        <v>7.54</v>
      </c>
      <c r="L2044">
        <v>10.178000000000001</v>
      </c>
      <c r="M2044">
        <v>3.3929999999999998</v>
      </c>
      <c r="N2044">
        <v>3.081</v>
      </c>
      <c r="O2044">
        <v>1.4359999999999999</v>
      </c>
      <c r="P2044">
        <v>0.42599999999999999</v>
      </c>
      <c r="Q2044">
        <v>0.88400000000000001</v>
      </c>
      <c r="R2044">
        <v>0.25</v>
      </c>
      <c r="S2044">
        <v>1E-4</v>
      </c>
      <c r="T2044">
        <v>1.2E-4</v>
      </c>
      <c r="U2044">
        <v>4.0000000000000003E-5</v>
      </c>
      <c r="V2044">
        <v>1E-4</v>
      </c>
      <c r="W2044">
        <v>2.0000000000000002E-5</v>
      </c>
      <c r="X2044">
        <v>2.0000000000000002E-5</v>
      </c>
      <c r="Y2044">
        <v>1.0000000000000001E-5</v>
      </c>
      <c r="Z2044">
        <v>0</v>
      </c>
      <c r="AA2044">
        <v>1.0000000000000001E-5</v>
      </c>
      <c r="AB2044">
        <v>0</v>
      </c>
      <c r="AC2044">
        <v>1013535</v>
      </c>
      <c r="AD2044">
        <v>893439</v>
      </c>
      <c r="AE2044">
        <v>704404</v>
      </c>
      <c r="AF2044">
        <v>771597</v>
      </c>
      <c r="AG2044">
        <v>680681</v>
      </c>
      <c r="AH2044">
        <v>457259</v>
      </c>
      <c r="AI2044">
        <v>470754</v>
      </c>
      <c r="AJ2044">
        <v>420345</v>
      </c>
      <c r="AK2044">
        <v>408157</v>
      </c>
      <c r="AL2044">
        <v>320809</v>
      </c>
    </row>
    <row r="2045" spans="1:38">
      <c r="A2045" t="s">
        <v>127</v>
      </c>
      <c r="B2045" t="s">
        <v>132</v>
      </c>
      <c r="C2045" t="s">
        <v>133</v>
      </c>
      <c r="D2045" t="s">
        <v>123</v>
      </c>
      <c r="E2045" t="s">
        <v>21</v>
      </c>
      <c r="F2045" t="s">
        <v>59</v>
      </c>
      <c r="G2045" t="s">
        <v>10</v>
      </c>
      <c r="H2045" t="s">
        <v>111</v>
      </c>
      <c r="I2045">
        <v>1E-3</v>
      </c>
      <c r="L2045">
        <v>1E-3</v>
      </c>
      <c r="S2045">
        <v>0</v>
      </c>
      <c r="V2045">
        <v>0</v>
      </c>
      <c r="AC2045">
        <v>939807</v>
      </c>
      <c r="AD2045">
        <v>833899</v>
      </c>
      <c r="AE2045">
        <v>772877</v>
      </c>
      <c r="AF2045">
        <v>704537</v>
      </c>
      <c r="AG2045">
        <v>943572</v>
      </c>
      <c r="AH2045">
        <v>990515</v>
      </c>
      <c r="AI2045">
        <v>1040442</v>
      </c>
      <c r="AJ2045">
        <v>944206</v>
      </c>
      <c r="AK2045">
        <v>583866</v>
      </c>
      <c r="AL2045">
        <v>851230</v>
      </c>
    </row>
    <row r="2046" spans="1:38">
      <c r="A2046" t="s">
        <v>127</v>
      </c>
      <c r="B2046" t="s">
        <v>132</v>
      </c>
      <c r="C2046" t="s">
        <v>133</v>
      </c>
      <c r="D2046" t="s">
        <v>123</v>
      </c>
      <c r="E2046" t="s">
        <v>21</v>
      </c>
      <c r="F2046" t="s">
        <v>59</v>
      </c>
      <c r="G2046" t="s">
        <v>10</v>
      </c>
      <c r="H2046" t="s">
        <v>12</v>
      </c>
      <c r="I2046">
        <v>0</v>
      </c>
      <c r="L2046">
        <v>0</v>
      </c>
      <c r="S2046">
        <v>0</v>
      </c>
      <c r="V2046">
        <v>0</v>
      </c>
      <c r="AC2046">
        <v>939807</v>
      </c>
      <c r="AD2046">
        <v>833899</v>
      </c>
      <c r="AE2046">
        <v>772877</v>
      </c>
      <c r="AF2046">
        <v>704537</v>
      </c>
      <c r="AG2046">
        <v>943572</v>
      </c>
      <c r="AH2046">
        <v>990515</v>
      </c>
      <c r="AI2046">
        <v>1040442</v>
      </c>
      <c r="AJ2046">
        <v>944206</v>
      </c>
      <c r="AK2046">
        <v>583866</v>
      </c>
      <c r="AL2046">
        <v>851230</v>
      </c>
    </row>
    <row r="2047" spans="1:38">
      <c r="A2047" t="s">
        <v>127</v>
      </c>
      <c r="B2047" t="s">
        <v>132</v>
      </c>
      <c r="C2047" t="s">
        <v>133</v>
      </c>
      <c r="D2047" t="s">
        <v>123</v>
      </c>
      <c r="E2047" t="s">
        <v>21</v>
      </c>
      <c r="F2047" t="s">
        <v>59</v>
      </c>
      <c r="G2047" t="s">
        <v>10</v>
      </c>
      <c r="H2047" t="s">
        <v>11</v>
      </c>
      <c r="I2047">
        <v>1E-3</v>
      </c>
      <c r="L2047">
        <v>1E-3</v>
      </c>
      <c r="S2047">
        <v>0</v>
      </c>
      <c r="V2047">
        <v>0</v>
      </c>
      <c r="AC2047">
        <v>939807</v>
      </c>
      <c r="AD2047">
        <v>833899</v>
      </c>
      <c r="AE2047">
        <v>772877</v>
      </c>
      <c r="AF2047">
        <v>704537</v>
      </c>
      <c r="AG2047">
        <v>943572</v>
      </c>
      <c r="AH2047">
        <v>990515</v>
      </c>
      <c r="AI2047">
        <v>1040442</v>
      </c>
      <c r="AJ2047">
        <v>944206</v>
      </c>
      <c r="AK2047">
        <v>583866</v>
      </c>
      <c r="AL2047">
        <v>851230</v>
      </c>
    </row>
    <row r="2048" spans="1:38">
      <c r="A2048" t="s">
        <v>127</v>
      </c>
      <c r="B2048" t="s">
        <v>132</v>
      </c>
      <c r="C2048" t="s">
        <v>133</v>
      </c>
      <c r="D2048" t="s">
        <v>123</v>
      </c>
      <c r="E2048" t="s">
        <v>21</v>
      </c>
      <c r="F2048" t="s">
        <v>9</v>
      </c>
      <c r="G2048" t="s">
        <v>10</v>
      </c>
      <c r="H2048" t="s">
        <v>111</v>
      </c>
      <c r="I2048">
        <v>56.765999999999998</v>
      </c>
      <c r="J2048">
        <v>17.183</v>
      </c>
      <c r="K2048">
        <v>5.923</v>
      </c>
      <c r="L2048">
        <v>1.1990000000000001</v>
      </c>
      <c r="M2048">
        <v>2.79</v>
      </c>
      <c r="N2048">
        <v>0.43099999999999999</v>
      </c>
      <c r="O2048">
        <v>0.89100000000000001</v>
      </c>
      <c r="P2048">
        <v>0.85099999999999998</v>
      </c>
      <c r="Q2048">
        <v>1.3620000000000001</v>
      </c>
      <c r="R2048">
        <v>3.056</v>
      </c>
      <c r="S2048">
        <v>1.8000000000000001E-4</v>
      </c>
      <c r="T2048">
        <v>6.9999999999999994E-5</v>
      </c>
      <c r="U2048">
        <v>3.0000000000000001E-5</v>
      </c>
      <c r="V2048">
        <v>1.0000000000000001E-5</v>
      </c>
      <c r="W2048">
        <v>2.0000000000000002E-5</v>
      </c>
      <c r="X2048">
        <v>0</v>
      </c>
      <c r="Y2048">
        <v>0</v>
      </c>
      <c r="Z2048">
        <v>0</v>
      </c>
      <c r="AA2048">
        <v>1.0000000000000001E-5</v>
      </c>
      <c r="AB2048">
        <v>1.0000000000000001E-5</v>
      </c>
      <c r="AC2048">
        <v>1122195</v>
      </c>
      <c r="AD2048">
        <v>887830</v>
      </c>
      <c r="AE2048">
        <v>996227</v>
      </c>
      <c r="AF2048">
        <v>511642</v>
      </c>
      <c r="AG2048">
        <v>527282</v>
      </c>
      <c r="AH2048">
        <v>370939</v>
      </c>
      <c r="AI2048">
        <v>366679</v>
      </c>
      <c r="AJ2048">
        <v>513056</v>
      </c>
      <c r="AK2048">
        <v>373757</v>
      </c>
      <c r="AL2048">
        <v>317294</v>
      </c>
    </row>
    <row r="2049" spans="1:38">
      <c r="A2049" t="s">
        <v>127</v>
      </c>
      <c r="B2049" t="s">
        <v>132</v>
      </c>
      <c r="C2049" t="s">
        <v>133</v>
      </c>
      <c r="D2049" t="s">
        <v>123</v>
      </c>
      <c r="E2049" t="s">
        <v>21</v>
      </c>
      <c r="F2049" t="s">
        <v>9</v>
      </c>
      <c r="G2049" t="s">
        <v>10</v>
      </c>
      <c r="H2049" t="s">
        <v>12</v>
      </c>
      <c r="I2049">
        <v>9.2469999999999999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3.0000000000000001E-5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1122195</v>
      </c>
      <c r="AD2049">
        <v>887830</v>
      </c>
      <c r="AE2049">
        <v>996227</v>
      </c>
      <c r="AF2049">
        <v>511642</v>
      </c>
      <c r="AG2049">
        <v>527282</v>
      </c>
      <c r="AH2049">
        <v>370939</v>
      </c>
      <c r="AI2049">
        <v>366679</v>
      </c>
      <c r="AJ2049">
        <v>513056</v>
      </c>
      <c r="AK2049">
        <v>373757</v>
      </c>
      <c r="AL2049">
        <v>317294</v>
      </c>
    </row>
    <row r="2050" spans="1:38">
      <c r="A2050" t="s">
        <v>127</v>
      </c>
      <c r="B2050" t="s">
        <v>132</v>
      </c>
      <c r="C2050" t="s">
        <v>133</v>
      </c>
      <c r="D2050" t="s">
        <v>123</v>
      </c>
      <c r="E2050" t="s">
        <v>21</v>
      </c>
      <c r="F2050" t="s">
        <v>9</v>
      </c>
      <c r="G2050" t="s">
        <v>10</v>
      </c>
      <c r="H2050" t="s">
        <v>11</v>
      </c>
      <c r="I2050">
        <v>47.518999999999998</v>
      </c>
      <c r="J2050">
        <v>17.183</v>
      </c>
      <c r="K2050">
        <v>5.923</v>
      </c>
      <c r="L2050">
        <v>1.1990000000000001</v>
      </c>
      <c r="M2050">
        <v>2.79</v>
      </c>
      <c r="N2050">
        <v>0.43099999999999999</v>
      </c>
      <c r="O2050">
        <v>0.89100000000000001</v>
      </c>
      <c r="P2050">
        <v>0.85099999999999998</v>
      </c>
      <c r="Q2050">
        <v>1.3620000000000001</v>
      </c>
      <c r="R2050">
        <v>3.056</v>
      </c>
      <c r="S2050">
        <v>1.4999999999999999E-4</v>
      </c>
      <c r="T2050">
        <v>6.9999999999999994E-5</v>
      </c>
      <c r="U2050">
        <v>3.0000000000000001E-5</v>
      </c>
      <c r="V2050">
        <v>1.0000000000000001E-5</v>
      </c>
      <c r="W2050">
        <v>2.0000000000000002E-5</v>
      </c>
      <c r="X2050">
        <v>0</v>
      </c>
      <c r="Y2050">
        <v>0</v>
      </c>
      <c r="Z2050">
        <v>0</v>
      </c>
      <c r="AA2050">
        <v>1.0000000000000001E-5</v>
      </c>
      <c r="AB2050">
        <v>1.0000000000000001E-5</v>
      </c>
      <c r="AC2050">
        <v>1122195</v>
      </c>
      <c r="AD2050">
        <v>887830</v>
      </c>
      <c r="AE2050">
        <v>996227</v>
      </c>
      <c r="AF2050">
        <v>511642</v>
      </c>
      <c r="AG2050">
        <v>527282</v>
      </c>
      <c r="AH2050">
        <v>370939</v>
      </c>
      <c r="AI2050">
        <v>366679</v>
      </c>
      <c r="AJ2050">
        <v>513056</v>
      </c>
      <c r="AK2050">
        <v>373757</v>
      </c>
      <c r="AL2050">
        <v>317294</v>
      </c>
    </row>
    <row r="2051" spans="1:38">
      <c r="A2051" t="s">
        <v>127</v>
      </c>
      <c r="B2051" t="s">
        <v>132</v>
      </c>
      <c r="C2051" t="s">
        <v>133</v>
      </c>
      <c r="D2051" t="s">
        <v>123</v>
      </c>
      <c r="E2051" t="s">
        <v>21</v>
      </c>
      <c r="F2051" t="s">
        <v>13</v>
      </c>
      <c r="G2051" t="s">
        <v>10</v>
      </c>
      <c r="H2051" t="s">
        <v>111</v>
      </c>
      <c r="I2051">
        <v>0.379</v>
      </c>
      <c r="J2051">
        <v>1.7999999999999999E-2</v>
      </c>
      <c r="K2051">
        <v>7.6999999999999999E-2</v>
      </c>
      <c r="M2051">
        <v>1.6E-2</v>
      </c>
      <c r="N2051">
        <v>4.2999999999999997E-2</v>
      </c>
      <c r="S2051">
        <v>0</v>
      </c>
      <c r="T2051">
        <v>0</v>
      </c>
      <c r="U2051">
        <v>0</v>
      </c>
      <c r="W2051">
        <v>0</v>
      </c>
      <c r="X2051">
        <v>0</v>
      </c>
      <c r="AC2051">
        <v>89457</v>
      </c>
      <c r="AD2051">
        <v>38279</v>
      </c>
      <c r="AE2051">
        <v>62036</v>
      </c>
      <c r="AF2051">
        <v>42447</v>
      </c>
      <c r="AG2051">
        <v>1390</v>
      </c>
      <c r="AH2051">
        <v>2894</v>
      </c>
      <c r="AI2051">
        <v>49163</v>
      </c>
      <c r="AK2051">
        <v>440</v>
      </c>
      <c r="AL2051">
        <v>242</v>
      </c>
    </row>
    <row r="2052" spans="1:38">
      <c r="A2052" t="s">
        <v>127</v>
      </c>
      <c r="B2052" t="s">
        <v>132</v>
      </c>
      <c r="C2052" t="s">
        <v>133</v>
      </c>
      <c r="D2052" t="s">
        <v>123</v>
      </c>
      <c r="E2052" t="s">
        <v>21</v>
      </c>
      <c r="F2052" t="s">
        <v>13</v>
      </c>
      <c r="G2052" t="s">
        <v>10</v>
      </c>
      <c r="H2052" t="s">
        <v>12</v>
      </c>
      <c r="I2052">
        <v>0.183</v>
      </c>
      <c r="J2052">
        <v>0</v>
      </c>
      <c r="K2052">
        <v>0</v>
      </c>
      <c r="M2052">
        <v>0</v>
      </c>
      <c r="N2052">
        <v>0</v>
      </c>
      <c r="S2052">
        <v>0</v>
      </c>
      <c r="T2052">
        <v>0</v>
      </c>
      <c r="U2052">
        <v>0</v>
      </c>
      <c r="W2052">
        <v>0</v>
      </c>
      <c r="X2052">
        <v>0</v>
      </c>
      <c r="AC2052">
        <v>89457</v>
      </c>
      <c r="AD2052">
        <v>38279</v>
      </c>
      <c r="AE2052">
        <v>62036</v>
      </c>
      <c r="AF2052">
        <v>42447</v>
      </c>
      <c r="AG2052">
        <v>1390</v>
      </c>
      <c r="AH2052">
        <v>2894</v>
      </c>
      <c r="AI2052">
        <v>49163</v>
      </c>
      <c r="AK2052">
        <v>440</v>
      </c>
      <c r="AL2052">
        <v>242</v>
      </c>
    </row>
    <row r="2053" spans="1:38">
      <c r="A2053" t="s">
        <v>127</v>
      </c>
      <c r="B2053" t="s">
        <v>132</v>
      </c>
      <c r="C2053" t="s">
        <v>133</v>
      </c>
      <c r="D2053" t="s">
        <v>123</v>
      </c>
      <c r="E2053" t="s">
        <v>21</v>
      </c>
      <c r="F2053" t="s">
        <v>13</v>
      </c>
      <c r="G2053" t="s">
        <v>10</v>
      </c>
      <c r="H2053" t="s">
        <v>11</v>
      </c>
      <c r="I2053">
        <v>0.19600000000000001</v>
      </c>
      <c r="J2053">
        <v>1.7999999999999999E-2</v>
      </c>
      <c r="K2053">
        <v>7.6999999999999999E-2</v>
      </c>
      <c r="M2053">
        <v>1.6E-2</v>
      </c>
      <c r="N2053">
        <v>4.2999999999999997E-2</v>
      </c>
      <c r="S2053">
        <v>0</v>
      </c>
      <c r="T2053">
        <v>0</v>
      </c>
      <c r="U2053">
        <v>0</v>
      </c>
      <c r="W2053">
        <v>0</v>
      </c>
      <c r="X2053">
        <v>0</v>
      </c>
      <c r="AC2053">
        <v>89457</v>
      </c>
      <c r="AD2053">
        <v>38279</v>
      </c>
      <c r="AE2053">
        <v>62036</v>
      </c>
      <c r="AF2053">
        <v>42447</v>
      </c>
      <c r="AG2053">
        <v>1390</v>
      </c>
      <c r="AH2053">
        <v>2894</v>
      </c>
      <c r="AI2053">
        <v>49163</v>
      </c>
      <c r="AK2053">
        <v>440</v>
      </c>
      <c r="AL2053">
        <v>242</v>
      </c>
    </row>
    <row r="2054" spans="1:38">
      <c r="A2054" t="s">
        <v>127</v>
      </c>
      <c r="B2054" t="s">
        <v>132</v>
      </c>
      <c r="C2054" t="s">
        <v>133</v>
      </c>
      <c r="D2054" t="s">
        <v>123</v>
      </c>
      <c r="E2054" t="s">
        <v>21</v>
      </c>
      <c r="F2054" t="s">
        <v>66</v>
      </c>
      <c r="G2054" t="s">
        <v>10</v>
      </c>
      <c r="H2054" t="s">
        <v>111</v>
      </c>
      <c r="N2054">
        <v>8.9999999999999993E-3</v>
      </c>
      <c r="X2054">
        <v>0</v>
      </c>
      <c r="AC2054">
        <v>737441</v>
      </c>
      <c r="AD2054">
        <v>679485</v>
      </c>
      <c r="AE2054">
        <v>520557</v>
      </c>
      <c r="AF2054">
        <v>383952</v>
      </c>
      <c r="AG2054">
        <v>438727</v>
      </c>
      <c r="AH2054">
        <v>357761</v>
      </c>
      <c r="AI2054">
        <v>388171</v>
      </c>
      <c r="AJ2054">
        <v>260309</v>
      </c>
      <c r="AK2054">
        <v>396342</v>
      </c>
      <c r="AL2054">
        <v>385658</v>
      </c>
    </row>
    <row r="2055" spans="1:38">
      <c r="A2055" t="s">
        <v>127</v>
      </c>
      <c r="B2055" t="s">
        <v>132</v>
      </c>
      <c r="C2055" t="s">
        <v>133</v>
      </c>
      <c r="D2055" t="s">
        <v>123</v>
      </c>
      <c r="E2055" t="s">
        <v>21</v>
      </c>
      <c r="F2055" t="s">
        <v>66</v>
      </c>
      <c r="G2055" t="s">
        <v>10</v>
      </c>
      <c r="H2055" t="s">
        <v>12</v>
      </c>
      <c r="N2055">
        <v>0</v>
      </c>
      <c r="X2055">
        <v>0</v>
      </c>
      <c r="AC2055">
        <v>737441</v>
      </c>
      <c r="AD2055">
        <v>679485</v>
      </c>
      <c r="AE2055">
        <v>520557</v>
      </c>
      <c r="AF2055">
        <v>383952</v>
      </c>
      <c r="AG2055">
        <v>438727</v>
      </c>
      <c r="AH2055">
        <v>357761</v>
      </c>
      <c r="AI2055">
        <v>388171</v>
      </c>
      <c r="AJ2055">
        <v>260309</v>
      </c>
      <c r="AK2055">
        <v>396342</v>
      </c>
      <c r="AL2055">
        <v>385658</v>
      </c>
    </row>
    <row r="2056" spans="1:38">
      <c r="A2056" t="s">
        <v>127</v>
      </c>
      <c r="B2056" t="s">
        <v>132</v>
      </c>
      <c r="C2056" t="s">
        <v>133</v>
      </c>
      <c r="D2056" t="s">
        <v>123</v>
      </c>
      <c r="E2056" t="s">
        <v>21</v>
      </c>
      <c r="F2056" t="s">
        <v>66</v>
      </c>
      <c r="G2056" t="s">
        <v>10</v>
      </c>
      <c r="H2056" t="s">
        <v>11</v>
      </c>
      <c r="N2056">
        <v>8.9999999999999993E-3</v>
      </c>
      <c r="X2056">
        <v>0</v>
      </c>
      <c r="AC2056">
        <v>737441</v>
      </c>
      <c r="AD2056">
        <v>679485</v>
      </c>
      <c r="AE2056">
        <v>520557</v>
      </c>
      <c r="AF2056">
        <v>383952</v>
      </c>
      <c r="AG2056">
        <v>438727</v>
      </c>
      <c r="AH2056">
        <v>357761</v>
      </c>
      <c r="AI2056">
        <v>388171</v>
      </c>
      <c r="AJ2056">
        <v>260309</v>
      </c>
      <c r="AK2056">
        <v>396342</v>
      </c>
      <c r="AL2056">
        <v>385658</v>
      </c>
    </row>
    <row r="2057" spans="1:38">
      <c r="A2057" t="s">
        <v>127</v>
      </c>
      <c r="B2057" t="s">
        <v>132</v>
      </c>
      <c r="C2057" t="s">
        <v>133</v>
      </c>
      <c r="D2057" t="s">
        <v>123</v>
      </c>
      <c r="E2057" t="s">
        <v>21</v>
      </c>
      <c r="F2057" t="s">
        <v>14</v>
      </c>
      <c r="G2057" t="s">
        <v>10</v>
      </c>
      <c r="H2057" t="s">
        <v>111</v>
      </c>
      <c r="I2057">
        <v>148.35400000000001</v>
      </c>
      <c r="J2057">
        <v>147.49299999999999</v>
      </c>
      <c r="K2057">
        <v>91.238</v>
      </c>
      <c r="L2057">
        <v>67.543000000000006</v>
      </c>
      <c r="M2057">
        <v>52.768999999999998</v>
      </c>
      <c r="N2057">
        <v>43.767000000000003</v>
      </c>
      <c r="O2057">
        <v>28.962</v>
      </c>
      <c r="P2057">
        <v>47.201000000000001</v>
      </c>
      <c r="Q2057">
        <v>33.652000000000001</v>
      </c>
      <c r="R2057">
        <v>20.187999999999999</v>
      </c>
      <c r="S2057">
        <v>4.6999999999999999E-4</v>
      </c>
      <c r="T2057">
        <v>6.4000000000000005E-4</v>
      </c>
      <c r="U2057">
        <v>5.2999999999999998E-4</v>
      </c>
      <c r="V2057">
        <v>6.7000000000000002E-4</v>
      </c>
      <c r="W2057">
        <v>3.8000000000000002E-4</v>
      </c>
      <c r="X2057">
        <v>2.4000000000000001E-4</v>
      </c>
      <c r="Y2057">
        <v>1.3999999999999999E-4</v>
      </c>
      <c r="Z2057">
        <v>2.7E-4</v>
      </c>
      <c r="AA2057">
        <v>2.4000000000000001E-4</v>
      </c>
      <c r="AB2057">
        <v>9.0000000000000006E-5</v>
      </c>
      <c r="AC2057">
        <v>2077492</v>
      </c>
      <c r="AD2057">
        <v>2164307</v>
      </c>
      <c r="AE2057">
        <v>2031057</v>
      </c>
      <c r="AF2057">
        <v>1795453</v>
      </c>
      <c r="AG2057">
        <v>949658</v>
      </c>
      <c r="AH2057">
        <v>1003603</v>
      </c>
      <c r="AI2057">
        <v>1050057</v>
      </c>
      <c r="AJ2057">
        <v>1195617</v>
      </c>
      <c r="AK2057">
        <v>1136118</v>
      </c>
      <c r="AL2057">
        <v>1080149</v>
      </c>
    </row>
    <row r="2058" spans="1:38">
      <c r="A2058" t="s">
        <v>127</v>
      </c>
      <c r="B2058" t="s">
        <v>132</v>
      </c>
      <c r="C2058" t="s">
        <v>133</v>
      </c>
      <c r="D2058" t="s">
        <v>123</v>
      </c>
      <c r="E2058" t="s">
        <v>21</v>
      </c>
      <c r="F2058" t="s">
        <v>14</v>
      </c>
      <c r="G2058" t="s">
        <v>10</v>
      </c>
      <c r="H2058" t="s">
        <v>12</v>
      </c>
      <c r="I2058">
        <v>12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0.11899999999999999</v>
      </c>
      <c r="R2058">
        <v>1.6990000000000001</v>
      </c>
      <c r="S2058">
        <v>4.0000000000000003E-5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1.0000000000000001E-5</v>
      </c>
      <c r="AC2058">
        <v>2077492</v>
      </c>
      <c r="AD2058">
        <v>2164307</v>
      </c>
      <c r="AE2058">
        <v>2031057</v>
      </c>
      <c r="AF2058">
        <v>1795453</v>
      </c>
      <c r="AG2058">
        <v>949658</v>
      </c>
      <c r="AH2058">
        <v>1003603</v>
      </c>
      <c r="AI2058">
        <v>1050057</v>
      </c>
      <c r="AJ2058">
        <v>1195617</v>
      </c>
      <c r="AK2058">
        <v>1136118</v>
      </c>
      <c r="AL2058">
        <v>1080149</v>
      </c>
    </row>
    <row r="2059" spans="1:38">
      <c r="A2059" t="s">
        <v>127</v>
      </c>
      <c r="B2059" t="s">
        <v>132</v>
      </c>
      <c r="C2059" t="s">
        <v>133</v>
      </c>
      <c r="D2059" t="s">
        <v>123</v>
      </c>
      <c r="E2059" t="s">
        <v>21</v>
      </c>
      <c r="F2059" t="s">
        <v>14</v>
      </c>
      <c r="G2059" t="s">
        <v>10</v>
      </c>
      <c r="H2059" t="s">
        <v>11</v>
      </c>
      <c r="I2059">
        <v>136.35400000000001</v>
      </c>
      <c r="J2059">
        <v>147.49299999999999</v>
      </c>
      <c r="K2059">
        <v>91.238</v>
      </c>
      <c r="L2059">
        <v>67.543000000000006</v>
      </c>
      <c r="M2059">
        <v>52.768999999999998</v>
      </c>
      <c r="N2059">
        <v>43.767000000000003</v>
      </c>
      <c r="O2059">
        <v>28.962</v>
      </c>
      <c r="P2059">
        <v>47.201000000000001</v>
      </c>
      <c r="Q2059">
        <v>33.533000000000001</v>
      </c>
      <c r="R2059">
        <v>18.489000000000001</v>
      </c>
      <c r="S2059">
        <v>4.2999999999999999E-4</v>
      </c>
      <c r="T2059">
        <v>6.4000000000000005E-4</v>
      </c>
      <c r="U2059">
        <v>5.2999999999999998E-4</v>
      </c>
      <c r="V2059">
        <v>6.7000000000000002E-4</v>
      </c>
      <c r="W2059">
        <v>3.8000000000000002E-4</v>
      </c>
      <c r="X2059">
        <v>2.4000000000000001E-4</v>
      </c>
      <c r="Y2059">
        <v>1.3999999999999999E-4</v>
      </c>
      <c r="Z2059">
        <v>2.7E-4</v>
      </c>
      <c r="AA2059">
        <v>2.4000000000000001E-4</v>
      </c>
      <c r="AB2059">
        <v>9.0000000000000006E-5</v>
      </c>
      <c r="AC2059">
        <v>2077492</v>
      </c>
      <c r="AD2059">
        <v>2164307</v>
      </c>
      <c r="AE2059">
        <v>2031057</v>
      </c>
      <c r="AF2059">
        <v>1795453</v>
      </c>
      <c r="AG2059">
        <v>949658</v>
      </c>
      <c r="AH2059">
        <v>1003603</v>
      </c>
      <c r="AI2059">
        <v>1050057</v>
      </c>
      <c r="AJ2059">
        <v>1195617</v>
      </c>
      <c r="AK2059">
        <v>1136118</v>
      </c>
      <c r="AL2059">
        <v>1080149</v>
      </c>
    </row>
    <row r="2060" spans="1:38">
      <c r="A2060" t="s">
        <v>127</v>
      </c>
      <c r="B2060" t="s">
        <v>132</v>
      </c>
      <c r="C2060" t="s">
        <v>133</v>
      </c>
      <c r="D2060" t="s">
        <v>123</v>
      </c>
      <c r="E2060" t="s">
        <v>21</v>
      </c>
      <c r="F2060" t="s">
        <v>15</v>
      </c>
      <c r="G2060" t="s">
        <v>10</v>
      </c>
      <c r="H2060" t="s">
        <v>111</v>
      </c>
      <c r="I2060">
        <v>3.5430000000000001</v>
      </c>
      <c r="J2060">
        <v>3.786</v>
      </c>
      <c r="K2060">
        <v>2.2839999999999998</v>
      </c>
      <c r="L2060">
        <v>0.74199999999999999</v>
      </c>
      <c r="M2060">
        <v>0.81</v>
      </c>
      <c r="N2060">
        <v>1.252</v>
      </c>
      <c r="O2060">
        <v>1.3979999999999999</v>
      </c>
      <c r="P2060">
        <v>0.33900000000000002</v>
      </c>
      <c r="Q2060">
        <v>2.012</v>
      </c>
      <c r="R2060">
        <v>2.7429999999999999</v>
      </c>
      <c r="S2060">
        <v>1.0000000000000001E-5</v>
      </c>
      <c r="T2060">
        <v>2.0000000000000002E-5</v>
      </c>
      <c r="U2060">
        <v>1.0000000000000001E-5</v>
      </c>
      <c r="V2060">
        <v>1.0000000000000001E-5</v>
      </c>
      <c r="W2060">
        <v>1.0000000000000001E-5</v>
      </c>
      <c r="X2060">
        <v>1.0000000000000001E-5</v>
      </c>
      <c r="Y2060">
        <v>1.0000000000000001E-5</v>
      </c>
      <c r="Z2060">
        <v>0</v>
      </c>
      <c r="AA2060">
        <v>1.0000000000000001E-5</v>
      </c>
      <c r="AB2060">
        <v>1.0000000000000001E-5</v>
      </c>
      <c r="AC2060">
        <v>138641</v>
      </c>
      <c r="AD2060">
        <v>244626</v>
      </c>
      <c r="AE2060">
        <v>237800</v>
      </c>
      <c r="AF2060">
        <v>175339</v>
      </c>
      <c r="AG2060">
        <v>98614</v>
      </c>
      <c r="AH2060">
        <v>100902</v>
      </c>
      <c r="AI2060">
        <v>158205</v>
      </c>
      <c r="AJ2060">
        <v>130662</v>
      </c>
      <c r="AK2060">
        <v>182841</v>
      </c>
      <c r="AL2060">
        <v>321220</v>
      </c>
    </row>
    <row r="2061" spans="1:38">
      <c r="A2061" t="s">
        <v>127</v>
      </c>
      <c r="B2061" t="s">
        <v>132</v>
      </c>
      <c r="C2061" t="s">
        <v>133</v>
      </c>
      <c r="D2061" t="s">
        <v>123</v>
      </c>
      <c r="E2061" t="s">
        <v>21</v>
      </c>
      <c r="F2061" t="s">
        <v>15</v>
      </c>
      <c r="G2061" t="s">
        <v>10</v>
      </c>
      <c r="H2061" t="s">
        <v>12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0.378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138641</v>
      </c>
      <c r="AD2061">
        <v>244626</v>
      </c>
      <c r="AE2061">
        <v>237800</v>
      </c>
      <c r="AF2061">
        <v>175339</v>
      </c>
      <c r="AG2061">
        <v>98614</v>
      </c>
      <c r="AH2061">
        <v>100902</v>
      </c>
      <c r="AI2061">
        <v>158205</v>
      </c>
      <c r="AJ2061">
        <v>130662</v>
      </c>
      <c r="AK2061">
        <v>182841</v>
      </c>
      <c r="AL2061">
        <v>321220</v>
      </c>
    </row>
    <row r="2062" spans="1:38">
      <c r="A2062" t="s">
        <v>127</v>
      </c>
      <c r="B2062" t="s">
        <v>132</v>
      </c>
      <c r="C2062" t="s">
        <v>133</v>
      </c>
      <c r="D2062" t="s">
        <v>123</v>
      </c>
      <c r="E2062" t="s">
        <v>21</v>
      </c>
      <c r="F2062" t="s">
        <v>15</v>
      </c>
      <c r="G2062" t="s">
        <v>10</v>
      </c>
      <c r="H2062" t="s">
        <v>11</v>
      </c>
      <c r="I2062">
        <v>3.5430000000000001</v>
      </c>
      <c r="J2062">
        <v>3.786</v>
      </c>
      <c r="K2062">
        <v>2.2839999999999998</v>
      </c>
      <c r="L2062">
        <v>0.74199999999999999</v>
      </c>
      <c r="M2062">
        <v>0.81</v>
      </c>
      <c r="N2062">
        <v>1.252</v>
      </c>
      <c r="O2062">
        <v>1.3979999999999999</v>
      </c>
      <c r="P2062">
        <v>0.33900000000000002</v>
      </c>
      <c r="Q2062">
        <v>2.012</v>
      </c>
      <c r="R2062">
        <v>2.3650000000000002</v>
      </c>
      <c r="S2062">
        <v>1.0000000000000001E-5</v>
      </c>
      <c r="T2062">
        <v>2.0000000000000002E-5</v>
      </c>
      <c r="U2062">
        <v>1.0000000000000001E-5</v>
      </c>
      <c r="V2062">
        <v>1.0000000000000001E-5</v>
      </c>
      <c r="W2062">
        <v>1.0000000000000001E-5</v>
      </c>
      <c r="X2062">
        <v>1.0000000000000001E-5</v>
      </c>
      <c r="Y2062">
        <v>1.0000000000000001E-5</v>
      </c>
      <c r="Z2062">
        <v>0</v>
      </c>
      <c r="AA2062">
        <v>1.0000000000000001E-5</v>
      </c>
      <c r="AB2062">
        <v>1.0000000000000001E-5</v>
      </c>
      <c r="AC2062">
        <v>138641</v>
      </c>
      <c r="AD2062">
        <v>244626</v>
      </c>
      <c r="AE2062">
        <v>237800</v>
      </c>
      <c r="AF2062">
        <v>175339</v>
      </c>
      <c r="AG2062">
        <v>98614</v>
      </c>
      <c r="AH2062">
        <v>100902</v>
      </c>
      <c r="AI2062">
        <v>158205</v>
      </c>
      <c r="AJ2062">
        <v>130662</v>
      </c>
      <c r="AK2062">
        <v>182841</v>
      </c>
      <c r="AL2062">
        <v>321220</v>
      </c>
    </row>
    <row r="2063" spans="1:38">
      <c r="A2063" t="s">
        <v>127</v>
      </c>
      <c r="B2063" t="s">
        <v>132</v>
      </c>
      <c r="C2063" t="s">
        <v>133</v>
      </c>
      <c r="D2063" t="s">
        <v>123</v>
      </c>
      <c r="E2063" t="s">
        <v>21</v>
      </c>
      <c r="F2063" t="s">
        <v>16</v>
      </c>
      <c r="G2063" t="s">
        <v>10</v>
      </c>
      <c r="H2063" t="s">
        <v>111</v>
      </c>
      <c r="I2063">
        <v>47.392000000000003</v>
      </c>
      <c r="J2063">
        <v>9.6050000000000004</v>
      </c>
      <c r="K2063">
        <v>11.084</v>
      </c>
      <c r="L2063">
        <v>32.713000000000001</v>
      </c>
      <c r="M2063">
        <v>0.55700000000000005</v>
      </c>
      <c r="N2063">
        <v>1.611</v>
      </c>
      <c r="O2063">
        <v>1.9570000000000001</v>
      </c>
      <c r="P2063">
        <v>31.527000000000001</v>
      </c>
      <c r="Q2063">
        <v>17.594000000000001</v>
      </c>
      <c r="R2063">
        <v>8.3000000000000004E-2</v>
      </c>
      <c r="S2063">
        <v>1.4999999999999999E-4</v>
      </c>
      <c r="T2063">
        <v>4.0000000000000003E-5</v>
      </c>
      <c r="U2063">
        <v>6.0000000000000002E-5</v>
      </c>
      <c r="V2063">
        <v>3.2000000000000003E-4</v>
      </c>
      <c r="W2063">
        <v>0</v>
      </c>
      <c r="X2063">
        <v>1.0000000000000001E-5</v>
      </c>
      <c r="Y2063">
        <v>1.0000000000000001E-5</v>
      </c>
      <c r="Z2063">
        <v>1.8000000000000001E-4</v>
      </c>
      <c r="AA2063">
        <v>1.2999999999999999E-4</v>
      </c>
      <c r="AB2063">
        <v>0</v>
      </c>
      <c r="AC2063">
        <v>105319</v>
      </c>
      <c r="AD2063">
        <v>79773</v>
      </c>
      <c r="AE2063">
        <v>41626</v>
      </c>
      <c r="AF2063">
        <v>42159</v>
      </c>
      <c r="AG2063">
        <v>15924</v>
      </c>
      <c r="AH2063">
        <v>25347</v>
      </c>
      <c r="AI2063">
        <v>28769</v>
      </c>
      <c r="AJ2063">
        <v>45576</v>
      </c>
      <c r="AK2063">
        <v>29388</v>
      </c>
      <c r="AL2063">
        <v>21089</v>
      </c>
    </row>
    <row r="2064" spans="1:38">
      <c r="A2064" t="s">
        <v>127</v>
      </c>
      <c r="B2064" t="s">
        <v>132</v>
      </c>
      <c r="C2064" t="s">
        <v>133</v>
      </c>
      <c r="D2064" t="s">
        <v>123</v>
      </c>
      <c r="E2064" t="s">
        <v>21</v>
      </c>
      <c r="F2064" t="s">
        <v>16</v>
      </c>
      <c r="G2064" t="s">
        <v>10</v>
      </c>
      <c r="H2064" t="s">
        <v>12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1E-3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105319</v>
      </c>
      <c r="AD2064">
        <v>79773</v>
      </c>
      <c r="AE2064">
        <v>41626</v>
      </c>
      <c r="AF2064">
        <v>42159</v>
      </c>
      <c r="AG2064">
        <v>15924</v>
      </c>
      <c r="AH2064">
        <v>25347</v>
      </c>
      <c r="AI2064">
        <v>28769</v>
      </c>
      <c r="AJ2064">
        <v>45576</v>
      </c>
      <c r="AK2064">
        <v>29388</v>
      </c>
      <c r="AL2064">
        <v>21089</v>
      </c>
    </row>
    <row r="2065" spans="1:38">
      <c r="A2065" t="s">
        <v>127</v>
      </c>
      <c r="B2065" t="s">
        <v>132</v>
      </c>
      <c r="C2065" t="s">
        <v>133</v>
      </c>
      <c r="D2065" t="s">
        <v>123</v>
      </c>
      <c r="E2065" t="s">
        <v>21</v>
      </c>
      <c r="F2065" t="s">
        <v>16</v>
      </c>
      <c r="G2065" t="s">
        <v>10</v>
      </c>
      <c r="H2065" t="s">
        <v>11</v>
      </c>
      <c r="I2065">
        <v>47.392000000000003</v>
      </c>
      <c r="J2065">
        <v>9.6050000000000004</v>
      </c>
      <c r="K2065">
        <v>11.084</v>
      </c>
      <c r="L2065">
        <v>32.713000000000001</v>
      </c>
      <c r="M2065">
        <v>0.55700000000000005</v>
      </c>
      <c r="N2065">
        <v>1.611</v>
      </c>
      <c r="O2065">
        <v>1.9570000000000001</v>
      </c>
      <c r="P2065">
        <v>31.527000000000001</v>
      </c>
      <c r="Q2065">
        <v>17.594000000000001</v>
      </c>
      <c r="R2065">
        <v>8.3000000000000004E-2</v>
      </c>
      <c r="S2065">
        <v>1.4999999999999999E-4</v>
      </c>
      <c r="T2065">
        <v>4.0000000000000003E-5</v>
      </c>
      <c r="U2065">
        <v>6.0000000000000002E-5</v>
      </c>
      <c r="V2065">
        <v>3.2000000000000003E-4</v>
      </c>
      <c r="W2065">
        <v>0</v>
      </c>
      <c r="X2065">
        <v>1.0000000000000001E-5</v>
      </c>
      <c r="Y2065">
        <v>1.0000000000000001E-5</v>
      </c>
      <c r="Z2065">
        <v>1.8000000000000001E-4</v>
      </c>
      <c r="AA2065">
        <v>1.2999999999999999E-4</v>
      </c>
      <c r="AB2065">
        <v>0</v>
      </c>
      <c r="AC2065">
        <v>105319</v>
      </c>
      <c r="AD2065">
        <v>79773</v>
      </c>
      <c r="AE2065">
        <v>41626</v>
      </c>
      <c r="AF2065">
        <v>42159</v>
      </c>
      <c r="AG2065">
        <v>15924</v>
      </c>
      <c r="AH2065">
        <v>25347</v>
      </c>
      <c r="AI2065">
        <v>28769</v>
      </c>
      <c r="AJ2065">
        <v>45576</v>
      </c>
      <c r="AK2065">
        <v>29388</v>
      </c>
      <c r="AL2065">
        <v>21089</v>
      </c>
    </row>
    <row r="2066" spans="1:38">
      <c r="A2066" t="s">
        <v>127</v>
      </c>
      <c r="B2066" t="s">
        <v>132</v>
      </c>
      <c r="C2066" t="s">
        <v>133</v>
      </c>
      <c r="D2066" t="s">
        <v>123</v>
      </c>
      <c r="E2066" t="s">
        <v>21</v>
      </c>
      <c r="F2066" t="s">
        <v>10</v>
      </c>
      <c r="G2066" t="s">
        <v>10</v>
      </c>
      <c r="H2066" t="s">
        <v>111</v>
      </c>
      <c r="I2066">
        <v>9.3810000000000002</v>
      </c>
      <c r="J2066">
        <v>2.0950000000000002</v>
      </c>
      <c r="K2066">
        <v>2.0230000000000001</v>
      </c>
      <c r="L2066">
        <v>3.34</v>
      </c>
      <c r="M2066">
        <v>0.29799999999999999</v>
      </c>
      <c r="O2066">
        <v>0.17799999999999999</v>
      </c>
      <c r="Q2066">
        <v>1.1859999999999999</v>
      </c>
      <c r="R2066">
        <v>1.9159999999999999</v>
      </c>
      <c r="S2066">
        <v>3.0000000000000001E-5</v>
      </c>
      <c r="T2066">
        <v>1.0000000000000001E-5</v>
      </c>
      <c r="U2066">
        <v>1.0000000000000001E-5</v>
      </c>
      <c r="V2066">
        <v>3.0000000000000001E-5</v>
      </c>
      <c r="W2066">
        <v>0</v>
      </c>
      <c r="Y2066">
        <v>0</v>
      </c>
      <c r="AA2066">
        <v>1.0000000000000001E-5</v>
      </c>
      <c r="AB2066">
        <v>1.0000000000000001E-5</v>
      </c>
      <c r="AC2066">
        <v>76708</v>
      </c>
      <c r="AD2066">
        <v>61211</v>
      </c>
      <c r="AE2066">
        <v>34707</v>
      </c>
      <c r="AF2066">
        <v>21598</v>
      </c>
      <c r="AG2066">
        <v>35879</v>
      </c>
      <c r="AH2066">
        <v>14795</v>
      </c>
      <c r="AI2066">
        <v>93800</v>
      </c>
      <c r="AJ2066">
        <v>35543</v>
      </c>
      <c r="AK2066">
        <v>56134</v>
      </c>
      <c r="AL2066">
        <v>69446</v>
      </c>
    </row>
    <row r="2067" spans="1:38">
      <c r="A2067" t="s">
        <v>127</v>
      </c>
      <c r="B2067" t="s">
        <v>132</v>
      </c>
      <c r="C2067" t="s">
        <v>133</v>
      </c>
      <c r="D2067" t="s">
        <v>123</v>
      </c>
      <c r="E2067" t="s">
        <v>21</v>
      </c>
      <c r="F2067" t="s">
        <v>10</v>
      </c>
      <c r="G2067" t="s">
        <v>10</v>
      </c>
      <c r="H2067" t="s">
        <v>12</v>
      </c>
      <c r="I2067">
        <v>0</v>
      </c>
      <c r="J2067">
        <v>0</v>
      </c>
      <c r="K2067">
        <v>0</v>
      </c>
      <c r="L2067">
        <v>0</v>
      </c>
      <c r="M2067">
        <v>0</v>
      </c>
      <c r="O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Y2067">
        <v>0</v>
      </c>
      <c r="AA2067">
        <v>0</v>
      </c>
      <c r="AB2067">
        <v>0</v>
      </c>
      <c r="AC2067">
        <v>76708</v>
      </c>
      <c r="AD2067">
        <v>61211</v>
      </c>
      <c r="AE2067">
        <v>34707</v>
      </c>
      <c r="AF2067">
        <v>21598</v>
      </c>
      <c r="AG2067">
        <v>35879</v>
      </c>
      <c r="AH2067">
        <v>14795</v>
      </c>
      <c r="AI2067">
        <v>93800</v>
      </c>
      <c r="AJ2067">
        <v>35543</v>
      </c>
      <c r="AK2067">
        <v>56134</v>
      </c>
      <c r="AL2067">
        <v>69446</v>
      </c>
    </row>
    <row r="2068" spans="1:38">
      <c r="A2068" t="s">
        <v>127</v>
      </c>
      <c r="B2068" t="s">
        <v>132</v>
      </c>
      <c r="C2068" t="s">
        <v>133</v>
      </c>
      <c r="D2068" t="s">
        <v>123</v>
      </c>
      <c r="E2068" t="s">
        <v>21</v>
      </c>
      <c r="F2068" t="s">
        <v>10</v>
      </c>
      <c r="G2068" t="s">
        <v>10</v>
      </c>
      <c r="H2068" t="s">
        <v>11</v>
      </c>
      <c r="I2068">
        <v>9.3810000000000002</v>
      </c>
      <c r="J2068">
        <v>2.0950000000000002</v>
      </c>
      <c r="K2068">
        <v>2.0230000000000001</v>
      </c>
      <c r="L2068">
        <v>3.34</v>
      </c>
      <c r="M2068">
        <v>0.29799999999999999</v>
      </c>
      <c r="O2068">
        <v>0.17799999999999999</v>
      </c>
      <c r="Q2068">
        <v>1.1859999999999999</v>
      </c>
      <c r="R2068">
        <v>1.9159999999999999</v>
      </c>
      <c r="S2068">
        <v>3.0000000000000001E-5</v>
      </c>
      <c r="T2068">
        <v>1.0000000000000001E-5</v>
      </c>
      <c r="U2068">
        <v>1.0000000000000001E-5</v>
      </c>
      <c r="V2068">
        <v>3.0000000000000001E-5</v>
      </c>
      <c r="W2068">
        <v>0</v>
      </c>
      <c r="Y2068">
        <v>0</v>
      </c>
      <c r="AA2068">
        <v>1.0000000000000001E-5</v>
      </c>
      <c r="AB2068">
        <v>1.0000000000000001E-5</v>
      </c>
      <c r="AC2068">
        <v>76708</v>
      </c>
      <c r="AD2068">
        <v>61211</v>
      </c>
      <c r="AE2068">
        <v>34707</v>
      </c>
      <c r="AF2068">
        <v>21598</v>
      </c>
      <c r="AG2068">
        <v>35879</v>
      </c>
      <c r="AH2068">
        <v>14795</v>
      </c>
      <c r="AI2068">
        <v>93800</v>
      </c>
      <c r="AJ2068">
        <v>35543</v>
      </c>
      <c r="AK2068">
        <v>56134</v>
      </c>
      <c r="AL2068">
        <v>69446</v>
      </c>
    </row>
    <row r="2069" spans="1:38">
      <c r="A2069" t="s">
        <v>127</v>
      </c>
      <c r="B2069" t="s">
        <v>132</v>
      </c>
      <c r="C2069" t="s">
        <v>133</v>
      </c>
      <c r="D2069" t="s">
        <v>123</v>
      </c>
      <c r="E2069" t="s">
        <v>21</v>
      </c>
      <c r="F2069" t="s">
        <v>61</v>
      </c>
      <c r="G2069" t="s">
        <v>10</v>
      </c>
      <c r="H2069" t="s">
        <v>111</v>
      </c>
      <c r="I2069">
        <v>69.504000000000005</v>
      </c>
      <c r="J2069">
        <v>15.877000000000001</v>
      </c>
      <c r="K2069">
        <v>7.101</v>
      </c>
      <c r="L2069">
        <v>2.141</v>
      </c>
      <c r="M2069">
        <v>0.996</v>
      </c>
      <c r="N2069">
        <v>0.35699999999999998</v>
      </c>
      <c r="O2069">
        <v>0.72399999999999998</v>
      </c>
      <c r="P2069">
        <v>0.51400000000000001</v>
      </c>
      <c r="Q2069">
        <v>0.255</v>
      </c>
      <c r="R2069">
        <v>0.84399999999999997</v>
      </c>
      <c r="S2069">
        <v>2.2000000000000001E-4</v>
      </c>
      <c r="T2069">
        <v>6.9999999999999994E-5</v>
      </c>
      <c r="U2069">
        <v>4.0000000000000003E-5</v>
      </c>
      <c r="V2069">
        <v>2.0000000000000002E-5</v>
      </c>
      <c r="W2069">
        <v>1.0000000000000001E-5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8545715</v>
      </c>
      <c r="AD2069">
        <v>7929313</v>
      </c>
      <c r="AE2069">
        <v>4123518</v>
      </c>
      <c r="AF2069">
        <v>4458729</v>
      </c>
      <c r="AG2069">
        <v>2607925</v>
      </c>
      <c r="AH2069">
        <v>4510727</v>
      </c>
      <c r="AI2069">
        <v>4820063</v>
      </c>
      <c r="AJ2069">
        <v>4308855</v>
      </c>
      <c r="AK2069">
        <v>4725832</v>
      </c>
      <c r="AL2069">
        <v>1648111</v>
      </c>
    </row>
    <row r="2070" spans="1:38">
      <c r="A2070" t="s">
        <v>127</v>
      </c>
      <c r="B2070" t="s">
        <v>132</v>
      </c>
      <c r="C2070" t="s">
        <v>133</v>
      </c>
      <c r="D2070" t="s">
        <v>123</v>
      </c>
      <c r="E2070" t="s">
        <v>21</v>
      </c>
      <c r="F2070" t="s">
        <v>61</v>
      </c>
      <c r="G2070" t="s">
        <v>10</v>
      </c>
      <c r="H2070" t="s">
        <v>12</v>
      </c>
      <c r="I2070">
        <v>23</v>
      </c>
      <c r="J2070">
        <v>4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2.7E-2</v>
      </c>
      <c r="S2070">
        <v>6.9999999999999994E-5</v>
      </c>
      <c r="T2070">
        <v>2.0000000000000002E-5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8545715</v>
      </c>
      <c r="AD2070">
        <v>7929313</v>
      </c>
      <c r="AE2070">
        <v>4123518</v>
      </c>
      <c r="AF2070">
        <v>4458729</v>
      </c>
      <c r="AG2070">
        <v>2607925</v>
      </c>
      <c r="AH2070">
        <v>4510727</v>
      </c>
      <c r="AI2070">
        <v>4820063</v>
      </c>
      <c r="AJ2070">
        <v>4308855</v>
      </c>
      <c r="AK2070">
        <v>4725832</v>
      </c>
      <c r="AL2070">
        <v>1648111</v>
      </c>
    </row>
    <row r="2071" spans="1:38">
      <c r="A2071" t="s">
        <v>127</v>
      </c>
      <c r="B2071" t="s">
        <v>132</v>
      </c>
      <c r="C2071" t="s">
        <v>133</v>
      </c>
      <c r="D2071" t="s">
        <v>123</v>
      </c>
      <c r="E2071" t="s">
        <v>21</v>
      </c>
      <c r="F2071" t="s">
        <v>61</v>
      </c>
      <c r="G2071" t="s">
        <v>10</v>
      </c>
      <c r="H2071" t="s">
        <v>11</v>
      </c>
      <c r="I2071">
        <v>46.503999999999998</v>
      </c>
      <c r="J2071">
        <v>11.877000000000001</v>
      </c>
      <c r="K2071">
        <v>7.101</v>
      </c>
      <c r="L2071">
        <v>2.141</v>
      </c>
      <c r="M2071">
        <v>0.996</v>
      </c>
      <c r="N2071">
        <v>0.35699999999999998</v>
      </c>
      <c r="O2071">
        <v>0.72399999999999998</v>
      </c>
      <c r="P2071">
        <v>0.51400000000000001</v>
      </c>
      <c r="Q2071">
        <v>0.255</v>
      </c>
      <c r="R2071">
        <v>0.81699999999999995</v>
      </c>
      <c r="S2071">
        <v>1.4999999999999999E-4</v>
      </c>
      <c r="T2071">
        <v>5.0000000000000002E-5</v>
      </c>
      <c r="U2071">
        <v>4.0000000000000003E-5</v>
      </c>
      <c r="V2071">
        <v>2.0000000000000002E-5</v>
      </c>
      <c r="W2071">
        <v>1.0000000000000001E-5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8545715</v>
      </c>
      <c r="AD2071">
        <v>7929313</v>
      </c>
      <c r="AE2071">
        <v>4123518</v>
      </c>
      <c r="AF2071">
        <v>4458729</v>
      </c>
      <c r="AG2071">
        <v>2607925</v>
      </c>
      <c r="AH2071">
        <v>4510727</v>
      </c>
      <c r="AI2071">
        <v>4820063</v>
      </c>
      <c r="AJ2071">
        <v>4308855</v>
      </c>
      <c r="AK2071">
        <v>4725832</v>
      </c>
      <c r="AL2071">
        <v>1648111</v>
      </c>
    </row>
    <row r="2072" spans="1:38">
      <c r="A2072" t="s">
        <v>127</v>
      </c>
      <c r="B2072" t="s">
        <v>132</v>
      </c>
      <c r="C2072" t="s">
        <v>133</v>
      </c>
      <c r="D2072" t="s">
        <v>123</v>
      </c>
      <c r="E2072" t="s">
        <v>21</v>
      </c>
      <c r="F2072" t="s">
        <v>62</v>
      </c>
      <c r="G2072" t="s">
        <v>10</v>
      </c>
      <c r="H2072" t="s">
        <v>111</v>
      </c>
      <c r="I2072">
        <v>84.2</v>
      </c>
      <c r="J2072">
        <v>8.0850000000000009</v>
      </c>
      <c r="K2072">
        <v>2.7360000000000002</v>
      </c>
      <c r="L2072">
        <v>0</v>
      </c>
      <c r="N2072">
        <v>0.187</v>
      </c>
      <c r="O2072">
        <v>6.4000000000000001E-2</v>
      </c>
      <c r="P2072">
        <v>3.0000000000000001E-3</v>
      </c>
      <c r="Q2072">
        <v>8.6310000000000002</v>
      </c>
      <c r="R2072">
        <v>6.0000000000000001E-3</v>
      </c>
      <c r="S2072">
        <v>2.7E-4</v>
      </c>
      <c r="T2072">
        <v>3.0000000000000001E-5</v>
      </c>
      <c r="U2072">
        <v>2.0000000000000002E-5</v>
      </c>
      <c r="V2072">
        <v>0</v>
      </c>
      <c r="X2072">
        <v>0</v>
      </c>
      <c r="Y2072">
        <v>0</v>
      </c>
      <c r="Z2072">
        <v>0</v>
      </c>
      <c r="AA2072">
        <v>6.0000000000000002E-5</v>
      </c>
      <c r="AB2072">
        <v>0</v>
      </c>
      <c r="AC2072">
        <v>5276635</v>
      </c>
      <c r="AD2072">
        <v>5677194</v>
      </c>
      <c r="AE2072">
        <v>4484971</v>
      </c>
      <c r="AF2072">
        <v>4257946</v>
      </c>
      <c r="AG2072">
        <v>3696080</v>
      </c>
      <c r="AH2072">
        <v>2189769</v>
      </c>
      <c r="AI2072">
        <v>2536444</v>
      </c>
      <c r="AJ2072">
        <v>3806311</v>
      </c>
      <c r="AK2072">
        <v>3468010</v>
      </c>
      <c r="AL2072">
        <v>4408214</v>
      </c>
    </row>
    <row r="2073" spans="1:38">
      <c r="A2073" t="s">
        <v>127</v>
      </c>
      <c r="B2073" t="s">
        <v>132</v>
      </c>
      <c r="C2073" t="s">
        <v>133</v>
      </c>
      <c r="D2073" t="s">
        <v>123</v>
      </c>
      <c r="E2073" t="s">
        <v>21</v>
      </c>
      <c r="F2073" t="s">
        <v>62</v>
      </c>
      <c r="G2073" t="s">
        <v>10</v>
      </c>
      <c r="H2073" t="s">
        <v>12</v>
      </c>
      <c r="I2073">
        <v>14.253</v>
      </c>
      <c r="J2073">
        <v>0.67600000000000005</v>
      </c>
      <c r="K2073">
        <v>0.27900000000000003</v>
      </c>
      <c r="L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5.0000000000000002E-5</v>
      </c>
      <c r="T2073">
        <v>0</v>
      </c>
      <c r="U2073">
        <v>0</v>
      </c>
      <c r="V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5276635</v>
      </c>
      <c r="AD2073">
        <v>5677194</v>
      </c>
      <c r="AE2073">
        <v>4484971</v>
      </c>
      <c r="AF2073">
        <v>4257946</v>
      </c>
      <c r="AG2073">
        <v>3696080</v>
      </c>
      <c r="AH2073">
        <v>2189769</v>
      </c>
      <c r="AI2073">
        <v>2536444</v>
      </c>
      <c r="AJ2073">
        <v>3806311</v>
      </c>
      <c r="AK2073">
        <v>3468010</v>
      </c>
      <c r="AL2073">
        <v>4408214</v>
      </c>
    </row>
    <row r="2074" spans="1:38">
      <c r="A2074" t="s">
        <v>127</v>
      </c>
      <c r="B2074" t="s">
        <v>132</v>
      </c>
      <c r="C2074" t="s">
        <v>133</v>
      </c>
      <c r="D2074" t="s">
        <v>123</v>
      </c>
      <c r="E2074" t="s">
        <v>21</v>
      </c>
      <c r="F2074" t="s">
        <v>62</v>
      </c>
      <c r="G2074" t="s">
        <v>10</v>
      </c>
      <c r="H2074" t="s">
        <v>11</v>
      </c>
      <c r="I2074">
        <v>69.947000000000003</v>
      </c>
      <c r="J2074">
        <v>7.41</v>
      </c>
      <c r="K2074">
        <v>2.4569999999999999</v>
      </c>
      <c r="L2074">
        <v>0</v>
      </c>
      <c r="N2074">
        <v>0.187</v>
      </c>
      <c r="O2074">
        <v>6.4000000000000001E-2</v>
      </c>
      <c r="P2074">
        <v>3.0000000000000001E-3</v>
      </c>
      <c r="Q2074">
        <v>8.6310000000000002</v>
      </c>
      <c r="R2074">
        <v>6.0000000000000001E-3</v>
      </c>
      <c r="S2074">
        <v>2.2000000000000001E-4</v>
      </c>
      <c r="T2074">
        <v>3.0000000000000001E-5</v>
      </c>
      <c r="U2074">
        <v>1.0000000000000001E-5</v>
      </c>
      <c r="V2074">
        <v>0</v>
      </c>
      <c r="X2074">
        <v>0</v>
      </c>
      <c r="Y2074">
        <v>0</v>
      </c>
      <c r="Z2074">
        <v>0</v>
      </c>
      <c r="AA2074">
        <v>6.0000000000000002E-5</v>
      </c>
      <c r="AB2074">
        <v>0</v>
      </c>
      <c r="AC2074">
        <v>5276635</v>
      </c>
      <c r="AD2074">
        <v>5677194</v>
      </c>
      <c r="AE2074">
        <v>4484971</v>
      </c>
      <c r="AF2074">
        <v>4257946</v>
      </c>
      <c r="AG2074">
        <v>3696080</v>
      </c>
      <c r="AH2074">
        <v>2189769</v>
      </c>
      <c r="AI2074">
        <v>2536444</v>
      </c>
      <c r="AJ2074">
        <v>3806311</v>
      </c>
      <c r="AK2074">
        <v>3468010</v>
      </c>
      <c r="AL2074">
        <v>4408214</v>
      </c>
    </row>
    <row r="2075" spans="1:38">
      <c r="A2075" t="s">
        <v>127</v>
      </c>
      <c r="B2075" t="s">
        <v>132</v>
      </c>
      <c r="C2075" t="s">
        <v>133</v>
      </c>
      <c r="D2075" t="s">
        <v>123</v>
      </c>
      <c r="E2075" t="s">
        <v>21</v>
      </c>
      <c r="F2075" t="s">
        <v>63</v>
      </c>
      <c r="G2075" t="s">
        <v>10</v>
      </c>
      <c r="H2075" t="s">
        <v>111</v>
      </c>
      <c r="P2075">
        <v>4.7E-2</v>
      </c>
      <c r="Z2075">
        <v>0</v>
      </c>
      <c r="AC2075">
        <v>3225</v>
      </c>
      <c r="AD2075">
        <v>7030</v>
      </c>
      <c r="AE2075">
        <v>4644</v>
      </c>
      <c r="AF2075">
        <v>4498</v>
      </c>
      <c r="AG2075">
        <v>29144</v>
      </c>
      <c r="AH2075">
        <v>18779</v>
      </c>
      <c r="AI2075">
        <v>7709</v>
      </c>
      <c r="AJ2075">
        <v>8083</v>
      </c>
      <c r="AK2075">
        <v>6205</v>
      </c>
      <c r="AL2075">
        <v>6970</v>
      </c>
    </row>
    <row r="2076" spans="1:38">
      <c r="A2076" t="s">
        <v>127</v>
      </c>
      <c r="B2076" t="s">
        <v>132</v>
      </c>
      <c r="C2076" t="s">
        <v>133</v>
      </c>
      <c r="D2076" t="s">
        <v>123</v>
      </c>
      <c r="E2076" t="s">
        <v>21</v>
      </c>
      <c r="F2076" t="s">
        <v>63</v>
      </c>
      <c r="G2076" t="s">
        <v>10</v>
      </c>
      <c r="H2076" t="s">
        <v>12</v>
      </c>
      <c r="P2076">
        <v>4.0000000000000001E-3</v>
      </c>
      <c r="Z2076">
        <v>0</v>
      </c>
      <c r="AC2076">
        <v>3225</v>
      </c>
      <c r="AD2076">
        <v>7030</v>
      </c>
      <c r="AE2076">
        <v>4644</v>
      </c>
      <c r="AF2076">
        <v>4498</v>
      </c>
      <c r="AG2076">
        <v>29144</v>
      </c>
      <c r="AH2076">
        <v>18779</v>
      </c>
      <c r="AI2076">
        <v>7709</v>
      </c>
      <c r="AJ2076">
        <v>8083</v>
      </c>
      <c r="AK2076">
        <v>6205</v>
      </c>
      <c r="AL2076">
        <v>6970</v>
      </c>
    </row>
    <row r="2077" spans="1:38">
      <c r="A2077" t="s">
        <v>127</v>
      </c>
      <c r="B2077" t="s">
        <v>132</v>
      </c>
      <c r="C2077" t="s">
        <v>133</v>
      </c>
      <c r="D2077" t="s">
        <v>123</v>
      </c>
      <c r="E2077" t="s">
        <v>21</v>
      </c>
      <c r="F2077" t="s">
        <v>63</v>
      </c>
      <c r="G2077" t="s">
        <v>10</v>
      </c>
      <c r="H2077" t="s">
        <v>11</v>
      </c>
      <c r="P2077">
        <v>4.2999999999999997E-2</v>
      </c>
      <c r="Z2077">
        <v>0</v>
      </c>
      <c r="AC2077">
        <v>3225</v>
      </c>
      <c r="AD2077">
        <v>7030</v>
      </c>
      <c r="AE2077">
        <v>4644</v>
      </c>
      <c r="AF2077">
        <v>4498</v>
      </c>
      <c r="AG2077">
        <v>29144</v>
      </c>
      <c r="AH2077">
        <v>18779</v>
      </c>
      <c r="AI2077">
        <v>7709</v>
      </c>
      <c r="AJ2077">
        <v>8083</v>
      </c>
      <c r="AK2077">
        <v>6205</v>
      </c>
      <c r="AL2077">
        <v>6970</v>
      </c>
    </row>
    <row r="2078" spans="1:38">
      <c r="A2078" t="s">
        <v>127</v>
      </c>
      <c r="B2078" t="s">
        <v>132</v>
      </c>
      <c r="C2078" t="s">
        <v>133</v>
      </c>
      <c r="D2078" t="s">
        <v>123</v>
      </c>
      <c r="E2078" t="s">
        <v>21</v>
      </c>
      <c r="F2078" t="s">
        <v>17</v>
      </c>
      <c r="G2078" t="s">
        <v>10</v>
      </c>
      <c r="H2078" t="s">
        <v>111</v>
      </c>
      <c r="I2078">
        <v>3458.9679999999998</v>
      </c>
      <c r="J2078">
        <v>2175.2910000000002</v>
      </c>
      <c r="K2078">
        <v>1369.6679999999999</v>
      </c>
      <c r="L2078">
        <v>734.23800000000006</v>
      </c>
      <c r="M2078">
        <v>685.52700000000004</v>
      </c>
      <c r="N2078">
        <v>575.16700000000003</v>
      </c>
      <c r="O2078">
        <v>561.62400000000002</v>
      </c>
      <c r="P2078">
        <v>747.65</v>
      </c>
      <c r="Q2078">
        <v>736.96100000000001</v>
      </c>
      <c r="R2078">
        <v>1210.152</v>
      </c>
      <c r="S2078">
        <v>1.098E-2</v>
      </c>
      <c r="T2078">
        <v>9.3900000000000008E-3</v>
      </c>
      <c r="U2078">
        <v>8.0000000000000002E-3</v>
      </c>
      <c r="V2078">
        <v>7.28E-3</v>
      </c>
      <c r="W2078">
        <v>4.9399999999999999E-3</v>
      </c>
      <c r="X2078">
        <v>3.15E-3</v>
      </c>
      <c r="Y2078">
        <v>2.6800000000000001E-3</v>
      </c>
      <c r="Z2078">
        <v>4.3400000000000001E-3</v>
      </c>
      <c r="AA2078">
        <v>5.2599999999999999E-3</v>
      </c>
      <c r="AB2078">
        <v>5.6699999999999997E-3</v>
      </c>
      <c r="AC2078">
        <v>7137074</v>
      </c>
      <c r="AD2078">
        <v>6422756</v>
      </c>
      <c r="AE2078">
        <v>6405176</v>
      </c>
      <c r="AF2078">
        <v>6020308</v>
      </c>
      <c r="AG2078">
        <v>3801069</v>
      </c>
      <c r="AH2078">
        <v>4034203</v>
      </c>
      <c r="AI2078">
        <v>3793148</v>
      </c>
      <c r="AJ2078">
        <v>3592389</v>
      </c>
      <c r="AK2078">
        <v>3664621</v>
      </c>
      <c r="AL2078">
        <v>3593770</v>
      </c>
    </row>
    <row r="2079" spans="1:38">
      <c r="A2079" t="s">
        <v>127</v>
      </c>
      <c r="B2079" t="s">
        <v>132</v>
      </c>
      <c r="C2079" t="s">
        <v>133</v>
      </c>
      <c r="D2079" t="s">
        <v>123</v>
      </c>
      <c r="E2079" t="s">
        <v>21</v>
      </c>
      <c r="F2079" t="s">
        <v>17</v>
      </c>
      <c r="G2079" t="s">
        <v>10</v>
      </c>
      <c r="H2079" t="s">
        <v>12</v>
      </c>
      <c r="I2079">
        <v>826.66499999999996</v>
      </c>
      <c r="J2079">
        <v>288.19</v>
      </c>
      <c r="K2079">
        <v>204.43799999999999</v>
      </c>
      <c r="L2079">
        <v>96.516000000000005</v>
      </c>
      <c r="M2079">
        <v>96.837999999999994</v>
      </c>
      <c r="N2079">
        <v>98.903000000000006</v>
      </c>
      <c r="O2079">
        <v>28.2</v>
      </c>
      <c r="P2079">
        <v>87.522999999999996</v>
      </c>
      <c r="Q2079">
        <v>69.95</v>
      </c>
      <c r="R2079">
        <v>222.30799999999999</v>
      </c>
      <c r="S2079">
        <v>2.6199999999999999E-3</v>
      </c>
      <c r="T2079">
        <v>1.24E-3</v>
      </c>
      <c r="U2079">
        <v>1.1900000000000001E-3</v>
      </c>
      <c r="V2079">
        <v>9.6000000000000002E-4</v>
      </c>
      <c r="W2079">
        <v>6.9999999999999999E-4</v>
      </c>
      <c r="X2079">
        <v>5.4000000000000001E-4</v>
      </c>
      <c r="Y2079">
        <v>1.2999999999999999E-4</v>
      </c>
      <c r="Z2079">
        <v>5.1000000000000004E-4</v>
      </c>
      <c r="AA2079">
        <v>5.0000000000000001E-4</v>
      </c>
      <c r="AB2079">
        <v>1.0399999999999999E-3</v>
      </c>
      <c r="AC2079">
        <v>7137074</v>
      </c>
      <c r="AD2079">
        <v>6422756</v>
      </c>
      <c r="AE2079">
        <v>6405176</v>
      </c>
      <c r="AF2079">
        <v>6020308</v>
      </c>
      <c r="AG2079">
        <v>3801069</v>
      </c>
      <c r="AH2079">
        <v>4034203</v>
      </c>
      <c r="AI2079">
        <v>3793148</v>
      </c>
      <c r="AJ2079">
        <v>3592389</v>
      </c>
      <c r="AK2079">
        <v>3664621</v>
      </c>
      <c r="AL2079">
        <v>3593770</v>
      </c>
    </row>
    <row r="2080" spans="1:38">
      <c r="A2080" t="s">
        <v>127</v>
      </c>
      <c r="B2080" t="s">
        <v>132</v>
      </c>
      <c r="C2080" t="s">
        <v>133</v>
      </c>
      <c r="D2080" t="s">
        <v>123</v>
      </c>
      <c r="E2080" t="s">
        <v>21</v>
      </c>
      <c r="F2080" t="s">
        <v>17</v>
      </c>
      <c r="G2080" t="s">
        <v>10</v>
      </c>
      <c r="H2080" t="s">
        <v>11</v>
      </c>
      <c r="I2080">
        <v>2632.3020000000001</v>
      </c>
      <c r="J2080">
        <v>1887.1010000000001</v>
      </c>
      <c r="K2080">
        <v>1165.23</v>
      </c>
      <c r="L2080">
        <v>637.72199999999998</v>
      </c>
      <c r="M2080">
        <v>588.68899999999996</v>
      </c>
      <c r="N2080">
        <v>476.26400000000001</v>
      </c>
      <c r="O2080">
        <v>533.42399999999998</v>
      </c>
      <c r="P2080">
        <v>660.12699999999995</v>
      </c>
      <c r="Q2080">
        <v>667.01099999999997</v>
      </c>
      <c r="R2080">
        <v>987.84500000000003</v>
      </c>
      <c r="S2080">
        <v>8.3499999999999998E-3</v>
      </c>
      <c r="T2080">
        <v>8.1499999999999993E-3</v>
      </c>
      <c r="U2080">
        <v>6.8100000000000001E-3</v>
      </c>
      <c r="V2080">
        <v>6.3299999999999997E-3</v>
      </c>
      <c r="W2080">
        <v>4.2399999999999998E-3</v>
      </c>
      <c r="X2080">
        <v>2.6099999999999999E-3</v>
      </c>
      <c r="Y2080">
        <v>2.5400000000000002E-3</v>
      </c>
      <c r="Z2080">
        <v>3.8300000000000001E-3</v>
      </c>
      <c r="AA2080">
        <v>4.7600000000000003E-3</v>
      </c>
      <c r="AB2080">
        <v>4.6299999999999996E-3</v>
      </c>
      <c r="AC2080">
        <v>7137074</v>
      </c>
      <c r="AD2080">
        <v>6422756</v>
      </c>
      <c r="AE2080">
        <v>6405176</v>
      </c>
      <c r="AF2080">
        <v>6020308</v>
      </c>
      <c r="AG2080">
        <v>3801069</v>
      </c>
      <c r="AH2080">
        <v>4034203</v>
      </c>
      <c r="AI2080">
        <v>3793148</v>
      </c>
      <c r="AJ2080">
        <v>3592389</v>
      </c>
      <c r="AK2080">
        <v>3664621</v>
      </c>
      <c r="AL2080">
        <v>3593770</v>
      </c>
    </row>
    <row r="2081" spans="1:38">
      <c r="A2081" t="s">
        <v>127</v>
      </c>
      <c r="B2081" t="s">
        <v>132</v>
      </c>
      <c r="C2081" t="s">
        <v>133</v>
      </c>
      <c r="D2081" t="s">
        <v>123</v>
      </c>
      <c r="E2081" t="s">
        <v>21</v>
      </c>
      <c r="F2081" t="s">
        <v>18</v>
      </c>
      <c r="G2081" t="s">
        <v>10</v>
      </c>
      <c r="H2081" t="s">
        <v>111</v>
      </c>
      <c r="I2081">
        <v>147.43600000000001</v>
      </c>
      <c r="J2081">
        <v>122.009</v>
      </c>
      <c r="K2081">
        <v>1227.6110000000001</v>
      </c>
      <c r="L2081">
        <v>78.134</v>
      </c>
      <c r="M2081">
        <v>92.873999999999995</v>
      </c>
      <c r="N2081">
        <v>10.968999999999999</v>
      </c>
      <c r="O2081">
        <v>8.8040000000000003</v>
      </c>
      <c r="P2081">
        <v>9.1259999999999994</v>
      </c>
      <c r="Q2081">
        <v>8.0719999999999992</v>
      </c>
      <c r="R2081">
        <v>26.027999999999999</v>
      </c>
      <c r="S2081">
        <v>4.6999999999999999E-4</v>
      </c>
      <c r="T2081">
        <v>5.2999999999999998E-4</v>
      </c>
      <c r="U2081">
        <v>7.1700000000000002E-3</v>
      </c>
      <c r="V2081">
        <v>7.6999999999999996E-4</v>
      </c>
      <c r="W2081">
        <v>6.7000000000000002E-4</v>
      </c>
      <c r="X2081">
        <v>6.0000000000000002E-5</v>
      </c>
      <c r="Y2081">
        <v>4.0000000000000003E-5</v>
      </c>
      <c r="Z2081">
        <v>5.0000000000000002E-5</v>
      </c>
      <c r="AA2081">
        <v>6.0000000000000002E-5</v>
      </c>
      <c r="AB2081">
        <v>1.2E-4</v>
      </c>
      <c r="AC2081">
        <v>2597949</v>
      </c>
      <c r="AD2081">
        <v>2580788</v>
      </c>
      <c r="AE2081">
        <v>1916695</v>
      </c>
      <c r="AF2081">
        <v>1405216</v>
      </c>
      <c r="AG2081">
        <v>1080616</v>
      </c>
      <c r="AH2081">
        <v>706247</v>
      </c>
      <c r="AI2081">
        <v>569359</v>
      </c>
      <c r="AJ2081">
        <v>431399</v>
      </c>
      <c r="AK2081">
        <v>370536</v>
      </c>
      <c r="AL2081">
        <v>312765</v>
      </c>
    </row>
    <row r="2082" spans="1:38">
      <c r="A2082" t="s">
        <v>127</v>
      </c>
      <c r="B2082" t="s">
        <v>132</v>
      </c>
      <c r="C2082" t="s">
        <v>133</v>
      </c>
      <c r="D2082" t="s">
        <v>123</v>
      </c>
      <c r="E2082" t="s">
        <v>21</v>
      </c>
      <c r="F2082" t="s">
        <v>18</v>
      </c>
      <c r="G2082" t="s">
        <v>10</v>
      </c>
      <c r="H2082" t="s">
        <v>12</v>
      </c>
      <c r="I2082">
        <v>9.8460000000000001</v>
      </c>
      <c r="J2082">
        <v>83.049000000000007</v>
      </c>
      <c r="K2082">
        <v>1204.453</v>
      </c>
      <c r="L2082">
        <v>54</v>
      </c>
      <c r="M2082">
        <v>77.537000000000006</v>
      </c>
      <c r="N2082">
        <v>8</v>
      </c>
      <c r="O2082">
        <v>0</v>
      </c>
      <c r="P2082">
        <v>0.313</v>
      </c>
      <c r="Q2082">
        <v>8.4000000000000005E-2</v>
      </c>
      <c r="R2082">
        <v>0.65600000000000003</v>
      </c>
      <c r="S2082">
        <v>3.0000000000000001E-5</v>
      </c>
      <c r="T2082">
        <v>3.6000000000000002E-4</v>
      </c>
      <c r="U2082">
        <v>7.0400000000000003E-3</v>
      </c>
      <c r="V2082">
        <v>5.4000000000000001E-4</v>
      </c>
      <c r="W2082">
        <v>5.5999999999999995E-4</v>
      </c>
      <c r="X2082">
        <v>4.0000000000000003E-5</v>
      </c>
      <c r="Y2082">
        <v>0</v>
      </c>
      <c r="Z2082">
        <v>0</v>
      </c>
      <c r="AA2082">
        <v>0</v>
      </c>
      <c r="AB2082">
        <v>0</v>
      </c>
      <c r="AC2082">
        <v>2597949</v>
      </c>
      <c r="AD2082">
        <v>2580788</v>
      </c>
      <c r="AE2082">
        <v>1916695</v>
      </c>
      <c r="AF2082">
        <v>1405216</v>
      </c>
      <c r="AG2082">
        <v>1080616</v>
      </c>
      <c r="AH2082">
        <v>706247</v>
      </c>
      <c r="AI2082">
        <v>569359</v>
      </c>
      <c r="AJ2082">
        <v>431399</v>
      </c>
      <c r="AK2082">
        <v>370536</v>
      </c>
      <c r="AL2082">
        <v>312765</v>
      </c>
    </row>
    <row r="2083" spans="1:38">
      <c r="A2083" t="s">
        <v>127</v>
      </c>
      <c r="B2083" t="s">
        <v>132</v>
      </c>
      <c r="C2083" t="s">
        <v>133</v>
      </c>
      <c r="D2083" t="s">
        <v>123</v>
      </c>
      <c r="E2083" t="s">
        <v>21</v>
      </c>
      <c r="F2083" t="s">
        <v>18</v>
      </c>
      <c r="G2083" t="s">
        <v>10</v>
      </c>
      <c r="H2083" t="s">
        <v>11</v>
      </c>
      <c r="I2083">
        <v>137.59</v>
      </c>
      <c r="J2083">
        <v>38.96</v>
      </c>
      <c r="K2083">
        <v>23.158000000000001</v>
      </c>
      <c r="L2083">
        <v>24.134</v>
      </c>
      <c r="M2083">
        <v>15.337</v>
      </c>
      <c r="N2083">
        <v>2.9689999999999999</v>
      </c>
      <c r="O2083">
        <v>8.8040000000000003</v>
      </c>
      <c r="P2083">
        <v>8.8119999999999994</v>
      </c>
      <c r="Q2083">
        <v>7.9880000000000004</v>
      </c>
      <c r="R2083">
        <v>25.370999999999999</v>
      </c>
      <c r="S2083">
        <v>4.4000000000000002E-4</v>
      </c>
      <c r="T2083">
        <v>1.7000000000000001E-4</v>
      </c>
      <c r="U2083">
        <v>1.3999999999999999E-4</v>
      </c>
      <c r="V2083">
        <v>2.4000000000000001E-4</v>
      </c>
      <c r="W2083">
        <v>1.1E-4</v>
      </c>
      <c r="X2083">
        <v>2.0000000000000002E-5</v>
      </c>
      <c r="Y2083">
        <v>4.0000000000000003E-5</v>
      </c>
      <c r="Z2083">
        <v>5.0000000000000002E-5</v>
      </c>
      <c r="AA2083">
        <v>6.0000000000000002E-5</v>
      </c>
      <c r="AB2083">
        <v>1.2E-4</v>
      </c>
      <c r="AC2083">
        <v>2597949</v>
      </c>
      <c r="AD2083">
        <v>2580788</v>
      </c>
      <c r="AE2083">
        <v>1916695</v>
      </c>
      <c r="AF2083">
        <v>1405216</v>
      </c>
      <c r="AG2083">
        <v>1080616</v>
      </c>
      <c r="AH2083">
        <v>706247</v>
      </c>
      <c r="AI2083">
        <v>569359</v>
      </c>
      <c r="AJ2083">
        <v>431399</v>
      </c>
      <c r="AK2083">
        <v>370536</v>
      </c>
      <c r="AL2083">
        <v>312765</v>
      </c>
    </row>
    <row r="2084" spans="1:38">
      <c r="A2084" t="s">
        <v>127</v>
      </c>
      <c r="B2084" t="s">
        <v>132</v>
      </c>
      <c r="C2084" t="s">
        <v>133</v>
      </c>
      <c r="D2084" t="s">
        <v>123</v>
      </c>
      <c r="E2084" t="s">
        <v>21</v>
      </c>
      <c r="F2084" t="s">
        <v>19</v>
      </c>
      <c r="G2084" t="s">
        <v>10</v>
      </c>
      <c r="H2084" t="s">
        <v>111</v>
      </c>
      <c r="I2084">
        <v>13.263999999999999</v>
      </c>
      <c r="J2084">
        <v>27.626999999999999</v>
      </c>
      <c r="K2084">
        <v>12.968</v>
      </c>
      <c r="L2084">
        <v>15.12</v>
      </c>
      <c r="M2084">
        <v>5.0670000000000002</v>
      </c>
      <c r="N2084">
        <v>0.58499999999999996</v>
      </c>
      <c r="R2084">
        <v>0.315</v>
      </c>
      <c r="S2084">
        <v>4.0000000000000003E-5</v>
      </c>
      <c r="T2084">
        <v>1.2E-4</v>
      </c>
      <c r="U2084">
        <v>8.0000000000000007E-5</v>
      </c>
      <c r="V2084">
        <v>1.4999999999999999E-4</v>
      </c>
      <c r="W2084">
        <v>4.0000000000000003E-5</v>
      </c>
      <c r="X2084">
        <v>0</v>
      </c>
      <c r="AB2084">
        <v>0</v>
      </c>
      <c r="AC2084">
        <v>3084554</v>
      </c>
      <c r="AD2084">
        <v>3026636</v>
      </c>
      <c r="AE2084">
        <v>2373302</v>
      </c>
      <c r="AF2084">
        <v>1761200</v>
      </c>
      <c r="AG2084">
        <v>799803</v>
      </c>
      <c r="AH2084">
        <v>916558</v>
      </c>
      <c r="AI2084">
        <v>577813</v>
      </c>
      <c r="AJ2084">
        <v>1063007</v>
      </c>
      <c r="AK2084">
        <v>336257</v>
      </c>
      <c r="AL2084">
        <v>477168</v>
      </c>
    </row>
    <row r="2085" spans="1:38">
      <c r="A2085" t="s">
        <v>127</v>
      </c>
      <c r="B2085" t="s">
        <v>132</v>
      </c>
      <c r="C2085" t="s">
        <v>133</v>
      </c>
      <c r="D2085" t="s">
        <v>123</v>
      </c>
      <c r="E2085" t="s">
        <v>21</v>
      </c>
      <c r="F2085" t="s">
        <v>19</v>
      </c>
      <c r="G2085" t="s">
        <v>10</v>
      </c>
      <c r="H2085" t="s">
        <v>12</v>
      </c>
      <c r="I2085">
        <v>0</v>
      </c>
      <c r="J2085">
        <v>0</v>
      </c>
      <c r="K2085">
        <v>1</v>
      </c>
      <c r="L2085">
        <v>0</v>
      </c>
      <c r="M2085">
        <v>0</v>
      </c>
      <c r="N2085">
        <v>0</v>
      </c>
      <c r="R2085">
        <v>0.20799999999999999</v>
      </c>
      <c r="S2085">
        <v>0</v>
      </c>
      <c r="T2085">
        <v>0</v>
      </c>
      <c r="U2085">
        <v>1.0000000000000001E-5</v>
      </c>
      <c r="V2085">
        <v>0</v>
      </c>
      <c r="W2085">
        <v>0</v>
      </c>
      <c r="X2085">
        <v>0</v>
      </c>
      <c r="AB2085">
        <v>0</v>
      </c>
      <c r="AC2085">
        <v>3084554</v>
      </c>
      <c r="AD2085">
        <v>3026636</v>
      </c>
      <c r="AE2085">
        <v>2373302</v>
      </c>
      <c r="AF2085">
        <v>1761200</v>
      </c>
      <c r="AG2085">
        <v>799803</v>
      </c>
      <c r="AH2085">
        <v>916558</v>
      </c>
      <c r="AI2085">
        <v>577813</v>
      </c>
      <c r="AJ2085">
        <v>1063007</v>
      </c>
      <c r="AK2085">
        <v>336257</v>
      </c>
      <c r="AL2085">
        <v>477168</v>
      </c>
    </row>
    <row r="2086" spans="1:38">
      <c r="A2086" t="s">
        <v>127</v>
      </c>
      <c r="B2086" t="s">
        <v>132</v>
      </c>
      <c r="C2086" t="s">
        <v>133</v>
      </c>
      <c r="D2086" t="s">
        <v>123</v>
      </c>
      <c r="E2086" t="s">
        <v>21</v>
      </c>
      <c r="F2086" t="s">
        <v>19</v>
      </c>
      <c r="G2086" t="s">
        <v>10</v>
      </c>
      <c r="H2086" t="s">
        <v>11</v>
      </c>
      <c r="I2086">
        <v>13.263999999999999</v>
      </c>
      <c r="J2086">
        <v>27.626999999999999</v>
      </c>
      <c r="K2086">
        <v>11.968</v>
      </c>
      <c r="L2086">
        <v>15.12</v>
      </c>
      <c r="M2086">
        <v>5.0670000000000002</v>
      </c>
      <c r="N2086">
        <v>0.58499999999999996</v>
      </c>
      <c r="R2086">
        <v>0.108</v>
      </c>
      <c r="S2086">
        <v>4.0000000000000003E-5</v>
      </c>
      <c r="T2086">
        <v>1.2E-4</v>
      </c>
      <c r="U2086">
        <v>6.9999999999999994E-5</v>
      </c>
      <c r="V2086">
        <v>1.4999999999999999E-4</v>
      </c>
      <c r="W2086">
        <v>4.0000000000000003E-5</v>
      </c>
      <c r="X2086">
        <v>0</v>
      </c>
      <c r="AB2086">
        <v>0</v>
      </c>
      <c r="AC2086">
        <v>3084554</v>
      </c>
      <c r="AD2086">
        <v>3026636</v>
      </c>
      <c r="AE2086">
        <v>2373302</v>
      </c>
      <c r="AF2086">
        <v>1761200</v>
      </c>
      <c r="AG2086">
        <v>799803</v>
      </c>
      <c r="AH2086">
        <v>916558</v>
      </c>
      <c r="AI2086">
        <v>577813</v>
      </c>
      <c r="AJ2086">
        <v>1063007</v>
      </c>
      <c r="AK2086">
        <v>336257</v>
      </c>
      <c r="AL2086">
        <v>477168</v>
      </c>
    </row>
    <row r="2087" spans="1:38">
      <c r="A2087" t="s">
        <v>127</v>
      </c>
      <c r="B2087" t="s">
        <v>132</v>
      </c>
      <c r="C2087" t="s">
        <v>133</v>
      </c>
      <c r="D2087" t="s">
        <v>123</v>
      </c>
      <c r="E2087" t="s">
        <v>30</v>
      </c>
      <c r="F2087" t="s">
        <v>59</v>
      </c>
      <c r="G2087" t="s">
        <v>10</v>
      </c>
      <c r="H2087" t="s">
        <v>111</v>
      </c>
      <c r="I2087">
        <v>0.85</v>
      </c>
      <c r="S2087">
        <v>0</v>
      </c>
      <c r="AC2087">
        <v>616536</v>
      </c>
      <c r="AD2087">
        <v>376395</v>
      </c>
      <c r="AE2087">
        <v>372475</v>
      </c>
      <c r="AF2087">
        <v>196837</v>
      </c>
      <c r="AG2087">
        <v>363228</v>
      </c>
      <c r="AH2087">
        <v>361104</v>
      </c>
      <c r="AI2087">
        <v>517798</v>
      </c>
      <c r="AJ2087">
        <v>474783</v>
      </c>
      <c r="AK2087">
        <v>156166</v>
      </c>
      <c r="AL2087">
        <v>325638</v>
      </c>
    </row>
    <row r="2088" spans="1:38">
      <c r="A2088" t="s">
        <v>127</v>
      </c>
      <c r="B2088" t="s">
        <v>132</v>
      </c>
      <c r="C2088" t="s">
        <v>133</v>
      </c>
      <c r="D2088" t="s">
        <v>123</v>
      </c>
      <c r="E2088" t="s">
        <v>30</v>
      </c>
      <c r="F2088" t="s">
        <v>59</v>
      </c>
      <c r="G2088" t="s">
        <v>10</v>
      </c>
      <c r="H2088" t="s">
        <v>12</v>
      </c>
      <c r="I2088">
        <v>0</v>
      </c>
      <c r="S2088">
        <v>0</v>
      </c>
      <c r="AC2088">
        <v>616536</v>
      </c>
      <c r="AD2088">
        <v>376395</v>
      </c>
      <c r="AE2088">
        <v>372475</v>
      </c>
      <c r="AF2088">
        <v>196837</v>
      </c>
      <c r="AG2088">
        <v>363228</v>
      </c>
      <c r="AH2088">
        <v>361104</v>
      </c>
      <c r="AI2088">
        <v>517798</v>
      </c>
      <c r="AJ2088">
        <v>474783</v>
      </c>
      <c r="AK2088">
        <v>156166</v>
      </c>
      <c r="AL2088">
        <v>325638</v>
      </c>
    </row>
    <row r="2089" spans="1:38">
      <c r="A2089" t="s">
        <v>127</v>
      </c>
      <c r="B2089" t="s">
        <v>132</v>
      </c>
      <c r="C2089" t="s">
        <v>133</v>
      </c>
      <c r="D2089" t="s">
        <v>123</v>
      </c>
      <c r="E2089" t="s">
        <v>30</v>
      </c>
      <c r="F2089" t="s">
        <v>59</v>
      </c>
      <c r="G2089" t="s">
        <v>10</v>
      </c>
      <c r="H2089" t="s">
        <v>11</v>
      </c>
      <c r="I2089">
        <v>0.85</v>
      </c>
      <c r="S2089">
        <v>0</v>
      </c>
      <c r="AC2089">
        <v>616536</v>
      </c>
      <c r="AD2089">
        <v>376395</v>
      </c>
      <c r="AE2089">
        <v>372475</v>
      </c>
      <c r="AF2089">
        <v>196837</v>
      </c>
      <c r="AG2089">
        <v>363228</v>
      </c>
      <c r="AH2089">
        <v>361104</v>
      </c>
      <c r="AI2089">
        <v>517798</v>
      </c>
      <c r="AJ2089">
        <v>474783</v>
      </c>
      <c r="AK2089">
        <v>156166</v>
      </c>
      <c r="AL2089">
        <v>325638</v>
      </c>
    </row>
    <row r="2090" spans="1:38">
      <c r="A2090" t="s">
        <v>127</v>
      </c>
      <c r="B2090" t="s">
        <v>132</v>
      </c>
      <c r="C2090" t="s">
        <v>133</v>
      </c>
      <c r="D2090" t="s">
        <v>123</v>
      </c>
      <c r="E2090" t="s">
        <v>30</v>
      </c>
      <c r="F2090" t="s">
        <v>9</v>
      </c>
      <c r="G2090" t="s">
        <v>145</v>
      </c>
      <c r="H2090" t="s">
        <v>111</v>
      </c>
      <c r="P2090">
        <v>0.16300000000000001</v>
      </c>
      <c r="Q2090">
        <v>5.8999999999999997E-2</v>
      </c>
      <c r="R2090">
        <v>5.6000000000000001E-2</v>
      </c>
      <c r="Z2090">
        <v>0</v>
      </c>
      <c r="AA2090">
        <v>0</v>
      </c>
      <c r="AB2090">
        <v>0</v>
      </c>
      <c r="AJ2090">
        <v>202685</v>
      </c>
      <c r="AK2090">
        <v>169873</v>
      </c>
      <c r="AL2090">
        <v>384590</v>
      </c>
    </row>
    <row r="2091" spans="1:38">
      <c r="A2091" t="s">
        <v>127</v>
      </c>
      <c r="B2091" t="s">
        <v>132</v>
      </c>
      <c r="C2091" t="s">
        <v>133</v>
      </c>
      <c r="D2091" t="s">
        <v>123</v>
      </c>
      <c r="E2091" t="s">
        <v>30</v>
      </c>
      <c r="F2091" t="s">
        <v>9</v>
      </c>
      <c r="G2091" t="s">
        <v>145</v>
      </c>
      <c r="H2091" t="s">
        <v>12</v>
      </c>
      <c r="P2091">
        <v>0</v>
      </c>
      <c r="Q2091">
        <v>0</v>
      </c>
      <c r="R2091">
        <v>0</v>
      </c>
      <c r="Z2091">
        <v>0</v>
      </c>
      <c r="AA2091">
        <v>0</v>
      </c>
      <c r="AB2091">
        <v>0</v>
      </c>
      <c r="AJ2091">
        <v>202685</v>
      </c>
      <c r="AK2091">
        <v>169873</v>
      </c>
      <c r="AL2091">
        <v>384590</v>
      </c>
    </row>
    <row r="2092" spans="1:38">
      <c r="A2092" t="s">
        <v>127</v>
      </c>
      <c r="B2092" t="s">
        <v>132</v>
      </c>
      <c r="C2092" t="s">
        <v>133</v>
      </c>
      <c r="D2092" t="s">
        <v>123</v>
      </c>
      <c r="E2092" t="s">
        <v>30</v>
      </c>
      <c r="F2092" t="s">
        <v>9</v>
      </c>
      <c r="G2092" t="s">
        <v>145</v>
      </c>
      <c r="H2092" t="s">
        <v>11</v>
      </c>
      <c r="P2092">
        <v>0.16300000000000001</v>
      </c>
      <c r="Q2092">
        <v>5.8999999999999997E-2</v>
      </c>
      <c r="R2092">
        <v>5.6000000000000001E-2</v>
      </c>
      <c r="Z2092">
        <v>0</v>
      </c>
      <c r="AA2092">
        <v>0</v>
      </c>
      <c r="AB2092">
        <v>0</v>
      </c>
      <c r="AJ2092">
        <v>202685</v>
      </c>
      <c r="AK2092">
        <v>169873</v>
      </c>
      <c r="AL2092">
        <v>384590</v>
      </c>
    </row>
    <row r="2093" spans="1:38">
      <c r="A2093" t="s">
        <v>127</v>
      </c>
      <c r="B2093" t="s">
        <v>132</v>
      </c>
      <c r="C2093" t="s">
        <v>133</v>
      </c>
      <c r="D2093" t="s">
        <v>123</v>
      </c>
      <c r="E2093" t="s">
        <v>30</v>
      </c>
      <c r="F2093" t="s">
        <v>9</v>
      </c>
      <c r="G2093" t="s">
        <v>10</v>
      </c>
      <c r="H2093" t="s">
        <v>111</v>
      </c>
      <c r="I2093">
        <v>16.541</v>
      </c>
      <c r="J2093">
        <v>6.28</v>
      </c>
      <c r="K2093">
        <v>1.837</v>
      </c>
      <c r="L2093">
        <v>0.66700000000000004</v>
      </c>
      <c r="M2093">
        <v>0.14199999999999999</v>
      </c>
      <c r="N2093">
        <v>8.4000000000000005E-2</v>
      </c>
      <c r="O2093">
        <v>2.8000000000000001E-2</v>
      </c>
      <c r="S2093">
        <v>5.0000000000000002E-5</v>
      </c>
      <c r="T2093">
        <v>3.0000000000000001E-5</v>
      </c>
      <c r="U2093">
        <v>1.0000000000000001E-5</v>
      </c>
      <c r="V2093">
        <v>1.0000000000000001E-5</v>
      </c>
      <c r="W2093">
        <v>0</v>
      </c>
      <c r="X2093">
        <v>0</v>
      </c>
      <c r="Y2093">
        <v>0</v>
      </c>
      <c r="AC2093">
        <v>1060809</v>
      </c>
      <c r="AD2093">
        <v>671130</v>
      </c>
      <c r="AE2093">
        <v>618160</v>
      </c>
      <c r="AF2093">
        <v>1321240</v>
      </c>
      <c r="AG2093">
        <v>305837</v>
      </c>
      <c r="AH2093">
        <v>228530</v>
      </c>
      <c r="AI2093">
        <v>265710</v>
      </c>
      <c r="AL2093">
        <v>40284</v>
      </c>
    </row>
    <row r="2094" spans="1:38">
      <c r="A2094" t="s">
        <v>127</v>
      </c>
      <c r="B2094" t="s">
        <v>132</v>
      </c>
      <c r="C2094" t="s">
        <v>133</v>
      </c>
      <c r="D2094" t="s">
        <v>123</v>
      </c>
      <c r="E2094" t="s">
        <v>30</v>
      </c>
      <c r="F2094" t="s">
        <v>9</v>
      </c>
      <c r="G2094" t="s">
        <v>10</v>
      </c>
      <c r="H2094" t="s">
        <v>12</v>
      </c>
      <c r="I2094">
        <v>2.2069999999999999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S2094">
        <v>1.0000000000000001E-5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AC2094">
        <v>1060809</v>
      </c>
      <c r="AD2094">
        <v>671130</v>
      </c>
      <c r="AE2094">
        <v>618160</v>
      </c>
      <c r="AF2094">
        <v>1321240</v>
      </c>
      <c r="AG2094">
        <v>305837</v>
      </c>
      <c r="AH2094">
        <v>228530</v>
      </c>
      <c r="AI2094">
        <v>265710</v>
      </c>
      <c r="AL2094">
        <v>40284</v>
      </c>
    </row>
    <row r="2095" spans="1:38">
      <c r="A2095" t="s">
        <v>127</v>
      </c>
      <c r="B2095" t="s">
        <v>132</v>
      </c>
      <c r="C2095" t="s">
        <v>133</v>
      </c>
      <c r="D2095" t="s">
        <v>123</v>
      </c>
      <c r="E2095" t="s">
        <v>30</v>
      </c>
      <c r="F2095" t="s">
        <v>9</v>
      </c>
      <c r="G2095" t="s">
        <v>10</v>
      </c>
      <c r="H2095" t="s">
        <v>11</v>
      </c>
      <c r="I2095">
        <v>14.334</v>
      </c>
      <c r="J2095">
        <v>6.28</v>
      </c>
      <c r="K2095">
        <v>1.837</v>
      </c>
      <c r="L2095">
        <v>0.66700000000000004</v>
      </c>
      <c r="M2095">
        <v>0.14199999999999999</v>
      </c>
      <c r="N2095">
        <v>8.4000000000000005E-2</v>
      </c>
      <c r="O2095">
        <v>2.8000000000000001E-2</v>
      </c>
      <c r="S2095">
        <v>5.0000000000000002E-5</v>
      </c>
      <c r="T2095">
        <v>3.0000000000000001E-5</v>
      </c>
      <c r="U2095">
        <v>1.0000000000000001E-5</v>
      </c>
      <c r="V2095">
        <v>1.0000000000000001E-5</v>
      </c>
      <c r="W2095">
        <v>0</v>
      </c>
      <c r="X2095">
        <v>0</v>
      </c>
      <c r="Y2095">
        <v>0</v>
      </c>
      <c r="AC2095">
        <v>1060809</v>
      </c>
      <c r="AD2095">
        <v>671130</v>
      </c>
      <c r="AE2095">
        <v>618160</v>
      </c>
      <c r="AF2095">
        <v>1321240</v>
      </c>
      <c r="AG2095">
        <v>305837</v>
      </c>
      <c r="AH2095">
        <v>228530</v>
      </c>
      <c r="AI2095">
        <v>265710</v>
      </c>
      <c r="AL2095">
        <v>40284</v>
      </c>
    </row>
    <row r="2096" spans="1:38">
      <c r="A2096" t="s">
        <v>127</v>
      </c>
      <c r="B2096" t="s">
        <v>132</v>
      </c>
      <c r="C2096" t="s">
        <v>133</v>
      </c>
      <c r="D2096" t="s">
        <v>123</v>
      </c>
      <c r="E2096" t="s">
        <v>30</v>
      </c>
      <c r="F2096" t="s">
        <v>13</v>
      </c>
      <c r="G2096" t="s">
        <v>145</v>
      </c>
      <c r="H2096" t="s">
        <v>111</v>
      </c>
      <c r="P2096">
        <v>0.61799999999999999</v>
      </c>
      <c r="Q2096">
        <v>1.0169999999999999</v>
      </c>
      <c r="R2096">
        <v>1.0229999999999999</v>
      </c>
      <c r="Z2096">
        <v>0</v>
      </c>
      <c r="AA2096">
        <v>1.0000000000000001E-5</v>
      </c>
      <c r="AB2096">
        <v>0</v>
      </c>
      <c r="AI2096">
        <v>47771</v>
      </c>
      <c r="AJ2096">
        <v>2863860</v>
      </c>
      <c r="AK2096">
        <v>2644958</v>
      </c>
      <c r="AL2096">
        <v>2412375</v>
      </c>
    </row>
    <row r="2097" spans="1:38">
      <c r="A2097" t="s">
        <v>127</v>
      </c>
      <c r="B2097" t="s">
        <v>132</v>
      </c>
      <c r="C2097" t="s">
        <v>133</v>
      </c>
      <c r="D2097" t="s">
        <v>123</v>
      </c>
      <c r="E2097" t="s">
        <v>30</v>
      </c>
      <c r="F2097" t="s">
        <v>13</v>
      </c>
      <c r="G2097" t="s">
        <v>145</v>
      </c>
      <c r="H2097" t="s">
        <v>12</v>
      </c>
      <c r="P2097">
        <v>0</v>
      </c>
      <c r="Q2097">
        <v>0</v>
      </c>
      <c r="R2097">
        <v>0</v>
      </c>
      <c r="Z2097">
        <v>0</v>
      </c>
      <c r="AA2097">
        <v>0</v>
      </c>
      <c r="AB2097">
        <v>0</v>
      </c>
      <c r="AI2097">
        <v>47771</v>
      </c>
      <c r="AJ2097">
        <v>2863860</v>
      </c>
      <c r="AK2097">
        <v>2644958</v>
      </c>
      <c r="AL2097">
        <v>2412375</v>
      </c>
    </row>
    <row r="2098" spans="1:38">
      <c r="A2098" t="s">
        <v>127</v>
      </c>
      <c r="B2098" t="s">
        <v>132</v>
      </c>
      <c r="C2098" t="s">
        <v>133</v>
      </c>
      <c r="D2098" t="s">
        <v>123</v>
      </c>
      <c r="E2098" t="s">
        <v>30</v>
      </c>
      <c r="F2098" t="s">
        <v>13</v>
      </c>
      <c r="G2098" t="s">
        <v>145</v>
      </c>
      <c r="H2098" t="s">
        <v>11</v>
      </c>
      <c r="P2098">
        <v>0.61799999999999999</v>
      </c>
      <c r="Q2098">
        <v>1.0169999999999999</v>
      </c>
      <c r="R2098">
        <v>1.0229999999999999</v>
      </c>
      <c r="Z2098">
        <v>0</v>
      </c>
      <c r="AA2098">
        <v>1.0000000000000001E-5</v>
      </c>
      <c r="AB2098">
        <v>0</v>
      </c>
      <c r="AI2098">
        <v>47771</v>
      </c>
      <c r="AJ2098">
        <v>2863860</v>
      </c>
      <c r="AK2098">
        <v>2644958</v>
      </c>
      <c r="AL2098">
        <v>2412375</v>
      </c>
    </row>
    <row r="2099" spans="1:38">
      <c r="A2099" t="s">
        <v>127</v>
      </c>
      <c r="B2099" t="s">
        <v>132</v>
      </c>
      <c r="C2099" t="s">
        <v>133</v>
      </c>
      <c r="D2099" t="s">
        <v>123</v>
      </c>
      <c r="E2099" t="s">
        <v>30</v>
      </c>
      <c r="F2099" t="s">
        <v>13</v>
      </c>
      <c r="G2099" t="s">
        <v>10</v>
      </c>
      <c r="H2099" t="s">
        <v>111</v>
      </c>
      <c r="I2099">
        <v>40.316000000000003</v>
      </c>
      <c r="J2099">
        <v>29.98</v>
      </c>
      <c r="K2099">
        <v>12.715</v>
      </c>
      <c r="L2099">
        <v>1.0580000000000001</v>
      </c>
      <c r="M2099">
        <v>0.78200000000000003</v>
      </c>
      <c r="N2099">
        <v>0.46899999999999997</v>
      </c>
      <c r="O2099">
        <v>0.39</v>
      </c>
      <c r="P2099">
        <v>0.03</v>
      </c>
      <c r="S2099">
        <v>1.2999999999999999E-4</v>
      </c>
      <c r="T2099">
        <v>1.2999999999999999E-4</v>
      </c>
      <c r="U2099">
        <v>6.9999999999999994E-5</v>
      </c>
      <c r="V2099">
        <v>1.0000000000000001E-5</v>
      </c>
      <c r="W2099">
        <v>1.0000000000000001E-5</v>
      </c>
      <c r="X2099">
        <v>0</v>
      </c>
      <c r="Y2099">
        <v>0</v>
      </c>
      <c r="Z2099">
        <v>0</v>
      </c>
      <c r="AC2099">
        <v>2739407</v>
      </c>
      <c r="AD2099">
        <v>3559560</v>
      </c>
      <c r="AE2099">
        <v>4046341</v>
      </c>
      <c r="AF2099">
        <v>2974409</v>
      </c>
      <c r="AG2099">
        <v>3251512</v>
      </c>
      <c r="AH2099">
        <v>1975399</v>
      </c>
      <c r="AI2099">
        <v>2444807</v>
      </c>
      <c r="AJ2099">
        <v>401247</v>
      </c>
      <c r="AK2099">
        <v>96356</v>
      </c>
      <c r="AL2099">
        <v>79036</v>
      </c>
    </row>
    <row r="2100" spans="1:38">
      <c r="A2100" t="s">
        <v>127</v>
      </c>
      <c r="B2100" t="s">
        <v>132</v>
      </c>
      <c r="C2100" t="s">
        <v>133</v>
      </c>
      <c r="D2100" t="s">
        <v>123</v>
      </c>
      <c r="E2100" t="s">
        <v>30</v>
      </c>
      <c r="F2100" t="s">
        <v>13</v>
      </c>
      <c r="G2100" t="s">
        <v>10</v>
      </c>
      <c r="H2100" t="s">
        <v>12</v>
      </c>
      <c r="I2100">
        <v>9.2390000000000008</v>
      </c>
      <c r="J2100">
        <v>2.1349999999999998</v>
      </c>
      <c r="K2100">
        <v>3</v>
      </c>
      <c r="L2100">
        <v>0</v>
      </c>
      <c r="M2100">
        <v>0</v>
      </c>
      <c r="N2100">
        <v>0</v>
      </c>
      <c r="O2100">
        <v>0</v>
      </c>
      <c r="P2100">
        <v>0</v>
      </c>
      <c r="S2100">
        <v>3.0000000000000001E-5</v>
      </c>
      <c r="T2100">
        <v>1.0000000000000001E-5</v>
      </c>
      <c r="U2100">
        <v>2.0000000000000002E-5</v>
      </c>
      <c r="V2100">
        <v>0</v>
      </c>
      <c r="W2100">
        <v>0</v>
      </c>
      <c r="X2100">
        <v>0</v>
      </c>
      <c r="Y2100">
        <v>0</v>
      </c>
      <c r="Z2100">
        <v>0</v>
      </c>
      <c r="AC2100">
        <v>2739407</v>
      </c>
      <c r="AD2100">
        <v>3559560</v>
      </c>
      <c r="AE2100">
        <v>4046341</v>
      </c>
      <c r="AF2100">
        <v>2974409</v>
      </c>
      <c r="AG2100">
        <v>3251512</v>
      </c>
      <c r="AH2100">
        <v>1975399</v>
      </c>
      <c r="AI2100">
        <v>2444807</v>
      </c>
      <c r="AJ2100">
        <v>401247</v>
      </c>
      <c r="AK2100">
        <v>96356</v>
      </c>
      <c r="AL2100">
        <v>79036</v>
      </c>
    </row>
    <row r="2101" spans="1:38">
      <c r="A2101" t="s">
        <v>127</v>
      </c>
      <c r="B2101" t="s">
        <v>132</v>
      </c>
      <c r="C2101" t="s">
        <v>133</v>
      </c>
      <c r="D2101" t="s">
        <v>123</v>
      </c>
      <c r="E2101" t="s">
        <v>30</v>
      </c>
      <c r="F2101" t="s">
        <v>13</v>
      </c>
      <c r="G2101" t="s">
        <v>10</v>
      </c>
      <c r="H2101" t="s">
        <v>11</v>
      </c>
      <c r="I2101">
        <v>31.077000000000002</v>
      </c>
      <c r="J2101">
        <v>27.844999999999999</v>
      </c>
      <c r="K2101">
        <v>9.7149999999999999</v>
      </c>
      <c r="L2101">
        <v>1.0580000000000001</v>
      </c>
      <c r="M2101">
        <v>0.78200000000000003</v>
      </c>
      <c r="N2101">
        <v>0.46899999999999997</v>
      </c>
      <c r="O2101">
        <v>0.39</v>
      </c>
      <c r="P2101">
        <v>0.03</v>
      </c>
      <c r="S2101">
        <v>1E-4</v>
      </c>
      <c r="T2101">
        <v>1.2E-4</v>
      </c>
      <c r="U2101">
        <v>6.0000000000000002E-5</v>
      </c>
      <c r="V2101">
        <v>1.0000000000000001E-5</v>
      </c>
      <c r="W2101">
        <v>1.0000000000000001E-5</v>
      </c>
      <c r="X2101">
        <v>0</v>
      </c>
      <c r="Y2101">
        <v>0</v>
      </c>
      <c r="Z2101">
        <v>0</v>
      </c>
      <c r="AC2101">
        <v>2739407</v>
      </c>
      <c r="AD2101">
        <v>3559560</v>
      </c>
      <c r="AE2101">
        <v>4046341</v>
      </c>
      <c r="AF2101">
        <v>2974409</v>
      </c>
      <c r="AG2101">
        <v>3251512</v>
      </c>
      <c r="AH2101">
        <v>1975399</v>
      </c>
      <c r="AI2101">
        <v>2444807</v>
      </c>
      <c r="AJ2101">
        <v>401247</v>
      </c>
      <c r="AK2101">
        <v>96356</v>
      </c>
      <c r="AL2101">
        <v>79036</v>
      </c>
    </row>
    <row r="2102" spans="1:38">
      <c r="A2102" t="s">
        <v>127</v>
      </c>
      <c r="B2102" t="s">
        <v>132</v>
      </c>
      <c r="C2102" t="s">
        <v>133</v>
      </c>
      <c r="D2102" t="s">
        <v>123</v>
      </c>
      <c r="E2102" t="s">
        <v>30</v>
      </c>
      <c r="F2102" t="s">
        <v>14</v>
      </c>
      <c r="G2102" t="s">
        <v>10</v>
      </c>
      <c r="H2102" t="s">
        <v>111</v>
      </c>
      <c r="I2102">
        <v>1.7999999999999999E-2</v>
      </c>
      <c r="K2102">
        <v>5.0000000000000001E-3</v>
      </c>
      <c r="L2102">
        <v>1E-3</v>
      </c>
      <c r="O2102">
        <v>7.0000000000000001E-3</v>
      </c>
      <c r="P2102">
        <v>0.01</v>
      </c>
      <c r="Q2102">
        <v>0.77900000000000003</v>
      </c>
      <c r="R2102">
        <v>0.14799999999999999</v>
      </c>
      <c r="S2102">
        <v>0</v>
      </c>
      <c r="U2102">
        <v>0</v>
      </c>
      <c r="V2102">
        <v>0</v>
      </c>
      <c r="Y2102">
        <v>0</v>
      </c>
      <c r="Z2102">
        <v>0</v>
      </c>
      <c r="AA2102">
        <v>1.0000000000000001E-5</v>
      </c>
      <c r="AB2102">
        <v>0</v>
      </c>
      <c r="AC2102">
        <v>337639</v>
      </c>
      <c r="AD2102">
        <v>359134</v>
      </c>
      <c r="AE2102">
        <v>308275</v>
      </c>
      <c r="AF2102">
        <v>308517</v>
      </c>
      <c r="AG2102">
        <v>180503</v>
      </c>
      <c r="AH2102">
        <v>70981</v>
      </c>
      <c r="AI2102">
        <v>175602</v>
      </c>
      <c r="AJ2102">
        <v>74835</v>
      </c>
      <c r="AK2102">
        <v>73826</v>
      </c>
      <c r="AL2102">
        <v>61957</v>
      </c>
    </row>
    <row r="2103" spans="1:38">
      <c r="A2103" t="s">
        <v>127</v>
      </c>
      <c r="B2103" t="s">
        <v>132</v>
      </c>
      <c r="C2103" t="s">
        <v>133</v>
      </c>
      <c r="D2103" t="s">
        <v>123</v>
      </c>
      <c r="E2103" t="s">
        <v>30</v>
      </c>
      <c r="F2103" t="s">
        <v>14</v>
      </c>
      <c r="G2103" t="s">
        <v>10</v>
      </c>
      <c r="H2103" t="s">
        <v>12</v>
      </c>
      <c r="I2103">
        <v>0</v>
      </c>
      <c r="K2103">
        <v>0</v>
      </c>
      <c r="L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U2103">
        <v>0</v>
      </c>
      <c r="V2103">
        <v>0</v>
      </c>
      <c r="Y2103">
        <v>0</v>
      </c>
      <c r="Z2103">
        <v>0</v>
      </c>
      <c r="AA2103">
        <v>0</v>
      </c>
      <c r="AB2103">
        <v>0</v>
      </c>
      <c r="AC2103">
        <v>337639</v>
      </c>
      <c r="AD2103">
        <v>359134</v>
      </c>
      <c r="AE2103">
        <v>308275</v>
      </c>
      <c r="AF2103">
        <v>308517</v>
      </c>
      <c r="AG2103">
        <v>180503</v>
      </c>
      <c r="AH2103">
        <v>70981</v>
      </c>
      <c r="AI2103">
        <v>175602</v>
      </c>
      <c r="AJ2103">
        <v>74835</v>
      </c>
      <c r="AK2103">
        <v>73826</v>
      </c>
      <c r="AL2103">
        <v>61957</v>
      </c>
    </row>
    <row r="2104" spans="1:38">
      <c r="A2104" t="s">
        <v>127</v>
      </c>
      <c r="B2104" t="s">
        <v>132</v>
      </c>
      <c r="C2104" t="s">
        <v>133</v>
      </c>
      <c r="D2104" t="s">
        <v>123</v>
      </c>
      <c r="E2104" t="s">
        <v>30</v>
      </c>
      <c r="F2104" t="s">
        <v>14</v>
      </c>
      <c r="G2104" t="s">
        <v>10</v>
      </c>
      <c r="H2104" t="s">
        <v>11</v>
      </c>
      <c r="I2104">
        <v>1.7999999999999999E-2</v>
      </c>
      <c r="K2104">
        <v>5.0000000000000001E-3</v>
      </c>
      <c r="L2104">
        <v>1E-3</v>
      </c>
      <c r="O2104">
        <v>7.0000000000000001E-3</v>
      </c>
      <c r="P2104">
        <v>0.01</v>
      </c>
      <c r="Q2104">
        <v>0.77900000000000003</v>
      </c>
      <c r="R2104">
        <v>0.14799999999999999</v>
      </c>
      <c r="S2104">
        <v>0</v>
      </c>
      <c r="U2104">
        <v>0</v>
      </c>
      <c r="V2104">
        <v>0</v>
      </c>
      <c r="Y2104">
        <v>0</v>
      </c>
      <c r="Z2104">
        <v>0</v>
      </c>
      <c r="AA2104">
        <v>1.0000000000000001E-5</v>
      </c>
      <c r="AB2104">
        <v>0</v>
      </c>
      <c r="AC2104">
        <v>337639</v>
      </c>
      <c r="AD2104">
        <v>359134</v>
      </c>
      <c r="AE2104">
        <v>308275</v>
      </c>
      <c r="AF2104">
        <v>308517</v>
      </c>
      <c r="AG2104">
        <v>180503</v>
      </c>
      <c r="AH2104">
        <v>70981</v>
      </c>
      <c r="AI2104">
        <v>175602</v>
      </c>
      <c r="AJ2104">
        <v>74835</v>
      </c>
      <c r="AK2104">
        <v>73826</v>
      </c>
      <c r="AL2104">
        <v>61957</v>
      </c>
    </row>
    <row r="2105" spans="1:38">
      <c r="A2105" t="s">
        <v>127</v>
      </c>
      <c r="B2105" t="s">
        <v>132</v>
      </c>
      <c r="C2105" t="s">
        <v>133</v>
      </c>
      <c r="D2105" t="s">
        <v>123</v>
      </c>
      <c r="E2105" t="s">
        <v>30</v>
      </c>
      <c r="F2105" t="s">
        <v>15</v>
      </c>
      <c r="G2105" t="s">
        <v>10</v>
      </c>
      <c r="H2105" t="s">
        <v>111</v>
      </c>
      <c r="O2105">
        <v>1.6E-2</v>
      </c>
      <c r="Y2105">
        <v>0</v>
      </c>
      <c r="AC2105">
        <v>1092</v>
      </c>
      <c r="AD2105">
        <v>1564</v>
      </c>
      <c r="AE2105">
        <v>5342</v>
      </c>
      <c r="AF2105">
        <v>11100</v>
      </c>
      <c r="AG2105">
        <v>3291</v>
      </c>
      <c r="AH2105">
        <v>12918</v>
      </c>
      <c r="AI2105">
        <v>12654</v>
      </c>
      <c r="AJ2105">
        <v>17355</v>
      </c>
      <c r="AK2105">
        <v>12003</v>
      </c>
      <c r="AL2105">
        <v>5823</v>
      </c>
    </row>
    <row r="2106" spans="1:38">
      <c r="A2106" t="s">
        <v>127</v>
      </c>
      <c r="B2106" t="s">
        <v>132</v>
      </c>
      <c r="C2106" t="s">
        <v>133</v>
      </c>
      <c r="D2106" t="s">
        <v>123</v>
      </c>
      <c r="E2106" t="s">
        <v>30</v>
      </c>
      <c r="F2106" t="s">
        <v>15</v>
      </c>
      <c r="G2106" t="s">
        <v>10</v>
      </c>
      <c r="H2106" t="s">
        <v>12</v>
      </c>
      <c r="O2106">
        <v>0</v>
      </c>
      <c r="Y2106">
        <v>0</v>
      </c>
      <c r="AC2106">
        <v>1092</v>
      </c>
      <c r="AD2106">
        <v>1564</v>
      </c>
      <c r="AE2106">
        <v>5342</v>
      </c>
      <c r="AF2106">
        <v>11100</v>
      </c>
      <c r="AG2106">
        <v>3291</v>
      </c>
      <c r="AH2106">
        <v>12918</v>
      </c>
      <c r="AI2106">
        <v>12654</v>
      </c>
      <c r="AJ2106">
        <v>17355</v>
      </c>
      <c r="AK2106">
        <v>12003</v>
      </c>
      <c r="AL2106">
        <v>5823</v>
      </c>
    </row>
    <row r="2107" spans="1:38">
      <c r="A2107" t="s">
        <v>127</v>
      </c>
      <c r="B2107" t="s">
        <v>132</v>
      </c>
      <c r="C2107" t="s">
        <v>133</v>
      </c>
      <c r="D2107" t="s">
        <v>123</v>
      </c>
      <c r="E2107" t="s">
        <v>30</v>
      </c>
      <c r="F2107" t="s">
        <v>15</v>
      </c>
      <c r="G2107" t="s">
        <v>10</v>
      </c>
      <c r="H2107" t="s">
        <v>11</v>
      </c>
      <c r="O2107">
        <v>1.6E-2</v>
      </c>
      <c r="Y2107">
        <v>0</v>
      </c>
      <c r="AC2107">
        <v>1092</v>
      </c>
      <c r="AD2107">
        <v>1564</v>
      </c>
      <c r="AE2107">
        <v>5342</v>
      </c>
      <c r="AF2107">
        <v>11100</v>
      </c>
      <c r="AG2107">
        <v>3291</v>
      </c>
      <c r="AH2107">
        <v>12918</v>
      </c>
      <c r="AI2107">
        <v>12654</v>
      </c>
      <c r="AJ2107">
        <v>17355</v>
      </c>
      <c r="AK2107">
        <v>12003</v>
      </c>
      <c r="AL2107">
        <v>5823</v>
      </c>
    </row>
    <row r="2108" spans="1:38">
      <c r="A2108" t="s">
        <v>127</v>
      </c>
      <c r="B2108" t="s">
        <v>132</v>
      </c>
      <c r="C2108" t="s">
        <v>133</v>
      </c>
      <c r="D2108" t="s">
        <v>123</v>
      </c>
      <c r="E2108" t="s">
        <v>30</v>
      </c>
      <c r="F2108" t="s">
        <v>16</v>
      </c>
      <c r="G2108" t="s">
        <v>10</v>
      </c>
      <c r="H2108" t="s">
        <v>111</v>
      </c>
      <c r="I2108">
        <v>10.161</v>
      </c>
      <c r="J2108">
        <v>11.11</v>
      </c>
      <c r="K2108">
        <v>10.241</v>
      </c>
      <c r="L2108">
        <v>23.201000000000001</v>
      </c>
      <c r="M2108">
        <v>3.004</v>
      </c>
      <c r="N2108">
        <v>1E-3</v>
      </c>
      <c r="S2108">
        <v>3.0000000000000001E-5</v>
      </c>
      <c r="T2108">
        <v>5.0000000000000002E-5</v>
      </c>
      <c r="U2108">
        <v>6.0000000000000002E-5</v>
      </c>
      <c r="V2108">
        <v>2.3000000000000001E-4</v>
      </c>
      <c r="W2108">
        <v>2.0000000000000002E-5</v>
      </c>
      <c r="X2108">
        <v>0</v>
      </c>
      <c r="AC2108">
        <v>102465</v>
      </c>
      <c r="AD2108">
        <v>83137</v>
      </c>
      <c r="AE2108">
        <v>142602</v>
      </c>
      <c r="AF2108">
        <v>54974</v>
      </c>
      <c r="AG2108">
        <v>15752</v>
      </c>
      <c r="AH2108">
        <v>6164</v>
      </c>
      <c r="AI2108">
        <v>4318</v>
      </c>
      <c r="AJ2108">
        <v>12052</v>
      </c>
      <c r="AK2108">
        <v>6253</v>
      </c>
      <c r="AL2108">
        <v>15449</v>
      </c>
    </row>
    <row r="2109" spans="1:38">
      <c r="A2109" t="s">
        <v>127</v>
      </c>
      <c r="B2109" t="s">
        <v>132</v>
      </c>
      <c r="C2109" t="s">
        <v>133</v>
      </c>
      <c r="D2109" t="s">
        <v>123</v>
      </c>
      <c r="E2109" t="s">
        <v>30</v>
      </c>
      <c r="F2109" t="s">
        <v>16</v>
      </c>
      <c r="G2109" t="s">
        <v>10</v>
      </c>
      <c r="H2109" t="s">
        <v>12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AC2109">
        <v>102465</v>
      </c>
      <c r="AD2109">
        <v>83137</v>
      </c>
      <c r="AE2109">
        <v>142602</v>
      </c>
      <c r="AF2109">
        <v>54974</v>
      </c>
      <c r="AG2109">
        <v>15752</v>
      </c>
      <c r="AH2109">
        <v>6164</v>
      </c>
      <c r="AI2109">
        <v>4318</v>
      </c>
      <c r="AJ2109">
        <v>12052</v>
      </c>
      <c r="AK2109">
        <v>6253</v>
      </c>
      <c r="AL2109">
        <v>15449</v>
      </c>
    </row>
    <row r="2110" spans="1:38">
      <c r="A2110" t="s">
        <v>127</v>
      </c>
      <c r="B2110" t="s">
        <v>132</v>
      </c>
      <c r="C2110" t="s">
        <v>133</v>
      </c>
      <c r="D2110" t="s">
        <v>123</v>
      </c>
      <c r="E2110" t="s">
        <v>30</v>
      </c>
      <c r="F2110" t="s">
        <v>16</v>
      </c>
      <c r="G2110" t="s">
        <v>10</v>
      </c>
      <c r="H2110" t="s">
        <v>11</v>
      </c>
      <c r="I2110">
        <v>10.161</v>
      </c>
      <c r="J2110">
        <v>11.11</v>
      </c>
      <c r="K2110">
        <v>10.241</v>
      </c>
      <c r="L2110">
        <v>23.201000000000001</v>
      </c>
      <c r="M2110">
        <v>3.004</v>
      </c>
      <c r="N2110">
        <v>1E-3</v>
      </c>
      <c r="S2110">
        <v>3.0000000000000001E-5</v>
      </c>
      <c r="T2110">
        <v>5.0000000000000002E-5</v>
      </c>
      <c r="U2110">
        <v>6.0000000000000002E-5</v>
      </c>
      <c r="V2110">
        <v>2.3000000000000001E-4</v>
      </c>
      <c r="W2110">
        <v>2.0000000000000002E-5</v>
      </c>
      <c r="X2110">
        <v>0</v>
      </c>
      <c r="AC2110">
        <v>102465</v>
      </c>
      <c r="AD2110">
        <v>83137</v>
      </c>
      <c r="AE2110">
        <v>142602</v>
      </c>
      <c r="AF2110">
        <v>54974</v>
      </c>
      <c r="AG2110">
        <v>15752</v>
      </c>
      <c r="AH2110">
        <v>6164</v>
      </c>
      <c r="AI2110">
        <v>4318</v>
      </c>
      <c r="AJ2110">
        <v>12052</v>
      </c>
      <c r="AK2110">
        <v>6253</v>
      </c>
      <c r="AL2110">
        <v>15449</v>
      </c>
    </row>
    <row r="2111" spans="1:38">
      <c r="A2111" t="s">
        <v>127</v>
      </c>
      <c r="B2111" t="s">
        <v>132</v>
      </c>
      <c r="C2111" t="s">
        <v>133</v>
      </c>
      <c r="D2111" t="s">
        <v>123</v>
      </c>
      <c r="E2111" t="s">
        <v>30</v>
      </c>
      <c r="F2111" t="s">
        <v>61</v>
      </c>
      <c r="G2111" t="s">
        <v>10</v>
      </c>
      <c r="H2111" t="s">
        <v>111</v>
      </c>
      <c r="I2111">
        <v>1.1160000000000001</v>
      </c>
      <c r="J2111">
        <v>0.69</v>
      </c>
      <c r="K2111">
        <v>4.0620000000000003</v>
      </c>
      <c r="L2111">
        <v>7.0000000000000001E-3</v>
      </c>
      <c r="M2111">
        <v>0.32200000000000001</v>
      </c>
      <c r="Q2111">
        <v>0.83099999999999996</v>
      </c>
      <c r="S2111">
        <v>0</v>
      </c>
      <c r="T2111">
        <v>0</v>
      </c>
      <c r="U2111">
        <v>2.0000000000000002E-5</v>
      </c>
      <c r="V2111">
        <v>0</v>
      </c>
      <c r="W2111">
        <v>0</v>
      </c>
      <c r="AA2111">
        <v>1.0000000000000001E-5</v>
      </c>
      <c r="AC2111">
        <v>15640</v>
      </c>
      <c r="AD2111">
        <v>52581</v>
      </c>
      <c r="AE2111">
        <v>163870</v>
      </c>
      <c r="AF2111">
        <v>216969</v>
      </c>
      <c r="AG2111">
        <v>19832</v>
      </c>
      <c r="AH2111">
        <v>19440</v>
      </c>
      <c r="AI2111">
        <v>13140</v>
      </c>
      <c r="AJ2111">
        <v>9185</v>
      </c>
      <c r="AK2111">
        <v>99707</v>
      </c>
      <c r="AL2111">
        <v>154</v>
      </c>
    </row>
    <row r="2112" spans="1:38">
      <c r="A2112" t="s">
        <v>127</v>
      </c>
      <c r="B2112" t="s">
        <v>132</v>
      </c>
      <c r="C2112" t="s">
        <v>133</v>
      </c>
      <c r="D2112" t="s">
        <v>123</v>
      </c>
      <c r="E2112" t="s">
        <v>30</v>
      </c>
      <c r="F2112" t="s">
        <v>61</v>
      </c>
      <c r="G2112" t="s">
        <v>10</v>
      </c>
      <c r="H2112" t="s">
        <v>12</v>
      </c>
      <c r="I2112">
        <v>0</v>
      </c>
      <c r="J2112">
        <v>0</v>
      </c>
      <c r="K2112">
        <v>0</v>
      </c>
      <c r="L2112">
        <v>0</v>
      </c>
      <c r="M2112">
        <v>0</v>
      </c>
      <c r="Q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AA2112">
        <v>0</v>
      </c>
      <c r="AC2112">
        <v>15640</v>
      </c>
      <c r="AD2112">
        <v>52581</v>
      </c>
      <c r="AE2112">
        <v>163870</v>
      </c>
      <c r="AF2112">
        <v>216969</v>
      </c>
      <c r="AG2112">
        <v>19832</v>
      </c>
      <c r="AH2112">
        <v>19440</v>
      </c>
      <c r="AI2112">
        <v>13140</v>
      </c>
      <c r="AJ2112">
        <v>9185</v>
      </c>
      <c r="AK2112">
        <v>99707</v>
      </c>
      <c r="AL2112">
        <v>154</v>
      </c>
    </row>
    <row r="2113" spans="1:38">
      <c r="A2113" t="s">
        <v>127</v>
      </c>
      <c r="B2113" t="s">
        <v>132</v>
      </c>
      <c r="C2113" t="s">
        <v>133</v>
      </c>
      <c r="D2113" t="s">
        <v>123</v>
      </c>
      <c r="E2113" t="s">
        <v>30</v>
      </c>
      <c r="F2113" t="s">
        <v>61</v>
      </c>
      <c r="G2113" t="s">
        <v>10</v>
      </c>
      <c r="H2113" t="s">
        <v>11</v>
      </c>
      <c r="I2113">
        <v>1.1160000000000001</v>
      </c>
      <c r="J2113">
        <v>0.69</v>
      </c>
      <c r="K2113">
        <v>4.0620000000000003</v>
      </c>
      <c r="L2113">
        <v>7.0000000000000001E-3</v>
      </c>
      <c r="M2113">
        <v>0.32200000000000001</v>
      </c>
      <c r="Q2113">
        <v>0.83099999999999996</v>
      </c>
      <c r="S2113">
        <v>0</v>
      </c>
      <c r="T2113">
        <v>0</v>
      </c>
      <c r="U2113">
        <v>2.0000000000000002E-5</v>
      </c>
      <c r="V2113">
        <v>0</v>
      </c>
      <c r="W2113">
        <v>0</v>
      </c>
      <c r="AA2113">
        <v>1.0000000000000001E-5</v>
      </c>
      <c r="AC2113">
        <v>15640</v>
      </c>
      <c r="AD2113">
        <v>52581</v>
      </c>
      <c r="AE2113">
        <v>163870</v>
      </c>
      <c r="AF2113">
        <v>216969</v>
      </c>
      <c r="AG2113">
        <v>19832</v>
      </c>
      <c r="AH2113">
        <v>19440</v>
      </c>
      <c r="AI2113">
        <v>13140</v>
      </c>
      <c r="AJ2113">
        <v>9185</v>
      </c>
      <c r="AK2113">
        <v>99707</v>
      </c>
      <c r="AL2113">
        <v>154</v>
      </c>
    </row>
    <row r="2114" spans="1:38">
      <c r="A2114" t="s">
        <v>127</v>
      </c>
      <c r="B2114" t="s">
        <v>132</v>
      </c>
      <c r="C2114" t="s">
        <v>133</v>
      </c>
      <c r="D2114" t="s">
        <v>123</v>
      </c>
      <c r="E2114" t="s">
        <v>30</v>
      </c>
      <c r="F2114" t="s">
        <v>63</v>
      </c>
      <c r="G2114" t="s">
        <v>10</v>
      </c>
      <c r="H2114" t="s">
        <v>111</v>
      </c>
      <c r="I2114">
        <v>1.258</v>
      </c>
      <c r="J2114">
        <v>0.23699999999999999</v>
      </c>
      <c r="K2114">
        <v>2.9000000000000001E-2</v>
      </c>
      <c r="N2114">
        <v>5.3999999999999999E-2</v>
      </c>
      <c r="O2114">
        <v>1.4E-2</v>
      </c>
      <c r="P2114">
        <v>0.317</v>
      </c>
      <c r="R2114">
        <v>2.1000000000000001E-2</v>
      </c>
      <c r="S2114">
        <v>0</v>
      </c>
      <c r="T2114">
        <v>0</v>
      </c>
      <c r="U2114">
        <v>0</v>
      </c>
      <c r="X2114">
        <v>0</v>
      </c>
      <c r="Y2114">
        <v>0</v>
      </c>
      <c r="Z2114">
        <v>0</v>
      </c>
      <c r="AB2114">
        <v>0</v>
      </c>
      <c r="AC2114">
        <v>1265336</v>
      </c>
      <c r="AD2114">
        <v>1153358</v>
      </c>
      <c r="AE2114">
        <v>1129638</v>
      </c>
      <c r="AF2114">
        <v>1087283</v>
      </c>
      <c r="AG2114">
        <v>1167493</v>
      </c>
      <c r="AH2114">
        <v>1056628</v>
      </c>
      <c r="AI2114">
        <v>1060323</v>
      </c>
      <c r="AJ2114">
        <v>1063860</v>
      </c>
      <c r="AK2114">
        <v>1168079</v>
      </c>
      <c r="AL2114">
        <v>1167800</v>
      </c>
    </row>
    <row r="2115" spans="1:38">
      <c r="A2115" t="s">
        <v>127</v>
      </c>
      <c r="B2115" t="s">
        <v>132</v>
      </c>
      <c r="C2115" t="s">
        <v>133</v>
      </c>
      <c r="D2115" t="s">
        <v>123</v>
      </c>
      <c r="E2115" t="s">
        <v>30</v>
      </c>
      <c r="F2115" t="s">
        <v>63</v>
      </c>
      <c r="G2115" t="s">
        <v>10</v>
      </c>
      <c r="H2115" t="s">
        <v>12</v>
      </c>
      <c r="I2115">
        <v>0</v>
      </c>
      <c r="J2115">
        <v>0</v>
      </c>
      <c r="K2115">
        <v>0</v>
      </c>
      <c r="N2115">
        <v>0</v>
      </c>
      <c r="O2115">
        <v>0</v>
      </c>
      <c r="P2115">
        <v>0</v>
      </c>
      <c r="R2115">
        <v>0</v>
      </c>
      <c r="S2115">
        <v>0</v>
      </c>
      <c r="T2115">
        <v>0</v>
      </c>
      <c r="U2115">
        <v>0</v>
      </c>
      <c r="X2115">
        <v>0</v>
      </c>
      <c r="Y2115">
        <v>0</v>
      </c>
      <c r="Z2115">
        <v>0</v>
      </c>
      <c r="AB2115">
        <v>0</v>
      </c>
      <c r="AC2115">
        <v>1265336</v>
      </c>
      <c r="AD2115">
        <v>1153358</v>
      </c>
      <c r="AE2115">
        <v>1129638</v>
      </c>
      <c r="AF2115">
        <v>1087283</v>
      </c>
      <c r="AG2115">
        <v>1167493</v>
      </c>
      <c r="AH2115">
        <v>1056628</v>
      </c>
      <c r="AI2115">
        <v>1060323</v>
      </c>
      <c r="AJ2115">
        <v>1063860</v>
      </c>
      <c r="AK2115">
        <v>1168079</v>
      </c>
      <c r="AL2115">
        <v>1167800</v>
      </c>
    </row>
    <row r="2116" spans="1:38">
      <c r="A2116" t="s">
        <v>127</v>
      </c>
      <c r="B2116" t="s">
        <v>132</v>
      </c>
      <c r="C2116" t="s">
        <v>133</v>
      </c>
      <c r="D2116" t="s">
        <v>123</v>
      </c>
      <c r="E2116" t="s">
        <v>30</v>
      </c>
      <c r="F2116" t="s">
        <v>63</v>
      </c>
      <c r="G2116" t="s">
        <v>10</v>
      </c>
      <c r="H2116" t="s">
        <v>11</v>
      </c>
      <c r="I2116">
        <v>1.258</v>
      </c>
      <c r="J2116">
        <v>0.23699999999999999</v>
      </c>
      <c r="K2116">
        <v>2.9000000000000001E-2</v>
      </c>
      <c r="N2116">
        <v>5.3999999999999999E-2</v>
      </c>
      <c r="O2116">
        <v>1.4E-2</v>
      </c>
      <c r="P2116">
        <v>0.317</v>
      </c>
      <c r="R2116">
        <v>2.1000000000000001E-2</v>
      </c>
      <c r="S2116">
        <v>0</v>
      </c>
      <c r="T2116">
        <v>0</v>
      </c>
      <c r="U2116">
        <v>0</v>
      </c>
      <c r="X2116">
        <v>0</v>
      </c>
      <c r="Y2116">
        <v>0</v>
      </c>
      <c r="Z2116">
        <v>0</v>
      </c>
      <c r="AB2116">
        <v>0</v>
      </c>
      <c r="AC2116">
        <v>1265336</v>
      </c>
      <c r="AD2116">
        <v>1153358</v>
      </c>
      <c r="AE2116">
        <v>1129638</v>
      </c>
      <c r="AF2116">
        <v>1087283</v>
      </c>
      <c r="AG2116">
        <v>1167493</v>
      </c>
      <c r="AH2116">
        <v>1056628</v>
      </c>
      <c r="AI2116">
        <v>1060323</v>
      </c>
      <c r="AJ2116">
        <v>1063860</v>
      </c>
      <c r="AK2116">
        <v>1168079</v>
      </c>
      <c r="AL2116">
        <v>1167800</v>
      </c>
    </row>
    <row r="2117" spans="1:38">
      <c r="A2117" t="s">
        <v>127</v>
      </c>
      <c r="B2117" t="s">
        <v>132</v>
      </c>
      <c r="C2117" t="s">
        <v>133</v>
      </c>
      <c r="D2117" t="s">
        <v>123</v>
      </c>
      <c r="E2117" t="s">
        <v>30</v>
      </c>
      <c r="F2117" t="s">
        <v>17</v>
      </c>
      <c r="G2117" t="s">
        <v>145</v>
      </c>
      <c r="H2117" t="s">
        <v>111</v>
      </c>
      <c r="O2117">
        <v>311.90800000000002</v>
      </c>
      <c r="P2117">
        <v>322.41699999999997</v>
      </c>
      <c r="Q2117">
        <v>219.68899999999999</v>
      </c>
      <c r="R2117">
        <v>314.42</v>
      </c>
      <c r="Y2117">
        <v>1.49E-3</v>
      </c>
      <c r="Z2117">
        <v>1.8699999999999999E-3</v>
      </c>
      <c r="AA2117">
        <v>1.57E-3</v>
      </c>
      <c r="AB2117">
        <v>1.47E-3</v>
      </c>
      <c r="AI2117">
        <v>898933</v>
      </c>
      <c r="AJ2117">
        <v>964206</v>
      </c>
      <c r="AK2117">
        <v>874021</v>
      </c>
      <c r="AL2117">
        <v>939503</v>
      </c>
    </row>
    <row r="2118" spans="1:38">
      <c r="A2118" t="s">
        <v>127</v>
      </c>
      <c r="B2118" t="s">
        <v>132</v>
      </c>
      <c r="C2118" t="s">
        <v>133</v>
      </c>
      <c r="D2118" t="s">
        <v>123</v>
      </c>
      <c r="E2118" t="s">
        <v>30</v>
      </c>
      <c r="F2118" t="s">
        <v>17</v>
      </c>
      <c r="G2118" t="s">
        <v>145</v>
      </c>
      <c r="H2118" t="s">
        <v>12</v>
      </c>
      <c r="O2118">
        <v>34.968000000000004</v>
      </c>
      <c r="P2118">
        <v>20.428999999999998</v>
      </c>
      <c r="Q2118">
        <v>17.106000000000002</v>
      </c>
      <c r="R2118">
        <v>2.665</v>
      </c>
      <c r="Y2118">
        <v>1.7000000000000001E-4</v>
      </c>
      <c r="Z2118">
        <v>1.2E-4</v>
      </c>
      <c r="AA2118">
        <v>1.2E-4</v>
      </c>
      <c r="AB2118">
        <v>1.0000000000000001E-5</v>
      </c>
      <c r="AI2118">
        <v>898933</v>
      </c>
      <c r="AJ2118">
        <v>964206</v>
      </c>
      <c r="AK2118">
        <v>874021</v>
      </c>
      <c r="AL2118">
        <v>939503</v>
      </c>
    </row>
    <row r="2119" spans="1:38">
      <c r="A2119" t="s">
        <v>127</v>
      </c>
      <c r="B2119" t="s">
        <v>132</v>
      </c>
      <c r="C2119" t="s">
        <v>133</v>
      </c>
      <c r="D2119" t="s">
        <v>123</v>
      </c>
      <c r="E2119" t="s">
        <v>30</v>
      </c>
      <c r="F2119" t="s">
        <v>17</v>
      </c>
      <c r="G2119" t="s">
        <v>145</v>
      </c>
      <c r="H2119" t="s">
        <v>11</v>
      </c>
      <c r="O2119">
        <v>276.93900000000002</v>
      </c>
      <c r="P2119">
        <v>301.988</v>
      </c>
      <c r="Q2119">
        <v>202.583</v>
      </c>
      <c r="R2119">
        <v>311.75599999999997</v>
      </c>
      <c r="Y2119">
        <v>1.32E-3</v>
      </c>
      <c r="Z2119">
        <v>1.75E-3</v>
      </c>
      <c r="AA2119">
        <v>1.4499999999999999E-3</v>
      </c>
      <c r="AB2119">
        <v>1.4599999999999999E-3</v>
      </c>
      <c r="AI2119">
        <v>898933</v>
      </c>
      <c r="AJ2119">
        <v>964206</v>
      </c>
      <c r="AK2119">
        <v>874021</v>
      </c>
      <c r="AL2119">
        <v>939503</v>
      </c>
    </row>
    <row r="2120" spans="1:38">
      <c r="A2120" t="s">
        <v>127</v>
      </c>
      <c r="B2120" t="s">
        <v>132</v>
      </c>
      <c r="C2120" t="s">
        <v>133</v>
      </c>
      <c r="D2120" t="s">
        <v>123</v>
      </c>
      <c r="E2120" t="s">
        <v>30</v>
      </c>
      <c r="F2120" t="s">
        <v>17</v>
      </c>
      <c r="G2120" t="s">
        <v>146</v>
      </c>
      <c r="H2120" t="s">
        <v>111</v>
      </c>
      <c r="O2120">
        <v>1062.0719999999999</v>
      </c>
      <c r="P2120">
        <v>1346.04</v>
      </c>
      <c r="Q2120">
        <v>1475.164</v>
      </c>
      <c r="R2120">
        <v>799.23800000000006</v>
      </c>
      <c r="Y2120">
        <v>5.0600000000000003E-3</v>
      </c>
      <c r="Z2120">
        <v>7.8100000000000001E-3</v>
      </c>
      <c r="AA2120">
        <v>1.0529999999999999E-2</v>
      </c>
      <c r="AB2120">
        <v>3.7499999999999999E-3</v>
      </c>
      <c r="AI2120">
        <v>1242445</v>
      </c>
      <c r="AJ2120">
        <v>1144923</v>
      </c>
      <c r="AK2120">
        <v>1254762</v>
      </c>
      <c r="AL2120">
        <v>931671</v>
      </c>
    </row>
    <row r="2121" spans="1:38">
      <c r="A2121" t="s">
        <v>127</v>
      </c>
      <c r="B2121" t="s">
        <v>132</v>
      </c>
      <c r="C2121" t="s">
        <v>133</v>
      </c>
      <c r="D2121" t="s">
        <v>123</v>
      </c>
      <c r="E2121" t="s">
        <v>30</v>
      </c>
      <c r="F2121" t="s">
        <v>17</v>
      </c>
      <c r="G2121" t="s">
        <v>146</v>
      </c>
      <c r="H2121" t="s">
        <v>12</v>
      </c>
      <c r="O2121">
        <v>88.558000000000007</v>
      </c>
      <c r="P2121">
        <v>107.246</v>
      </c>
      <c r="Q2121">
        <v>196.44900000000001</v>
      </c>
      <c r="R2121">
        <v>14.804</v>
      </c>
      <c r="Y2121">
        <v>4.2000000000000002E-4</v>
      </c>
      <c r="Z2121">
        <v>6.2E-4</v>
      </c>
      <c r="AA2121">
        <v>1.4E-3</v>
      </c>
      <c r="AB2121">
        <v>6.9999999999999994E-5</v>
      </c>
      <c r="AI2121">
        <v>1242445</v>
      </c>
      <c r="AJ2121">
        <v>1144923</v>
      </c>
      <c r="AK2121">
        <v>1254762</v>
      </c>
      <c r="AL2121">
        <v>931671</v>
      </c>
    </row>
    <row r="2122" spans="1:38">
      <c r="A2122" t="s">
        <v>127</v>
      </c>
      <c r="B2122" t="s">
        <v>132</v>
      </c>
      <c r="C2122" t="s">
        <v>133</v>
      </c>
      <c r="D2122" t="s">
        <v>123</v>
      </c>
      <c r="E2122" t="s">
        <v>30</v>
      </c>
      <c r="F2122" t="s">
        <v>17</v>
      </c>
      <c r="G2122" t="s">
        <v>146</v>
      </c>
      <c r="H2122" t="s">
        <v>11</v>
      </c>
      <c r="O2122">
        <v>973.51400000000001</v>
      </c>
      <c r="P2122">
        <v>1238.7940000000001</v>
      </c>
      <c r="Q2122">
        <v>1278.7149999999999</v>
      </c>
      <c r="R2122">
        <v>784.43399999999997</v>
      </c>
      <c r="Y2122">
        <v>4.64E-3</v>
      </c>
      <c r="Z2122">
        <v>7.1900000000000002E-3</v>
      </c>
      <c r="AA2122">
        <v>9.1299999999999992E-3</v>
      </c>
      <c r="AB2122">
        <v>3.6800000000000001E-3</v>
      </c>
      <c r="AI2122">
        <v>1242445</v>
      </c>
      <c r="AJ2122">
        <v>1144923</v>
      </c>
      <c r="AK2122">
        <v>1254762</v>
      </c>
      <c r="AL2122">
        <v>931671</v>
      </c>
    </row>
    <row r="2123" spans="1:38">
      <c r="A2123" t="s">
        <v>127</v>
      </c>
      <c r="B2123" t="s">
        <v>132</v>
      </c>
      <c r="C2123" t="s">
        <v>133</v>
      </c>
      <c r="D2123" t="s">
        <v>123</v>
      </c>
      <c r="E2123" t="s">
        <v>30</v>
      </c>
      <c r="F2123" t="s">
        <v>17</v>
      </c>
      <c r="G2123" t="s">
        <v>10</v>
      </c>
      <c r="H2123" t="s">
        <v>111</v>
      </c>
      <c r="I2123">
        <v>1602.6310000000001</v>
      </c>
      <c r="J2123">
        <v>1084.405</v>
      </c>
      <c r="K2123">
        <v>610.76099999999997</v>
      </c>
      <c r="L2123">
        <v>345.54599999999999</v>
      </c>
      <c r="M2123">
        <v>1128.6389999999999</v>
      </c>
      <c r="N2123">
        <v>1337.644</v>
      </c>
      <c r="S2123">
        <v>5.0899999999999999E-3</v>
      </c>
      <c r="T2123">
        <v>4.6800000000000001E-3</v>
      </c>
      <c r="U2123">
        <v>3.5699999999999998E-3</v>
      </c>
      <c r="V2123">
        <v>3.4299999999999999E-3</v>
      </c>
      <c r="W2123">
        <v>8.1399999999999997E-3</v>
      </c>
      <c r="X2123">
        <v>7.3299999999999997E-3</v>
      </c>
      <c r="AC2123">
        <v>2343719</v>
      </c>
      <c r="AD2123">
        <v>1497618</v>
      </c>
      <c r="AE2123">
        <v>1254880</v>
      </c>
      <c r="AF2123">
        <v>1823891</v>
      </c>
      <c r="AG2123">
        <v>1501499</v>
      </c>
      <c r="AH2123">
        <v>1846925</v>
      </c>
    </row>
    <row r="2124" spans="1:38">
      <c r="A2124" t="s">
        <v>127</v>
      </c>
      <c r="B2124" t="s">
        <v>132</v>
      </c>
      <c r="C2124" t="s">
        <v>133</v>
      </c>
      <c r="D2124" t="s">
        <v>123</v>
      </c>
      <c r="E2124" t="s">
        <v>30</v>
      </c>
      <c r="F2124" t="s">
        <v>17</v>
      </c>
      <c r="G2124" t="s">
        <v>10</v>
      </c>
      <c r="H2124" t="s">
        <v>12</v>
      </c>
      <c r="I2124">
        <v>303.779</v>
      </c>
      <c r="J2124">
        <v>148.74199999999999</v>
      </c>
      <c r="K2124">
        <v>43.54</v>
      </c>
      <c r="L2124">
        <v>18</v>
      </c>
      <c r="M2124">
        <v>166.464</v>
      </c>
      <c r="N2124">
        <v>120</v>
      </c>
      <c r="S2124">
        <v>9.6000000000000002E-4</v>
      </c>
      <c r="T2124">
        <v>6.4000000000000005E-4</v>
      </c>
      <c r="U2124">
        <v>2.5000000000000001E-4</v>
      </c>
      <c r="V2124">
        <v>1.8000000000000001E-4</v>
      </c>
      <c r="W2124">
        <v>1.1999999999999999E-3</v>
      </c>
      <c r="X2124">
        <v>6.6E-4</v>
      </c>
      <c r="AC2124">
        <v>2343719</v>
      </c>
      <c r="AD2124">
        <v>1497618</v>
      </c>
      <c r="AE2124">
        <v>1254880</v>
      </c>
      <c r="AF2124">
        <v>1823891</v>
      </c>
      <c r="AG2124">
        <v>1501499</v>
      </c>
      <c r="AH2124">
        <v>1846925</v>
      </c>
    </row>
    <row r="2125" spans="1:38">
      <c r="A2125" t="s">
        <v>127</v>
      </c>
      <c r="B2125" t="s">
        <v>132</v>
      </c>
      <c r="C2125" t="s">
        <v>133</v>
      </c>
      <c r="D2125" t="s">
        <v>123</v>
      </c>
      <c r="E2125" t="s">
        <v>30</v>
      </c>
      <c r="F2125" t="s">
        <v>17</v>
      </c>
      <c r="G2125" t="s">
        <v>10</v>
      </c>
      <c r="H2125" t="s">
        <v>11</v>
      </c>
      <c r="I2125">
        <v>1298.8520000000001</v>
      </c>
      <c r="J2125">
        <v>935.66300000000001</v>
      </c>
      <c r="K2125">
        <v>567.221</v>
      </c>
      <c r="L2125">
        <v>327.54599999999999</v>
      </c>
      <c r="M2125">
        <v>962.17499999999995</v>
      </c>
      <c r="N2125">
        <v>1217.644</v>
      </c>
      <c r="S2125">
        <v>4.1200000000000004E-3</v>
      </c>
      <c r="T2125">
        <v>4.0400000000000002E-3</v>
      </c>
      <c r="U2125">
        <v>3.31E-3</v>
      </c>
      <c r="V2125">
        <v>3.2499999999999999E-3</v>
      </c>
      <c r="W2125">
        <v>6.94E-3</v>
      </c>
      <c r="X2125">
        <v>6.6699999999999997E-3</v>
      </c>
      <c r="AC2125">
        <v>2343719</v>
      </c>
      <c r="AD2125">
        <v>1497618</v>
      </c>
      <c r="AE2125">
        <v>1254880</v>
      </c>
      <c r="AF2125">
        <v>1823891</v>
      </c>
      <c r="AG2125">
        <v>1501499</v>
      </c>
      <c r="AH2125">
        <v>1846925</v>
      </c>
    </row>
    <row r="2126" spans="1:38">
      <c r="A2126" t="s">
        <v>127</v>
      </c>
      <c r="B2126" t="s">
        <v>132</v>
      </c>
      <c r="C2126" t="s">
        <v>133</v>
      </c>
      <c r="D2126" t="s">
        <v>123</v>
      </c>
      <c r="E2126" t="s">
        <v>30</v>
      </c>
      <c r="F2126" t="s">
        <v>18</v>
      </c>
      <c r="G2126" t="s">
        <v>145</v>
      </c>
      <c r="H2126" t="s">
        <v>111</v>
      </c>
      <c r="O2126">
        <v>64.451999999999998</v>
      </c>
      <c r="P2126">
        <v>134.571</v>
      </c>
      <c r="Q2126">
        <v>295.95299999999997</v>
      </c>
      <c r="R2126">
        <v>156.23599999999999</v>
      </c>
      <c r="Y2126">
        <v>3.1E-4</v>
      </c>
      <c r="Z2126">
        <v>7.7999999999999999E-4</v>
      </c>
      <c r="AA2126">
        <v>2.1099999999999999E-3</v>
      </c>
      <c r="AB2126">
        <v>7.2999999999999996E-4</v>
      </c>
      <c r="AI2126">
        <v>260311</v>
      </c>
      <c r="AJ2126">
        <v>873808</v>
      </c>
      <c r="AK2126">
        <v>721452</v>
      </c>
      <c r="AL2126">
        <v>865045</v>
      </c>
    </row>
    <row r="2127" spans="1:38">
      <c r="A2127" t="s">
        <v>127</v>
      </c>
      <c r="B2127" t="s">
        <v>132</v>
      </c>
      <c r="C2127" t="s">
        <v>133</v>
      </c>
      <c r="D2127" t="s">
        <v>123</v>
      </c>
      <c r="E2127" t="s">
        <v>30</v>
      </c>
      <c r="F2127" t="s">
        <v>18</v>
      </c>
      <c r="G2127" t="s">
        <v>145</v>
      </c>
      <c r="H2127" t="s">
        <v>12</v>
      </c>
      <c r="O2127">
        <v>19.486000000000001</v>
      </c>
      <c r="P2127">
        <v>17.423999999999999</v>
      </c>
      <c r="Q2127">
        <v>149.68199999999999</v>
      </c>
      <c r="R2127">
        <v>4.9710000000000001</v>
      </c>
      <c r="Y2127">
        <v>9.0000000000000006E-5</v>
      </c>
      <c r="Z2127">
        <v>1E-4</v>
      </c>
      <c r="AA2127">
        <v>1.07E-3</v>
      </c>
      <c r="AB2127">
        <v>2.0000000000000002E-5</v>
      </c>
      <c r="AI2127">
        <v>260311</v>
      </c>
      <c r="AJ2127">
        <v>873808</v>
      </c>
      <c r="AK2127">
        <v>721452</v>
      </c>
      <c r="AL2127">
        <v>865045</v>
      </c>
    </row>
    <row r="2128" spans="1:38">
      <c r="A2128" t="s">
        <v>127</v>
      </c>
      <c r="B2128" t="s">
        <v>132</v>
      </c>
      <c r="C2128" t="s">
        <v>133</v>
      </c>
      <c r="D2128" t="s">
        <v>123</v>
      </c>
      <c r="E2128" t="s">
        <v>30</v>
      </c>
      <c r="F2128" t="s">
        <v>18</v>
      </c>
      <c r="G2128" t="s">
        <v>145</v>
      </c>
      <c r="H2128" t="s">
        <v>11</v>
      </c>
      <c r="O2128">
        <v>44.966999999999999</v>
      </c>
      <c r="P2128">
        <v>117.14700000000001</v>
      </c>
      <c r="Q2128">
        <v>146.27099999999999</v>
      </c>
      <c r="R2128">
        <v>151.26499999999999</v>
      </c>
      <c r="Y2128">
        <v>2.1000000000000001E-4</v>
      </c>
      <c r="Z2128">
        <v>6.8000000000000005E-4</v>
      </c>
      <c r="AA2128">
        <v>1.0399999999999999E-3</v>
      </c>
      <c r="AB2128">
        <v>7.1000000000000002E-4</v>
      </c>
      <c r="AI2128">
        <v>260311</v>
      </c>
      <c r="AJ2128">
        <v>873808</v>
      </c>
      <c r="AK2128">
        <v>721452</v>
      </c>
      <c r="AL2128">
        <v>865045</v>
      </c>
    </row>
    <row r="2129" spans="1:38">
      <c r="A2129" t="s">
        <v>127</v>
      </c>
      <c r="B2129" t="s">
        <v>132</v>
      </c>
      <c r="C2129" t="s">
        <v>133</v>
      </c>
      <c r="D2129" t="s">
        <v>123</v>
      </c>
      <c r="E2129" t="s">
        <v>30</v>
      </c>
      <c r="F2129" t="s">
        <v>18</v>
      </c>
      <c r="G2129" t="s">
        <v>146</v>
      </c>
      <c r="H2129" t="s">
        <v>111</v>
      </c>
      <c r="O2129">
        <v>342.43900000000002</v>
      </c>
      <c r="P2129">
        <v>112.499</v>
      </c>
      <c r="Q2129">
        <v>141.17400000000001</v>
      </c>
      <c r="R2129">
        <v>91.554000000000002</v>
      </c>
      <c r="Y2129">
        <v>1.6299999999999999E-3</v>
      </c>
      <c r="Z2129">
        <v>6.4999999999999997E-4</v>
      </c>
      <c r="AA2129">
        <v>1.01E-3</v>
      </c>
      <c r="AB2129">
        <v>4.2999999999999999E-4</v>
      </c>
      <c r="AI2129">
        <v>1376367</v>
      </c>
      <c r="AJ2129">
        <v>482080</v>
      </c>
      <c r="AK2129">
        <v>524579</v>
      </c>
      <c r="AL2129">
        <v>267661</v>
      </c>
    </row>
    <row r="2130" spans="1:38">
      <c r="A2130" t="s">
        <v>127</v>
      </c>
      <c r="B2130" t="s">
        <v>132</v>
      </c>
      <c r="C2130" t="s">
        <v>133</v>
      </c>
      <c r="D2130" t="s">
        <v>123</v>
      </c>
      <c r="E2130" t="s">
        <v>30</v>
      </c>
      <c r="F2130" t="s">
        <v>18</v>
      </c>
      <c r="G2130" t="s">
        <v>146</v>
      </c>
      <c r="H2130" t="s">
        <v>12</v>
      </c>
      <c r="O2130">
        <v>139.97800000000001</v>
      </c>
      <c r="P2130">
        <v>18.524000000000001</v>
      </c>
      <c r="Q2130">
        <v>69.28</v>
      </c>
      <c r="R2130">
        <v>15.269</v>
      </c>
      <c r="Y2130">
        <v>6.7000000000000002E-4</v>
      </c>
      <c r="Z2130">
        <v>1.1E-4</v>
      </c>
      <c r="AA2130">
        <v>4.8999999999999998E-4</v>
      </c>
      <c r="AB2130">
        <v>6.9999999999999994E-5</v>
      </c>
      <c r="AI2130">
        <v>1376367</v>
      </c>
      <c r="AJ2130">
        <v>482080</v>
      </c>
      <c r="AK2130">
        <v>524579</v>
      </c>
      <c r="AL2130">
        <v>267661</v>
      </c>
    </row>
    <row r="2131" spans="1:38">
      <c r="A2131" t="s">
        <v>127</v>
      </c>
      <c r="B2131" t="s">
        <v>132</v>
      </c>
      <c r="C2131" t="s">
        <v>133</v>
      </c>
      <c r="D2131" t="s">
        <v>123</v>
      </c>
      <c r="E2131" t="s">
        <v>30</v>
      </c>
      <c r="F2131" t="s">
        <v>18</v>
      </c>
      <c r="G2131" t="s">
        <v>146</v>
      </c>
      <c r="H2131" t="s">
        <v>11</v>
      </c>
      <c r="O2131">
        <v>202.46199999999999</v>
      </c>
      <c r="P2131">
        <v>93.974000000000004</v>
      </c>
      <c r="Q2131">
        <v>71.894000000000005</v>
      </c>
      <c r="R2131">
        <v>76.284999999999997</v>
      </c>
      <c r="Y2131">
        <v>9.7000000000000005E-4</v>
      </c>
      <c r="Z2131">
        <v>5.5000000000000003E-4</v>
      </c>
      <c r="AA2131">
        <v>5.1000000000000004E-4</v>
      </c>
      <c r="AB2131">
        <v>3.6000000000000002E-4</v>
      </c>
      <c r="AI2131">
        <v>1376367</v>
      </c>
      <c r="AJ2131">
        <v>482080</v>
      </c>
      <c r="AK2131">
        <v>524579</v>
      </c>
      <c r="AL2131">
        <v>267661</v>
      </c>
    </row>
    <row r="2132" spans="1:38">
      <c r="A2132" t="s">
        <v>127</v>
      </c>
      <c r="B2132" t="s">
        <v>132</v>
      </c>
      <c r="C2132" t="s">
        <v>133</v>
      </c>
      <c r="D2132" t="s">
        <v>123</v>
      </c>
      <c r="E2132" t="s">
        <v>30</v>
      </c>
      <c r="F2132" t="s">
        <v>18</v>
      </c>
      <c r="G2132" t="s">
        <v>10</v>
      </c>
      <c r="H2132" t="s">
        <v>111</v>
      </c>
      <c r="I2132">
        <v>611.64599999999996</v>
      </c>
      <c r="J2132">
        <v>447.56400000000002</v>
      </c>
      <c r="K2132">
        <v>278.33499999999998</v>
      </c>
      <c r="L2132">
        <v>369.43299999999999</v>
      </c>
      <c r="M2132">
        <v>507.29300000000001</v>
      </c>
      <c r="N2132">
        <v>393.30799999999999</v>
      </c>
      <c r="S2132">
        <v>1.9400000000000001E-3</v>
      </c>
      <c r="T2132">
        <v>1.9300000000000001E-3</v>
      </c>
      <c r="U2132">
        <v>1.6299999999999999E-3</v>
      </c>
      <c r="V2132">
        <v>3.6600000000000001E-3</v>
      </c>
      <c r="W2132">
        <v>3.6600000000000001E-3</v>
      </c>
      <c r="X2132">
        <v>2.15E-3</v>
      </c>
      <c r="AC2132">
        <v>1853471</v>
      </c>
      <c r="AD2132">
        <v>1705154</v>
      </c>
      <c r="AE2132">
        <v>1937849</v>
      </c>
      <c r="AF2132">
        <v>1707774</v>
      </c>
      <c r="AG2132">
        <v>1621394</v>
      </c>
      <c r="AH2132">
        <v>1794132</v>
      </c>
    </row>
    <row r="2133" spans="1:38">
      <c r="A2133" t="s">
        <v>127</v>
      </c>
      <c r="B2133" t="s">
        <v>132</v>
      </c>
      <c r="C2133" t="s">
        <v>133</v>
      </c>
      <c r="D2133" t="s">
        <v>123</v>
      </c>
      <c r="E2133" t="s">
        <v>30</v>
      </c>
      <c r="F2133" t="s">
        <v>18</v>
      </c>
      <c r="G2133" t="s">
        <v>10</v>
      </c>
      <c r="H2133" t="s">
        <v>12</v>
      </c>
      <c r="I2133">
        <v>258.137</v>
      </c>
      <c r="J2133">
        <v>134.40199999999999</v>
      </c>
      <c r="K2133">
        <v>54.250999999999998</v>
      </c>
      <c r="L2133">
        <v>152</v>
      </c>
      <c r="M2133">
        <v>217.27500000000001</v>
      </c>
      <c r="N2133">
        <v>124.536</v>
      </c>
      <c r="S2133">
        <v>8.1999999999999998E-4</v>
      </c>
      <c r="T2133">
        <v>5.8E-4</v>
      </c>
      <c r="U2133">
        <v>3.2000000000000003E-4</v>
      </c>
      <c r="V2133">
        <v>1.5100000000000001E-3</v>
      </c>
      <c r="W2133">
        <v>1.57E-3</v>
      </c>
      <c r="X2133">
        <v>6.8000000000000005E-4</v>
      </c>
      <c r="AC2133">
        <v>1853471</v>
      </c>
      <c r="AD2133">
        <v>1705154</v>
      </c>
      <c r="AE2133">
        <v>1937849</v>
      </c>
      <c r="AF2133">
        <v>1707774</v>
      </c>
      <c r="AG2133">
        <v>1621394</v>
      </c>
      <c r="AH2133">
        <v>1794132</v>
      </c>
    </row>
    <row r="2134" spans="1:38">
      <c r="A2134" t="s">
        <v>127</v>
      </c>
      <c r="B2134" t="s">
        <v>132</v>
      </c>
      <c r="C2134" t="s">
        <v>133</v>
      </c>
      <c r="D2134" t="s">
        <v>123</v>
      </c>
      <c r="E2134" t="s">
        <v>30</v>
      </c>
      <c r="F2134" t="s">
        <v>18</v>
      </c>
      <c r="G2134" t="s">
        <v>10</v>
      </c>
      <c r="H2134" t="s">
        <v>11</v>
      </c>
      <c r="I2134">
        <v>353.50900000000001</v>
      </c>
      <c r="J2134">
        <v>313.16199999999998</v>
      </c>
      <c r="K2134">
        <v>224.084</v>
      </c>
      <c r="L2134">
        <v>217.43299999999999</v>
      </c>
      <c r="M2134">
        <v>290.01799999999997</v>
      </c>
      <c r="N2134">
        <v>268.77199999999999</v>
      </c>
      <c r="S2134">
        <v>1.1199999999999999E-3</v>
      </c>
      <c r="T2134">
        <v>1.3500000000000001E-3</v>
      </c>
      <c r="U2134">
        <v>1.31E-3</v>
      </c>
      <c r="V2134">
        <v>2.16E-3</v>
      </c>
      <c r="W2134">
        <v>2.0899999999999998E-3</v>
      </c>
      <c r="X2134">
        <v>1.47E-3</v>
      </c>
      <c r="AC2134">
        <v>1853471</v>
      </c>
      <c r="AD2134">
        <v>1705154</v>
      </c>
      <c r="AE2134">
        <v>1937849</v>
      </c>
      <c r="AF2134">
        <v>1707774</v>
      </c>
      <c r="AG2134">
        <v>1621394</v>
      </c>
      <c r="AH2134">
        <v>1794132</v>
      </c>
    </row>
    <row r="2135" spans="1:38">
      <c r="A2135" t="s">
        <v>127</v>
      </c>
      <c r="B2135" t="s">
        <v>132</v>
      </c>
      <c r="C2135" t="s">
        <v>133</v>
      </c>
      <c r="D2135" t="s">
        <v>123</v>
      </c>
      <c r="E2135" t="s">
        <v>30</v>
      </c>
      <c r="F2135" t="s">
        <v>19</v>
      </c>
      <c r="G2135" t="s">
        <v>10</v>
      </c>
      <c r="H2135" t="s">
        <v>111</v>
      </c>
      <c r="I2135">
        <v>0.245</v>
      </c>
      <c r="S2135">
        <v>0</v>
      </c>
      <c r="AC2135">
        <v>1988</v>
      </c>
      <c r="AD2135">
        <v>7840</v>
      </c>
      <c r="AE2135">
        <v>3315</v>
      </c>
      <c r="AF2135">
        <v>6360</v>
      </c>
      <c r="AG2135">
        <v>1220</v>
      </c>
      <c r="AH2135">
        <v>492</v>
      </c>
      <c r="AI2135">
        <v>82</v>
      </c>
      <c r="AJ2135">
        <v>718</v>
      </c>
      <c r="AK2135">
        <v>621</v>
      </c>
      <c r="AL2135">
        <v>246</v>
      </c>
    </row>
    <row r="2136" spans="1:38">
      <c r="A2136" t="s">
        <v>127</v>
      </c>
      <c r="B2136" t="s">
        <v>132</v>
      </c>
      <c r="C2136" t="s">
        <v>133</v>
      </c>
      <c r="D2136" t="s">
        <v>123</v>
      </c>
      <c r="E2136" t="s">
        <v>30</v>
      </c>
      <c r="F2136" t="s">
        <v>19</v>
      </c>
      <c r="G2136" t="s">
        <v>10</v>
      </c>
      <c r="H2136" t="s">
        <v>12</v>
      </c>
      <c r="I2136">
        <v>0</v>
      </c>
      <c r="S2136">
        <v>0</v>
      </c>
      <c r="AC2136">
        <v>1988</v>
      </c>
      <c r="AD2136">
        <v>7840</v>
      </c>
      <c r="AE2136">
        <v>3315</v>
      </c>
      <c r="AF2136">
        <v>6360</v>
      </c>
      <c r="AG2136">
        <v>1220</v>
      </c>
      <c r="AH2136">
        <v>492</v>
      </c>
      <c r="AI2136">
        <v>82</v>
      </c>
      <c r="AJ2136">
        <v>718</v>
      </c>
      <c r="AK2136">
        <v>621</v>
      </c>
      <c r="AL2136">
        <v>246</v>
      </c>
    </row>
    <row r="2137" spans="1:38">
      <c r="A2137" t="s">
        <v>127</v>
      </c>
      <c r="B2137" t="s">
        <v>132</v>
      </c>
      <c r="C2137" t="s">
        <v>133</v>
      </c>
      <c r="D2137" t="s">
        <v>123</v>
      </c>
      <c r="E2137" t="s">
        <v>30</v>
      </c>
      <c r="F2137" t="s">
        <v>19</v>
      </c>
      <c r="G2137" t="s">
        <v>10</v>
      </c>
      <c r="H2137" t="s">
        <v>11</v>
      </c>
      <c r="I2137">
        <v>0.245</v>
      </c>
      <c r="S2137">
        <v>0</v>
      </c>
      <c r="AC2137">
        <v>1988</v>
      </c>
      <c r="AD2137">
        <v>7840</v>
      </c>
      <c r="AE2137">
        <v>3315</v>
      </c>
      <c r="AF2137">
        <v>6360</v>
      </c>
      <c r="AG2137">
        <v>1220</v>
      </c>
      <c r="AH2137">
        <v>492</v>
      </c>
      <c r="AI2137">
        <v>82</v>
      </c>
      <c r="AJ2137">
        <v>718</v>
      </c>
      <c r="AK2137">
        <v>621</v>
      </c>
      <c r="AL2137">
        <v>246</v>
      </c>
    </row>
    <row r="2138" spans="1:38">
      <c r="A2138" t="s">
        <v>127</v>
      </c>
      <c r="B2138" t="s">
        <v>132</v>
      </c>
      <c r="C2138" t="s">
        <v>133</v>
      </c>
      <c r="D2138" t="s">
        <v>123</v>
      </c>
      <c r="E2138" t="s">
        <v>22</v>
      </c>
      <c r="F2138" t="s">
        <v>66</v>
      </c>
      <c r="G2138" t="s">
        <v>10</v>
      </c>
      <c r="H2138" t="s">
        <v>111</v>
      </c>
      <c r="P2138">
        <v>0.3</v>
      </c>
      <c r="Z2138">
        <v>0</v>
      </c>
      <c r="AC2138">
        <v>319</v>
      </c>
      <c r="AJ2138">
        <v>7360</v>
      </c>
    </row>
    <row r="2139" spans="1:38">
      <c r="A2139" t="s">
        <v>127</v>
      </c>
      <c r="B2139" t="s">
        <v>132</v>
      </c>
      <c r="C2139" t="s">
        <v>133</v>
      </c>
      <c r="D2139" t="s">
        <v>123</v>
      </c>
      <c r="E2139" t="s">
        <v>22</v>
      </c>
      <c r="F2139" t="s">
        <v>66</v>
      </c>
      <c r="G2139" t="s">
        <v>10</v>
      </c>
      <c r="H2139" t="s">
        <v>12</v>
      </c>
      <c r="P2139">
        <v>0</v>
      </c>
      <c r="Z2139">
        <v>0</v>
      </c>
      <c r="AC2139">
        <v>319</v>
      </c>
      <c r="AJ2139">
        <v>7360</v>
      </c>
    </row>
    <row r="2140" spans="1:38">
      <c r="A2140" t="s">
        <v>127</v>
      </c>
      <c r="B2140" t="s">
        <v>132</v>
      </c>
      <c r="C2140" t="s">
        <v>133</v>
      </c>
      <c r="D2140" t="s">
        <v>123</v>
      </c>
      <c r="E2140" t="s">
        <v>22</v>
      </c>
      <c r="F2140" t="s">
        <v>66</v>
      </c>
      <c r="G2140" t="s">
        <v>10</v>
      </c>
      <c r="H2140" t="s">
        <v>11</v>
      </c>
      <c r="P2140">
        <v>0.3</v>
      </c>
      <c r="Z2140">
        <v>0</v>
      </c>
      <c r="AC2140">
        <v>319</v>
      </c>
      <c r="AJ2140">
        <v>7360</v>
      </c>
    </row>
    <row r="2141" spans="1:38">
      <c r="A2141" t="s">
        <v>127</v>
      </c>
      <c r="B2141" t="s">
        <v>132</v>
      </c>
      <c r="C2141" t="s">
        <v>133</v>
      </c>
      <c r="D2141" t="s">
        <v>123</v>
      </c>
      <c r="E2141" t="s">
        <v>22</v>
      </c>
      <c r="F2141" t="s">
        <v>14</v>
      </c>
      <c r="G2141" t="s">
        <v>10</v>
      </c>
      <c r="H2141" t="s">
        <v>111</v>
      </c>
      <c r="I2141">
        <v>0.161</v>
      </c>
      <c r="S2141">
        <v>0</v>
      </c>
      <c r="AC2141">
        <v>58454</v>
      </c>
      <c r="AD2141">
        <v>64809</v>
      </c>
      <c r="AE2141">
        <v>46058</v>
      </c>
      <c r="AF2141">
        <v>31231</v>
      </c>
      <c r="AG2141">
        <v>61545</v>
      </c>
      <c r="AH2141">
        <v>47746</v>
      </c>
      <c r="AI2141">
        <v>46493</v>
      </c>
      <c r="AJ2141">
        <v>2149</v>
      </c>
      <c r="AK2141">
        <v>7803</v>
      </c>
      <c r="AL2141">
        <v>3322</v>
      </c>
    </row>
    <row r="2142" spans="1:38">
      <c r="A2142" t="s">
        <v>127</v>
      </c>
      <c r="B2142" t="s">
        <v>132</v>
      </c>
      <c r="C2142" t="s">
        <v>133</v>
      </c>
      <c r="D2142" t="s">
        <v>123</v>
      </c>
      <c r="E2142" t="s">
        <v>22</v>
      </c>
      <c r="F2142" t="s">
        <v>14</v>
      </c>
      <c r="G2142" t="s">
        <v>10</v>
      </c>
      <c r="H2142" t="s">
        <v>12</v>
      </c>
      <c r="I2142">
        <v>0</v>
      </c>
      <c r="S2142">
        <v>0</v>
      </c>
      <c r="AC2142">
        <v>58454</v>
      </c>
      <c r="AD2142">
        <v>64809</v>
      </c>
      <c r="AE2142">
        <v>46058</v>
      </c>
      <c r="AF2142">
        <v>31231</v>
      </c>
      <c r="AG2142">
        <v>61545</v>
      </c>
      <c r="AH2142">
        <v>47746</v>
      </c>
      <c r="AI2142">
        <v>46493</v>
      </c>
      <c r="AJ2142">
        <v>2149</v>
      </c>
      <c r="AK2142">
        <v>7803</v>
      </c>
      <c r="AL2142">
        <v>3322</v>
      </c>
    </row>
    <row r="2143" spans="1:38">
      <c r="A2143" t="s">
        <v>127</v>
      </c>
      <c r="B2143" t="s">
        <v>132</v>
      </c>
      <c r="C2143" t="s">
        <v>133</v>
      </c>
      <c r="D2143" t="s">
        <v>123</v>
      </c>
      <c r="E2143" t="s">
        <v>22</v>
      </c>
      <c r="F2143" t="s">
        <v>14</v>
      </c>
      <c r="G2143" t="s">
        <v>10</v>
      </c>
      <c r="H2143" t="s">
        <v>11</v>
      </c>
      <c r="I2143">
        <v>0.161</v>
      </c>
      <c r="S2143">
        <v>0</v>
      </c>
      <c r="AC2143">
        <v>58454</v>
      </c>
      <c r="AD2143">
        <v>64809</v>
      </c>
      <c r="AE2143">
        <v>46058</v>
      </c>
      <c r="AF2143">
        <v>31231</v>
      </c>
      <c r="AG2143">
        <v>61545</v>
      </c>
      <c r="AH2143">
        <v>47746</v>
      </c>
      <c r="AI2143">
        <v>46493</v>
      </c>
      <c r="AJ2143">
        <v>2149</v>
      </c>
      <c r="AK2143">
        <v>7803</v>
      </c>
      <c r="AL2143">
        <v>3322</v>
      </c>
    </row>
    <row r="2144" spans="1:38">
      <c r="A2144" t="s">
        <v>127</v>
      </c>
      <c r="B2144" t="s">
        <v>132</v>
      </c>
      <c r="C2144" t="s">
        <v>133</v>
      </c>
      <c r="D2144" t="s">
        <v>123</v>
      </c>
      <c r="E2144" t="s">
        <v>22</v>
      </c>
      <c r="F2144" t="s">
        <v>15</v>
      </c>
      <c r="G2144" t="s">
        <v>10</v>
      </c>
      <c r="H2144" t="s">
        <v>111</v>
      </c>
      <c r="P2144">
        <v>1.19</v>
      </c>
      <c r="Q2144">
        <v>1.141</v>
      </c>
      <c r="Z2144">
        <v>1.0000000000000001E-5</v>
      </c>
      <c r="AA2144">
        <v>1.0000000000000001E-5</v>
      </c>
      <c r="AC2144">
        <v>830136</v>
      </c>
      <c r="AD2144">
        <v>793053</v>
      </c>
      <c r="AE2144">
        <v>813190</v>
      </c>
      <c r="AF2144">
        <v>1785801</v>
      </c>
      <c r="AG2144">
        <v>1703889</v>
      </c>
      <c r="AH2144">
        <v>1010253</v>
      </c>
      <c r="AI2144">
        <v>1010253</v>
      </c>
      <c r="AJ2144">
        <v>634781</v>
      </c>
      <c r="AK2144">
        <v>690428</v>
      </c>
      <c r="AL2144">
        <v>636164</v>
      </c>
    </row>
    <row r="2145" spans="1:38">
      <c r="A2145" t="s">
        <v>127</v>
      </c>
      <c r="B2145" t="s">
        <v>132</v>
      </c>
      <c r="C2145" t="s">
        <v>133</v>
      </c>
      <c r="D2145" t="s">
        <v>123</v>
      </c>
      <c r="E2145" t="s">
        <v>22</v>
      </c>
      <c r="F2145" t="s">
        <v>15</v>
      </c>
      <c r="G2145" t="s">
        <v>10</v>
      </c>
      <c r="H2145" t="s">
        <v>12</v>
      </c>
      <c r="P2145">
        <v>0</v>
      </c>
      <c r="Q2145">
        <v>0</v>
      </c>
      <c r="Z2145">
        <v>0</v>
      </c>
      <c r="AA2145">
        <v>0</v>
      </c>
      <c r="AC2145">
        <v>830136</v>
      </c>
      <c r="AD2145">
        <v>793053</v>
      </c>
      <c r="AE2145">
        <v>813190</v>
      </c>
      <c r="AF2145">
        <v>1785801</v>
      </c>
      <c r="AG2145">
        <v>1703889</v>
      </c>
      <c r="AH2145">
        <v>1010253</v>
      </c>
      <c r="AI2145">
        <v>1010253</v>
      </c>
      <c r="AJ2145">
        <v>634781</v>
      </c>
      <c r="AK2145">
        <v>690428</v>
      </c>
      <c r="AL2145">
        <v>636164</v>
      </c>
    </row>
    <row r="2146" spans="1:38">
      <c r="A2146" t="s">
        <v>127</v>
      </c>
      <c r="B2146" t="s">
        <v>132</v>
      </c>
      <c r="C2146" t="s">
        <v>133</v>
      </c>
      <c r="D2146" t="s">
        <v>123</v>
      </c>
      <c r="E2146" t="s">
        <v>22</v>
      </c>
      <c r="F2146" t="s">
        <v>15</v>
      </c>
      <c r="G2146" t="s">
        <v>10</v>
      </c>
      <c r="H2146" t="s">
        <v>11</v>
      </c>
      <c r="P2146">
        <v>1.19</v>
      </c>
      <c r="Q2146">
        <v>1.141</v>
      </c>
      <c r="Z2146">
        <v>1.0000000000000001E-5</v>
      </c>
      <c r="AA2146">
        <v>1.0000000000000001E-5</v>
      </c>
      <c r="AC2146">
        <v>830136</v>
      </c>
      <c r="AD2146">
        <v>793053</v>
      </c>
      <c r="AE2146">
        <v>813190</v>
      </c>
      <c r="AF2146">
        <v>1785801</v>
      </c>
      <c r="AG2146">
        <v>1703889</v>
      </c>
      <c r="AH2146">
        <v>1010253</v>
      </c>
      <c r="AI2146">
        <v>1010253</v>
      </c>
      <c r="AJ2146">
        <v>634781</v>
      </c>
      <c r="AK2146">
        <v>690428</v>
      </c>
      <c r="AL2146">
        <v>636164</v>
      </c>
    </row>
    <row r="2147" spans="1:38">
      <c r="A2147" t="s">
        <v>127</v>
      </c>
      <c r="B2147" t="s">
        <v>132</v>
      </c>
      <c r="C2147" t="s">
        <v>133</v>
      </c>
      <c r="D2147" t="s">
        <v>123</v>
      </c>
      <c r="E2147" t="s">
        <v>22</v>
      </c>
      <c r="F2147" t="s">
        <v>16</v>
      </c>
      <c r="G2147" t="s">
        <v>10</v>
      </c>
      <c r="H2147" t="s">
        <v>111</v>
      </c>
      <c r="N2147">
        <v>8.8999999999999996E-2</v>
      </c>
      <c r="O2147">
        <v>8.8999999999999996E-2</v>
      </c>
      <c r="X2147">
        <v>0</v>
      </c>
      <c r="Y2147">
        <v>0</v>
      </c>
      <c r="AH2147">
        <v>99602</v>
      </c>
      <c r="AI2147">
        <v>99602</v>
      </c>
      <c r="AJ2147">
        <v>48552</v>
      </c>
      <c r="AK2147">
        <v>7644</v>
      </c>
      <c r="AL2147">
        <v>14962</v>
      </c>
    </row>
    <row r="2148" spans="1:38">
      <c r="A2148" t="s">
        <v>127</v>
      </c>
      <c r="B2148" t="s">
        <v>132</v>
      </c>
      <c r="C2148" t="s">
        <v>133</v>
      </c>
      <c r="D2148" t="s">
        <v>123</v>
      </c>
      <c r="E2148" t="s">
        <v>22</v>
      </c>
      <c r="F2148" t="s">
        <v>16</v>
      </c>
      <c r="G2148" t="s">
        <v>10</v>
      </c>
      <c r="H2148" t="s">
        <v>12</v>
      </c>
      <c r="N2148">
        <v>0</v>
      </c>
      <c r="O2148">
        <v>0</v>
      </c>
      <c r="X2148">
        <v>0</v>
      </c>
      <c r="Y2148">
        <v>0</v>
      </c>
      <c r="AH2148">
        <v>99602</v>
      </c>
      <c r="AI2148">
        <v>99602</v>
      </c>
      <c r="AJ2148">
        <v>48552</v>
      </c>
      <c r="AK2148">
        <v>7644</v>
      </c>
      <c r="AL2148">
        <v>14962</v>
      </c>
    </row>
    <row r="2149" spans="1:38">
      <c r="A2149" t="s">
        <v>127</v>
      </c>
      <c r="B2149" t="s">
        <v>132</v>
      </c>
      <c r="C2149" t="s">
        <v>133</v>
      </c>
      <c r="D2149" t="s">
        <v>123</v>
      </c>
      <c r="E2149" t="s">
        <v>22</v>
      </c>
      <c r="F2149" t="s">
        <v>16</v>
      </c>
      <c r="G2149" t="s">
        <v>10</v>
      </c>
      <c r="H2149" t="s">
        <v>11</v>
      </c>
      <c r="N2149">
        <v>8.8999999999999996E-2</v>
      </c>
      <c r="O2149">
        <v>8.8999999999999996E-2</v>
      </c>
      <c r="X2149">
        <v>0</v>
      </c>
      <c r="Y2149">
        <v>0</v>
      </c>
      <c r="AH2149">
        <v>99602</v>
      </c>
      <c r="AI2149">
        <v>99602</v>
      </c>
      <c r="AJ2149">
        <v>48552</v>
      </c>
      <c r="AK2149">
        <v>7644</v>
      </c>
      <c r="AL2149">
        <v>14962</v>
      </c>
    </row>
    <row r="2150" spans="1:38">
      <c r="A2150" t="s">
        <v>127</v>
      </c>
      <c r="B2150" t="s">
        <v>132</v>
      </c>
      <c r="C2150" t="s">
        <v>133</v>
      </c>
      <c r="D2150" t="s">
        <v>123</v>
      </c>
      <c r="E2150" t="s">
        <v>22</v>
      </c>
      <c r="F2150" t="s">
        <v>61</v>
      </c>
      <c r="G2150" t="s">
        <v>10</v>
      </c>
      <c r="H2150" t="s">
        <v>111</v>
      </c>
      <c r="K2150">
        <v>3.27</v>
      </c>
      <c r="Q2150">
        <v>0.33600000000000002</v>
      </c>
      <c r="U2150">
        <v>2.0000000000000002E-5</v>
      </c>
      <c r="AA2150">
        <v>0</v>
      </c>
      <c r="AD2150">
        <v>5510</v>
      </c>
      <c r="AE2150">
        <v>61659</v>
      </c>
      <c r="AG2150">
        <v>4921</v>
      </c>
      <c r="AH2150">
        <v>442</v>
      </c>
      <c r="AI2150">
        <v>442</v>
      </c>
      <c r="AJ2150">
        <v>5351</v>
      </c>
      <c r="AK2150">
        <v>2872</v>
      </c>
    </row>
    <row r="2151" spans="1:38">
      <c r="A2151" t="s">
        <v>127</v>
      </c>
      <c r="B2151" t="s">
        <v>132</v>
      </c>
      <c r="C2151" t="s">
        <v>133</v>
      </c>
      <c r="D2151" t="s">
        <v>123</v>
      </c>
      <c r="E2151" t="s">
        <v>22</v>
      </c>
      <c r="F2151" t="s">
        <v>61</v>
      </c>
      <c r="G2151" t="s">
        <v>10</v>
      </c>
      <c r="H2151" t="s">
        <v>12</v>
      </c>
      <c r="K2151">
        <v>0</v>
      </c>
      <c r="Q2151">
        <v>0</v>
      </c>
      <c r="U2151">
        <v>0</v>
      </c>
      <c r="AA2151">
        <v>0</v>
      </c>
      <c r="AD2151">
        <v>5510</v>
      </c>
      <c r="AE2151">
        <v>61659</v>
      </c>
      <c r="AG2151">
        <v>4921</v>
      </c>
      <c r="AH2151">
        <v>442</v>
      </c>
      <c r="AI2151">
        <v>442</v>
      </c>
      <c r="AJ2151">
        <v>5351</v>
      </c>
      <c r="AK2151">
        <v>2872</v>
      </c>
    </row>
    <row r="2152" spans="1:38">
      <c r="A2152" t="s">
        <v>127</v>
      </c>
      <c r="B2152" t="s">
        <v>132</v>
      </c>
      <c r="C2152" t="s">
        <v>133</v>
      </c>
      <c r="D2152" t="s">
        <v>123</v>
      </c>
      <c r="E2152" t="s">
        <v>22</v>
      </c>
      <c r="F2152" t="s">
        <v>61</v>
      </c>
      <c r="G2152" t="s">
        <v>10</v>
      </c>
      <c r="H2152" t="s">
        <v>11</v>
      </c>
      <c r="K2152">
        <v>3.27</v>
      </c>
      <c r="Q2152">
        <v>0.33600000000000002</v>
      </c>
      <c r="U2152">
        <v>2.0000000000000002E-5</v>
      </c>
      <c r="AA2152">
        <v>0</v>
      </c>
      <c r="AD2152">
        <v>5510</v>
      </c>
      <c r="AE2152">
        <v>61659</v>
      </c>
      <c r="AG2152">
        <v>4921</v>
      </c>
      <c r="AH2152">
        <v>442</v>
      </c>
      <c r="AI2152">
        <v>442</v>
      </c>
      <c r="AJ2152">
        <v>5351</v>
      </c>
      <c r="AK2152">
        <v>2872</v>
      </c>
    </row>
    <row r="2153" spans="1:38">
      <c r="A2153" t="s">
        <v>127</v>
      </c>
      <c r="B2153" t="s">
        <v>132</v>
      </c>
      <c r="C2153" t="s">
        <v>133</v>
      </c>
      <c r="D2153" t="s">
        <v>123</v>
      </c>
      <c r="E2153" t="s">
        <v>22</v>
      </c>
      <c r="F2153" t="s">
        <v>62</v>
      </c>
      <c r="G2153" t="s">
        <v>10</v>
      </c>
      <c r="H2153" t="s">
        <v>111</v>
      </c>
      <c r="J2153">
        <v>9.8490000000000002</v>
      </c>
      <c r="L2153">
        <v>9.0109999999999992</v>
      </c>
      <c r="N2153">
        <v>5.0000000000000001E-3</v>
      </c>
      <c r="O2153">
        <v>5.0000000000000001E-3</v>
      </c>
      <c r="R2153">
        <v>1.0620000000000001</v>
      </c>
      <c r="T2153">
        <v>4.0000000000000003E-5</v>
      </c>
      <c r="V2153">
        <v>9.0000000000000006E-5</v>
      </c>
      <c r="X2153">
        <v>0</v>
      </c>
      <c r="Y2153">
        <v>0</v>
      </c>
      <c r="AB2153">
        <v>0</v>
      </c>
      <c r="AC2153">
        <v>589013</v>
      </c>
      <c r="AD2153">
        <v>803549</v>
      </c>
      <c r="AE2153">
        <v>955517</v>
      </c>
      <c r="AF2153">
        <v>1030318</v>
      </c>
      <c r="AG2153">
        <v>652496</v>
      </c>
      <c r="AH2153">
        <v>524192</v>
      </c>
      <c r="AI2153">
        <v>524192</v>
      </c>
      <c r="AJ2153">
        <v>145350</v>
      </c>
      <c r="AK2153">
        <v>153593</v>
      </c>
      <c r="AL2153">
        <v>660001</v>
      </c>
    </row>
    <row r="2154" spans="1:38">
      <c r="A2154" t="s">
        <v>127</v>
      </c>
      <c r="B2154" t="s">
        <v>132</v>
      </c>
      <c r="C2154" t="s">
        <v>133</v>
      </c>
      <c r="D2154" t="s">
        <v>123</v>
      </c>
      <c r="E2154" t="s">
        <v>22</v>
      </c>
      <c r="F2154" t="s">
        <v>62</v>
      </c>
      <c r="G2154" t="s">
        <v>10</v>
      </c>
      <c r="H2154" t="s">
        <v>12</v>
      </c>
      <c r="J2154">
        <v>0</v>
      </c>
      <c r="L2154">
        <v>0</v>
      </c>
      <c r="N2154">
        <v>0</v>
      </c>
      <c r="O2154">
        <v>0</v>
      </c>
      <c r="R2154">
        <v>0</v>
      </c>
      <c r="T2154">
        <v>0</v>
      </c>
      <c r="V2154">
        <v>0</v>
      </c>
      <c r="X2154">
        <v>0</v>
      </c>
      <c r="Y2154">
        <v>0</v>
      </c>
      <c r="AB2154">
        <v>0</v>
      </c>
      <c r="AC2154">
        <v>589013</v>
      </c>
      <c r="AD2154">
        <v>803549</v>
      </c>
      <c r="AE2154">
        <v>955517</v>
      </c>
      <c r="AF2154">
        <v>1030318</v>
      </c>
      <c r="AG2154">
        <v>652496</v>
      </c>
      <c r="AH2154">
        <v>524192</v>
      </c>
      <c r="AI2154">
        <v>524192</v>
      </c>
      <c r="AJ2154">
        <v>145350</v>
      </c>
      <c r="AK2154">
        <v>153593</v>
      </c>
      <c r="AL2154">
        <v>660001</v>
      </c>
    </row>
    <row r="2155" spans="1:38">
      <c r="A2155" t="s">
        <v>127</v>
      </c>
      <c r="B2155" t="s">
        <v>132</v>
      </c>
      <c r="C2155" t="s">
        <v>133</v>
      </c>
      <c r="D2155" t="s">
        <v>123</v>
      </c>
      <c r="E2155" t="s">
        <v>22</v>
      </c>
      <c r="F2155" t="s">
        <v>62</v>
      </c>
      <c r="G2155" t="s">
        <v>10</v>
      </c>
      <c r="H2155" t="s">
        <v>11</v>
      </c>
      <c r="J2155">
        <v>9.8490000000000002</v>
      </c>
      <c r="L2155">
        <v>9.0109999999999992</v>
      </c>
      <c r="N2155">
        <v>5.0000000000000001E-3</v>
      </c>
      <c r="O2155">
        <v>5.0000000000000001E-3</v>
      </c>
      <c r="R2155">
        <v>1.0620000000000001</v>
      </c>
      <c r="T2155">
        <v>4.0000000000000003E-5</v>
      </c>
      <c r="V2155">
        <v>9.0000000000000006E-5</v>
      </c>
      <c r="X2155">
        <v>0</v>
      </c>
      <c r="Y2155">
        <v>0</v>
      </c>
      <c r="AB2155">
        <v>0</v>
      </c>
      <c r="AC2155">
        <v>589013</v>
      </c>
      <c r="AD2155">
        <v>803549</v>
      </c>
      <c r="AE2155">
        <v>955517</v>
      </c>
      <c r="AF2155">
        <v>1030318</v>
      </c>
      <c r="AG2155">
        <v>652496</v>
      </c>
      <c r="AH2155">
        <v>524192</v>
      </c>
      <c r="AI2155">
        <v>524192</v>
      </c>
      <c r="AJ2155">
        <v>145350</v>
      </c>
      <c r="AK2155">
        <v>153593</v>
      </c>
      <c r="AL2155">
        <v>660001</v>
      </c>
    </row>
    <row r="2156" spans="1:38">
      <c r="A2156" t="s">
        <v>127</v>
      </c>
      <c r="B2156" t="s">
        <v>132</v>
      </c>
      <c r="C2156" t="s">
        <v>133</v>
      </c>
      <c r="D2156" t="s">
        <v>123</v>
      </c>
      <c r="E2156" t="s">
        <v>22</v>
      </c>
      <c r="F2156" t="s">
        <v>17</v>
      </c>
      <c r="G2156" t="s">
        <v>70</v>
      </c>
      <c r="H2156" t="s">
        <v>111</v>
      </c>
      <c r="R2156">
        <v>120.17</v>
      </c>
      <c r="AB2156">
        <v>5.5999999999999995E-4</v>
      </c>
      <c r="AL2156">
        <v>2469180</v>
      </c>
    </row>
    <row r="2157" spans="1:38">
      <c r="A2157" t="s">
        <v>127</v>
      </c>
      <c r="B2157" t="s">
        <v>132</v>
      </c>
      <c r="C2157" t="s">
        <v>133</v>
      </c>
      <c r="D2157" t="s">
        <v>123</v>
      </c>
      <c r="E2157" t="s">
        <v>22</v>
      </c>
      <c r="F2157" t="s">
        <v>17</v>
      </c>
      <c r="G2157" t="s">
        <v>70</v>
      </c>
      <c r="H2157" t="s">
        <v>12</v>
      </c>
      <c r="R2157">
        <v>0</v>
      </c>
      <c r="AB2157">
        <v>0</v>
      </c>
      <c r="AL2157">
        <v>2469180</v>
      </c>
    </row>
    <row r="2158" spans="1:38">
      <c r="A2158" t="s">
        <v>127</v>
      </c>
      <c r="B2158" t="s">
        <v>132</v>
      </c>
      <c r="C2158" t="s">
        <v>133</v>
      </c>
      <c r="D2158" t="s">
        <v>123</v>
      </c>
      <c r="E2158" t="s">
        <v>22</v>
      </c>
      <c r="F2158" t="s">
        <v>17</v>
      </c>
      <c r="G2158" t="s">
        <v>70</v>
      </c>
      <c r="H2158" t="s">
        <v>11</v>
      </c>
      <c r="R2158">
        <v>120.17</v>
      </c>
      <c r="AB2158">
        <v>5.5999999999999995E-4</v>
      </c>
      <c r="AL2158">
        <v>2469180</v>
      </c>
    </row>
    <row r="2159" spans="1:38">
      <c r="A2159" t="s">
        <v>127</v>
      </c>
      <c r="B2159" t="s">
        <v>132</v>
      </c>
      <c r="C2159" t="s">
        <v>133</v>
      </c>
      <c r="D2159" t="s">
        <v>123</v>
      </c>
      <c r="E2159" t="s">
        <v>22</v>
      </c>
      <c r="F2159" t="s">
        <v>17</v>
      </c>
      <c r="G2159" t="s">
        <v>145</v>
      </c>
      <c r="H2159" t="s">
        <v>111</v>
      </c>
      <c r="R2159">
        <v>0.33</v>
      </c>
      <c r="AB2159">
        <v>0</v>
      </c>
      <c r="AL2159">
        <v>29600</v>
      </c>
    </row>
    <row r="2160" spans="1:38">
      <c r="A2160" t="s">
        <v>127</v>
      </c>
      <c r="B2160" t="s">
        <v>132</v>
      </c>
      <c r="C2160" t="s">
        <v>133</v>
      </c>
      <c r="D2160" t="s">
        <v>123</v>
      </c>
      <c r="E2160" t="s">
        <v>22</v>
      </c>
      <c r="F2160" t="s">
        <v>17</v>
      </c>
      <c r="G2160" t="s">
        <v>145</v>
      </c>
      <c r="H2160" t="s">
        <v>12</v>
      </c>
      <c r="R2160">
        <v>0</v>
      </c>
      <c r="AB2160">
        <v>0</v>
      </c>
      <c r="AL2160">
        <v>29600</v>
      </c>
    </row>
    <row r="2161" spans="1:38">
      <c r="A2161" t="s">
        <v>127</v>
      </c>
      <c r="B2161" t="s">
        <v>132</v>
      </c>
      <c r="C2161" t="s">
        <v>133</v>
      </c>
      <c r="D2161" t="s">
        <v>123</v>
      </c>
      <c r="E2161" t="s">
        <v>22</v>
      </c>
      <c r="F2161" t="s">
        <v>17</v>
      </c>
      <c r="G2161" t="s">
        <v>145</v>
      </c>
      <c r="H2161" t="s">
        <v>11</v>
      </c>
      <c r="R2161">
        <v>0.33</v>
      </c>
      <c r="AB2161">
        <v>0</v>
      </c>
      <c r="AL2161">
        <v>29600</v>
      </c>
    </row>
    <row r="2162" spans="1:38">
      <c r="A2162" t="s">
        <v>127</v>
      </c>
      <c r="B2162" t="s">
        <v>132</v>
      </c>
      <c r="C2162" t="s">
        <v>133</v>
      </c>
      <c r="D2162" t="s">
        <v>123</v>
      </c>
      <c r="E2162" t="s">
        <v>22</v>
      </c>
      <c r="F2162" t="s">
        <v>17</v>
      </c>
      <c r="G2162" t="s">
        <v>10</v>
      </c>
      <c r="H2162" t="s">
        <v>111</v>
      </c>
      <c r="I2162">
        <v>1626.12</v>
      </c>
      <c r="J2162">
        <v>687.18899999999996</v>
      </c>
      <c r="K2162">
        <v>476.12099999999998</v>
      </c>
      <c r="L2162">
        <v>638.45100000000002</v>
      </c>
      <c r="M2162">
        <v>443.77100000000002</v>
      </c>
      <c r="N2162">
        <v>685.50800000000004</v>
      </c>
      <c r="O2162">
        <v>563.29999999999995</v>
      </c>
      <c r="P2162">
        <v>72.206999999999994</v>
      </c>
      <c r="Q2162">
        <v>72.700999999999993</v>
      </c>
      <c r="S2162">
        <v>5.1599999999999997E-3</v>
      </c>
      <c r="T2162">
        <v>2.97E-3</v>
      </c>
      <c r="U2162">
        <v>2.7799999999999999E-3</v>
      </c>
      <c r="V2162">
        <v>6.3299999999999997E-3</v>
      </c>
      <c r="W2162">
        <v>3.2000000000000002E-3</v>
      </c>
      <c r="X2162">
        <v>3.7499999999999999E-3</v>
      </c>
      <c r="Y2162">
        <v>2.6900000000000001E-3</v>
      </c>
      <c r="Z2162">
        <v>4.2000000000000002E-4</v>
      </c>
      <c r="AA2162">
        <v>5.1999999999999995E-4</v>
      </c>
      <c r="AC2162">
        <v>3347063</v>
      </c>
      <c r="AD2162">
        <v>2299125</v>
      </c>
      <c r="AE2162">
        <v>1901534</v>
      </c>
      <c r="AF2162">
        <v>2675348</v>
      </c>
      <c r="AG2162">
        <v>2418190</v>
      </c>
      <c r="AH2162">
        <v>2714146</v>
      </c>
      <c r="AI2162">
        <v>2622538</v>
      </c>
      <c r="AJ2162">
        <v>1913401</v>
      </c>
      <c r="AK2162">
        <v>1727371</v>
      </c>
      <c r="AL2162">
        <v>324</v>
      </c>
    </row>
    <row r="2163" spans="1:38">
      <c r="A2163" t="s">
        <v>127</v>
      </c>
      <c r="B2163" t="s">
        <v>132</v>
      </c>
      <c r="C2163" t="s">
        <v>133</v>
      </c>
      <c r="D2163" t="s">
        <v>123</v>
      </c>
      <c r="E2163" t="s">
        <v>22</v>
      </c>
      <c r="F2163" t="s">
        <v>17</v>
      </c>
      <c r="G2163" t="s">
        <v>10</v>
      </c>
      <c r="H2163" t="s">
        <v>12</v>
      </c>
      <c r="I2163">
        <v>520</v>
      </c>
      <c r="J2163">
        <v>130</v>
      </c>
      <c r="K2163">
        <v>39</v>
      </c>
      <c r="L2163">
        <v>152</v>
      </c>
      <c r="M2163">
        <v>174</v>
      </c>
      <c r="N2163">
        <v>157</v>
      </c>
      <c r="O2163">
        <v>42</v>
      </c>
      <c r="P2163">
        <v>0.157</v>
      </c>
      <c r="Q2163">
        <v>18.760000000000002</v>
      </c>
      <c r="S2163">
        <v>1.65E-3</v>
      </c>
      <c r="T2163">
        <v>5.5999999999999995E-4</v>
      </c>
      <c r="U2163">
        <v>2.3000000000000001E-4</v>
      </c>
      <c r="V2163">
        <v>1.5100000000000001E-3</v>
      </c>
      <c r="W2163">
        <v>1.25E-3</v>
      </c>
      <c r="X2163">
        <v>8.5999999999999998E-4</v>
      </c>
      <c r="Y2163">
        <v>2.0000000000000001E-4</v>
      </c>
      <c r="Z2163">
        <v>0</v>
      </c>
      <c r="AA2163">
        <v>1.2999999999999999E-4</v>
      </c>
      <c r="AC2163">
        <v>3347063</v>
      </c>
      <c r="AD2163">
        <v>2299125</v>
      </c>
      <c r="AE2163">
        <v>1901534</v>
      </c>
      <c r="AF2163">
        <v>2675348</v>
      </c>
      <c r="AG2163">
        <v>2418190</v>
      </c>
      <c r="AH2163">
        <v>2714146</v>
      </c>
      <c r="AI2163">
        <v>2622538</v>
      </c>
      <c r="AJ2163">
        <v>1913401</v>
      </c>
      <c r="AK2163">
        <v>1727371</v>
      </c>
      <c r="AL2163">
        <v>324</v>
      </c>
    </row>
    <row r="2164" spans="1:38">
      <c r="A2164" t="s">
        <v>127</v>
      </c>
      <c r="B2164" t="s">
        <v>132</v>
      </c>
      <c r="C2164" t="s">
        <v>133</v>
      </c>
      <c r="D2164" t="s">
        <v>123</v>
      </c>
      <c r="E2164" t="s">
        <v>22</v>
      </c>
      <c r="F2164" t="s">
        <v>17</v>
      </c>
      <c r="G2164" t="s">
        <v>10</v>
      </c>
      <c r="H2164" t="s">
        <v>11</v>
      </c>
      <c r="I2164">
        <v>1106.1199999999999</v>
      </c>
      <c r="J2164">
        <v>557.18899999999996</v>
      </c>
      <c r="K2164">
        <v>437.12099999999998</v>
      </c>
      <c r="L2164">
        <v>486.45100000000002</v>
      </c>
      <c r="M2164">
        <v>269.77100000000002</v>
      </c>
      <c r="N2164">
        <v>528.50800000000004</v>
      </c>
      <c r="O2164">
        <v>521.29999999999995</v>
      </c>
      <c r="P2164">
        <v>72.05</v>
      </c>
      <c r="Q2164">
        <v>53.941000000000003</v>
      </c>
      <c r="S2164">
        <v>3.5100000000000001E-3</v>
      </c>
      <c r="T2164">
        <v>2.4099999999999998E-3</v>
      </c>
      <c r="U2164">
        <v>2.5500000000000002E-3</v>
      </c>
      <c r="V2164">
        <v>4.8199999999999996E-3</v>
      </c>
      <c r="W2164">
        <v>1.9400000000000001E-3</v>
      </c>
      <c r="X2164">
        <v>2.8900000000000002E-3</v>
      </c>
      <c r="Y2164">
        <v>2.49E-3</v>
      </c>
      <c r="Z2164">
        <v>4.2000000000000002E-4</v>
      </c>
      <c r="AA2164">
        <v>3.8000000000000002E-4</v>
      </c>
      <c r="AC2164">
        <v>3347063</v>
      </c>
      <c r="AD2164">
        <v>2299125</v>
      </c>
      <c r="AE2164">
        <v>1901534</v>
      </c>
      <c r="AF2164">
        <v>2675348</v>
      </c>
      <c r="AG2164">
        <v>2418190</v>
      </c>
      <c r="AH2164">
        <v>2714146</v>
      </c>
      <c r="AI2164">
        <v>2622538</v>
      </c>
      <c r="AJ2164">
        <v>1913401</v>
      </c>
      <c r="AK2164">
        <v>1727371</v>
      </c>
      <c r="AL2164">
        <v>324</v>
      </c>
    </row>
    <row r="2165" spans="1:38">
      <c r="A2165" t="s">
        <v>127</v>
      </c>
      <c r="B2165" t="s">
        <v>132</v>
      </c>
      <c r="C2165" t="s">
        <v>133</v>
      </c>
      <c r="D2165" t="s">
        <v>123</v>
      </c>
      <c r="E2165" t="s">
        <v>22</v>
      </c>
      <c r="F2165" t="s">
        <v>18</v>
      </c>
      <c r="G2165" t="s">
        <v>10</v>
      </c>
      <c r="H2165" t="s">
        <v>111</v>
      </c>
      <c r="I2165">
        <v>36.200000000000003</v>
      </c>
      <c r="J2165">
        <v>1.0089999999999999</v>
      </c>
      <c r="K2165">
        <v>0.16200000000000001</v>
      </c>
      <c r="L2165">
        <v>28.22</v>
      </c>
      <c r="M2165">
        <v>1646.056</v>
      </c>
      <c r="N2165">
        <v>309.58999999999997</v>
      </c>
      <c r="O2165">
        <v>72.55</v>
      </c>
      <c r="P2165">
        <v>133.93</v>
      </c>
      <c r="Q2165">
        <v>1538.8710000000001</v>
      </c>
      <c r="R2165">
        <v>70.111999999999995</v>
      </c>
      <c r="S2165">
        <v>1.1E-4</v>
      </c>
      <c r="T2165">
        <v>0</v>
      </c>
      <c r="U2165">
        <v>0</v>
      </c>
      <c r="V2165">
        <v>2.7999999999999998E-4</v>
      </c>
      <c r="W2165">
        <v>1.187E-2</v>
      </c>
      <c r="X2165">
        <v>1.6999999999999999E-3</v>
      </c>
      <c r="Y2165">
        <v>3.5E-4</v>
      </c>
      <c r="Z2165">
        <v>7.7999999999999999E-4</v>
      </c>
      <c r="AA2165">
        <v>1.098E-2</v>
      </c>
      <c r="AB2165">
        <v>3.3E-4</v>
      </c>
      <c r="AC2165">
        <v>1961970</v>
      </c>
      <c r="AD2165">
        <v>1911744</v>
      </c>
      <c r="AE2165">
        <v>1713917</v>
      </c>
      <c r="AF2165">
        <v>1558413</v>
      </c>
      <c r="AG2165">
        <v>1727617</v>
      </c>
      <c r="AH2165">
        <v>1930459</v>
      </c>
      <c r="AI2165">
        <v>1924156</v>
      </c>
      <c r="AJ2165">
        <v>1089380</v>
      </c>
      <c r="AK2165">
        <v>960559</v>
      </c>
      <c r="AL2165">
        <v>725367</v>
      </c>
    </row>
    <row r="2166" spans="1:38">
      <c r="A2166" t="s">
        <v>127</v>
      </c>
      <c r="B2166" t="s">
        <v>132</v>
      </c>
      <c r="C2166" t="s">
        <v>133</v>
      </c>
      <c r="D2166" t="s">
        <v>123</v>
      </c>
      <c r="E2166" t="s">
        <v>22</v>
      </c>
      <c r="F2166" t="s">
        <v>18</v>
      </c>
      <c r="G2166" t="s">
        <v>10</v>
      </c>
      <c r="H2166" t="s">
        <v>12</v>
      </c>
      <c r="I2166">
        <v>18</v>
      </c>
      <c r="J2166">
        <v>0</v>
      </c>
      <c r="K2166">
        <v>0</v>
      </c>
      <c r="L2166">
        <v>21</v>
      </c>
      <c r="M2166">
        <v>1470</v>
      </c>
      <c r="N2166">
        <v>239</v>
      </c>
      <c r="O2166">
        <v>0</v>
      </c>
      <c r="P2166">
        <v>2</v>
      </c>
      <c r="Q2166">
        <v>1</v>
      </c>
      <c r="R2166">
        <v>6</v>
      </c>
      <c r="S2166">
        <v>6.0000000000000002E-5</v>
      </c>
      <c r="T2166">
        <v>0</v>
      </c>
      <c r="U2166">
        <v>0</v>
      </c>
      <c r="V2166">
        <v>2.1000000000000001E-4</v>
      </c>
      <c r="W2166">
        <v>1.06E-2</v>
      </c>
      <c r="X2166">
        <v>1.31E-3</v>
      </c>
      <c r="Y2166">
        <v>0</v>
      </c>
      <c r="Z2166">
        <v>1.0000000000000001E-5</v>
      </c>
      <c r="AA2166">
        <v>1.0000000000000001E-5</v>
      </c>
      <c r="AB2166">
        <v>3.0000000000000001E-5</v>
      </c>
      <c r="AC2166">
        <v>1961970</v>
      </c>
      <c r="AD2166">
        <v>1911744</v>
      </c>
      <c r="AE2166">
        <v>1713917</v>
      </c>
      <c r="AF2166">
        <v>1558413</v>
      </c>
      <c r="AG2166">
        <v>1727617</v>
      </c>
      <c r="AH2166">
        <v>1930459</v>
      </c>
      <c r="AI2166">
        <v>1924156</v>
      </c>
      <c r="AJ2166">
        <v>1089380</v>
      </c>
      <c r="AK2166">
        <v>960559</v>
      </c>
      <c r="AL2166">
        <v>725367</v>
      </c>
    </row>
    <row r="2167" spans="1:38">
      <c r="A2167" t="s">
        <v>127</v>
      </c>
      <c r="B2167" t="s">
        <v>132</v>
      </c>
      <c r="C2167" t="s">
        <v>133</v>
      </c>
      <c r="D2167" t="s">
        <v>123</v>
      </c>
      <c r="E2167" t="s">
        <v>22</v>
      </c>
      <c r="F2167" t="s">
        <v>18</v>
      </c>
      <c r="G2167" t="s">
        <v>10</v>
      </c>
      <c r="H2167" t="s">
        <v>11</v>
      </c>
      <c r="I2167">
        <v>18.2</v>
      </c>
      <c r="J2167">
        <v>1.0089999999999999</v>
      </c>
      <c r="K2167">
        <v>0.16200000000000001</v>
      </c>
      <c r="L2167">
        <v>7.22</v>
      </c>
      <c r="M2167">
        <v>176.05600000000001</v>
      </c>
      <c r="N2167">
        <v>70.59</v>
      </c>
      <c r="O2167">
        <v>72.55</v>
      </c>
      <c r="P2167">
        <v>131.93</v>
      </c>
      <c r="Q2167">
        <v>1537.8710000000001</v>
      </c>
      <c r="R2167">
        <v>64.111999999999995</v>
      </c>
      <c r="S2167">
        <v>6.0000000000000002E-5</v>
      </c>
      <c r="T2167">
        <v>0</v>
      </c>
      <c r="U2167">
        <v>0</v>
      </c>
      <c r="V2167">
        <v>6.9999999999999994E-5</v>
      </c>
      <c r="W2167">
        <v>1.2700000000000001E-3</v>
      </c>
      <c r="X2167">
        <v>3.8999999999999999E-4</v>
      </c>
      <c r="Y2167">
        <v>3.5E-4</v>
      </c>
      <c r="Z2167">
        <v>7.6999999999999996E-4</v>
      </c>
      <c r="AA2167">
        <v>1.098E-2</v>
      </c>
      <c r="AB2167">
        <v>2.9999999999999997E-4</v>
      </c>
      <c r="AC2167">
        <v>1961970</v>
      </c>
      <c r="AD2167">
        <v>1911744</v>
      </c>
      <c r="AE2167">
        <v>1713917</v>
      </c>
      <c r="AF2167">
        <v>1558413</v>
      </c>
      <c r="AG2167">
        <v>1727617</v>
      </c>
      <c r="AH2167">
        <v>1930459</v>
      </c>
      <c r="AI2167">
        <v>1924156</v>
      </c>
      <c r="AJ2167">
        <v>1089380</v>
      </c>
      <c r="AK2167">
        <v>960559</v>
      </c>
      <c r="AL2167">
        <v>725367</v>
      </c>
    </row>
    <row r="2168" spans="1:38">
      <c r="A2168" t="s">
        <v>127</v>
      </c>
      <c r="B2168" t="s">
        <v>132</v>
      </c>
      <c r="C2168" t="s">
        <v>133</v>
      </c>
      <c r="D2168" t="s">
        <v>123</v>
      </c>
      <c r="E2168" t="s">
        <v>22</v>
      </c>
      <c r="F2168" t="s">
        <v>19</v>
      </c>
      <c r="G2168" t="s">
        <v>10</v>
      </c>
      <c r="H2168" t="s">
        <v>111</v>
      </c>
      <c r="P2168">
        <v>2.04</v>
      </c>
      <c r="Z2168">
        <v>1.0000000000000001E-5</v>
      </c>
      <c r="AD2168">
        <v>1753</v>
      </c>
      <c r="AE2168">
        <v>7121</v>
      </c>
      <c r="AF2168">
        <v>1319</v>
      </c>
      <c r="AH2168">
        <v>2184</v>
      </c>
      <c r="AI2168">
        <v>2184</v>
      </c>
      <c r="AJ2168">
        <v>13827</v>
      </c>
      <c r="AK2168">
        <v>2210</v>
      </c>
      <c r="AL2168">
        <v>1250</v>
      </c>
    </row>
    <row r="2169" spans="1:38">
      <c r="A2169" t="s">
        <v>127</v>
      </c>
      <c r="B2169" t="s">
        <v>132</v>
      </c>
      <c r="C2169" t="s">
        <v>133</v>
      </c>
      <c r="D2169" t="s">
        <v>123</v>
      </c>
      <c r="E2169" t="s">
        <v>22</v>
      </c>
      <c r="F2169" t="s">
        <v>19</v>
      </c>
      <c r="G2169" t="s">
        <v>10</v>
      </c>
      <c r="H2169" t="s">
        <v>12</v>
      </c>
      <c r="P2169">
        <v>0</v>
      </c>
      <c r="Z2169">
        <v>0</v>
      </c>
      <c r="AD2169">
        <v>1753</v>
      </c>
      <c r="AE2169">
        <v>7121</v>
      </c>
      <c r="AF2169">
        <v>1319</v>
      </c>
      <c r="AH2169">
        <v>2184</v>
      </c>
      <c r="AI2169">
        <v>2184</v>
      </c>
      <c r="AJ2169">
        <v>13827</v>
      </c>
      <c r="AK2169">
        <v>2210</v>
      </c>
      <c r="AL2169">
        <v>1250</v>
      </c>
    </row>
    <row r="2170" spans="1:38">
      <c r="A2170" t="s">
        <v>127</v>
      </c>
      <c r="B2170" t="s">
        <v>132</v>
      </c>
      <c r="C2170" t="s">
        <v>133</v>
      </c>
      <c r="D2170" t="s">
        <v>123</v>
      </c>
      <c r="E2170" t="s">
        <v>22</v>
      </c>
      <c r="F2170" t="s">
        <v>19</v>
      </c>
      <c r="G2170" t="s">
        <v>10</v>
      </c>
      <c r="H2170" t="s">
        <v>11</v>
      </c>
      <c r="P2170">
        <v>2.04</v>
      </c>
      <c r="Z2170">
        <v>1.0000000000000001E-5</v>
      </c>
      <c r="AD2170">
        <v>1753</v>
      </c>
      <c r="AE2170">
        <v>7121</v>
      </c>
      <c r="AF2170">
        <v>1319</v>
      </c>
      <c r="AH2170">
        <v>2184</v>
      </c>
      <c r="AI2170">
        <v>2184</v>
      </c>
      <c r="AJ2170">
        <v>13827</v>
      </c>
      <c r="AK2170">
        <v>2210</v>
      </c>
      <c r="AL2170">
        <v>1250</v>
      </c>
    </row>
    <row r="2171" spans="1:38">
      <c r="A2171" t="s">
        <v>127</v>
      </c>
      <c r="B2171" t="s">
        <v>132</v>
      </c>
      <c r="C2171" t="s">
        <v>133</v>
      </c>
      <c r="D2171" t="s">
        <v>123</v>
      </c>
      <c r="E2171" t="s">
        <v>23</v>
      </c>
      <c r="F2171" t="s">
        <v>17</v>
      </c>
      <c r="G2171" t="s">
        <v>10</v>
      </c>
      <c r="H2171" t="s">
        <v>111</v>
      </c>
      <c r="I2171">
        <v>0.74</v>
      </c>
      <c r="S2171">
        <v>0</v>
      </c>
      <c r="AC2171">
        <v>1847</v>
      </c>
    </row>
    <row r="2172" spans="1:38">
      <c r="A2172" t="s">
        <v>127</v>
      </c>
      <c r="B2172" t="s">
        <v>132</v>
      </c>
      <c r="C2172" t="s">
        <v>133</v>
      </c>
      <c r="D2172" t="s">
        <v>123</v>
      </c>
      <c r="E2172" t="s">
        <v>23</v>
      </c>
      <c r="F2172" t="s">
        <v>17</v>
      </c>
      <c r="G2172" t="s">
        <v>10</v>
      </c>
      <c r="H2172" t="s">
        <v>12</v>
      </c>
      <c r="I2172">
        <v>0</v>
      </c>
      <c r="S2172">
        <v>0</v>
      </c>
      <c r="AC2172">
        <v>1847</v>
      </c>
    </row>
    <row r="2173" spans="1:38">
      <c r="A2173" t="s">
        <v>127</v>
      </c>
      <c r="B2173" t="s">
        <v>132</v>
      </c>
      <c r="C2173" t="s">
        <v>133</v>
      </c>
      <c r="D2173" t="s">
        <v>123</v>
      </c>
      <c r="E2173" t="s">
        <v>23</v>
      </c>
      <c r="F2173" t="s">
        <v>17</v>
      </c>
      <c r="G2173" t="s">
        <v>10</v>
      </c>
      <c r="H2173" t="s">
        <v>11</v>
      </c>
      <c r="I2173">
        <v>0.74</v>
      </c>
      <c r="S2173">
        <v>0</v>
      </c>
      <c r="AC2173">
        <v>1847</v>
      </c>
    </row>
    <row r="2174" spans="1:38">
      <c r="A2174" t="s">
        <v>127</v>
      </c>
      <c r="B2174" t="s">
        <v>132</v>
      </c>
      <c r="C2174" t="s">
        <v>133</v>
      </c>
      <c r="D2174" t="s">
        <v>123</v>
      </c>
      <c r="E2174" t="s">
        <v>23</v>
      </c>
      <c r="F2174" t="s">
        <v>18</v>
      </c>
      <c r="G2174" t="s">
        <v>10</v>
      </c>
      <c r="H2174" t="s">
        <v>111</v>
      </c>
      <c r="J2174">
        <v>0.1</v>
      </c>
      <c r="T2174">
        <v>0</v>
      </c>
      <c r="AC2174">
        <v>54</v>
      </c>
      <c r="AD2174">
        <v>884</v>
      </c>
    </row>
    <row r="2175" spans="1:38">
      <c r="A2175" t="s">
        <v>127</v>
      </c>
      <c r="B2175" t="s">
        <v>132</v>
      </c>
      <c r="C2175" t="s">
        <v>133</v>
      </c>
      <c r="D2175" t="s">
        <v>123</v>
      </c>
      <c r="E2175" t="s">
        <v>23</v>
      </c>
      <c r="F2175" t="s">
        <v>18</v>
      </c>
      <c r="G2175" t="s">
        <v>10</v>
      </c>
      <c r="H2175" t="s">
        <v>12</v>
      </c>
      <c r="J2175">
        <v>0</v>
      </c>
      <c r="T2175">
        <v>0</v>
      </c>
      <c r="AC2175">
        <v>54</v>
      </c>
      <c r="AD2175">
        <v>884</v>
      </c>
    </row>
    <row r="2176" spans="1:38">
      <c r="A2176" t="s">
        <v>127</v>
      </c>
      <c r="B2176" t="s">
        <v>132</v>
      </c>
      <c r="C2176" t="s">
        <v>133</v>
      </c>
      <c r="D2176" t="s">
        <v>123</v>
      </c>
      <c r="E2176" t="s">
        <v>23</v>
      </c>
      <c r="F2176" t="s">
        <v>18</v>
      </c>
      <c r="G2176" t="s">
        <v>10</v>
      </c>
      <c r="H2176" t="s">
        <v>11</v>
      </c>
      <c r="J2176">
        <v>0.1</v>
      </c>
      <c r="T2176">
        <v>0</v>
      </c>
      <c r="AC2176">
        <v>54</v>
      </c>
      <c r="AD2176">
        <v>884</v>
      </c>
    </row>
    <row r="2177" spans="1:38">
      <c r="A2177" t="s">
        <v>127</v>
      </c>
      <c r="B2177" t="s">
        <v>132</v>
      </c>
      <c r="C2177" t="s">
        <v>133</v>
      </c>
      <c r="D2177" t="s">
        <v>123</v>
      </c>
      <c r="E2177" t="s">
        <v>32</v>
      </c>
      <c r="F2177" t="s">
        <v>9</v>
      </c>
      <c r="G2177" t="s">
        <v>10</v>
      </c>
      <c r="H2177" t="s">
        <v>111</v>
      </c>
      <c r="I2177">
        <v>2.218</v>
      </c>
      <c r="J2177">
        <v>0.44900000000000001</v>
      </c>
      <c r="S2177">
        <v>1.0000000000000001E-5</v>
      </c>
      <c r="T2177">
        <v>0</v>
      </c>
      <c r="AC2177">
        <v>965239</v>
      </c>
      <c r="AD2177">
        <v>543305</v>
      </c>
      <c r="AE2177">
        <v>36825</v>
      </c>
    </row>
    <row r="2178" spans="1:38">
      <c r="A2178" t="s">
        <v>127</v>
      </c>
      <c r="B2178" t="s">
        <v>132</v>
      </c>
      <c r="C2178" t="s">
        <v>133</v>
      </c>
      <c r="D2178" t="s">
        <v>123</v>
      </c>
      <c r="E2178" t="s">
        <v>32</v>
      </c>
      <c r="F2178" t="s">
        <v>9</v>
      </c>
      <c r="G2178" t="s">
        <v>10</v>
      </c>
      <c r="H2178" t="s">
        <v>12</v>
      </c>
      <c r="I2178">
        <v>0</v>
      </c>
      <c r="J2178">
        <v>0</v>
      </c>
      <c r="S2178">
        <v>0</v>
      </c>
      <c r="T2178">
        <v>0</v>
      </c>
      <c r="AC2178">
        <v>965239</v>
      </c>
      <c r="AD2178">
        <v>543305</v>
      </c>
      <c r="AE2178">
        <v>36825</v>
      </c>
    </row>
    <row r="2179" spans="1:38">
      <c r="A2179" t="s">
        <v>127</v>
      </c>
      <c r="B2179" t="s">
        <v>132</v>
      </c>
      <c r="C2179" t="s">
        <v>133</v>
      </c>
      <c r="D2179" t="s">
        <v>123</v>
      </c>
      <c r="E2179" t="s">
        <v>32</v>
      </c>
      <c r="F2179" t="s">
        <v>9</v>
      </c>
      <c r="G2179" t="s">
        <v>10</v>
      </c>
      <c r="H2179" t="s">
        <v>11</v>
      </c>
      <c r="I2179">
        <v>2.218</v>
      </c>
      <c r="J2179">
        <v>0.44900000000000001</v>
      </c>
      <c r="S2179">
        <v>1.0000000000000001E-5</v>
      </c>
      <c r="T2179">
        <v>0</v>
      </c>
      <c r="AC2179">
        <v>965239</v>
      </c>
      <c r="AD2179">
        <v>543305</v>
      </c>
      <c r="AE2179">
        <v>36825</v>
      </c>
    </row>
    <row r="2180" spans="1:38">
      <c r="A2180" t="s">
        <v>127</v>
      </c>
      <c r="B2180" t="s">
        <v>132</v>
      </c>
      <c r="C2180" t="s">
        <v>133</v>
      </c>
      <c r="D2180" t="s">
        <v>123</v>
      </c>
      <c r="E2180" t="s">
        <v>32</v>
      </c>
      <c r="F2180" t="s">
        <v>13</v>
      </c>
      <c r="G2180" t="s">
        <v>10</v>
      </c>
      <c r="H2180" t="s">
        <v>111</v>
      </c>
      <c r="J2180">
        <v>1.2999999999999999E-2</v>
      </c>
      <c r="T2180">
        <v>0</v>
      </c>
      <c r="AC2180">
        <v>20350</v>
      </c>
      <c r="AD2180">
        <v>47517</v>
      </c>
      <c r="AE2180">
        <v>16785</v>
      </c>
    </row>
    <row r="2181" spans="1:38">
      <c r="A2181" t="s">
        <v>127</v>
      </c>
      <c r="B2181" t="s">
        <v>132</v>
      </c>
      <c r="C2181" t="s">
        <v>133</v>
      </c>
      <c r="D2181" t="s">
        <v>123</v>
      </c>
      <c r="E2181" t="s">
        <v>32</v>
      </c>
      <c r="F2181" t="s">
        <v>13</v>
      </c>
      <c r="G2181" t="s">
        <v>10</v>
      </c>
      <c r="H2181" t="s">
        <v>12</v>
      </c>
      <c r="J2181">
        <v>0</v>
      </c>
      <c r="T2181">
        <v>0</v>
      </c>
      <c r="AC2181">
        <v>20350</v>
      </c>
      <c r="AD2181">
        <v>47517</v>
      </c>
      <c r="AE2181">
        <v>16785</v>
      </c>
    </row>
    <row r="2182" spans="1:38">
      <c r="A2182" t="s">
        <v>127</v>
      </c>
      <c r="B2182" t="s">
        <v>132</v>
      </c>
      <c r="C2182" t="s">
        <v>133</v>
      </c>
      <c r="D2182" t="s">
        <v>123</v>
      </c>
      <c r="E2182" t="s">
        <v>32</v>
      </c>
      <c r="F2182" t="s">
        <v>13</v>
      </c>
      <c r="G2182" t="s">
        <v>10</v>
      </c>
      <c r="H2182" t="s">
        <v>11</v>
      </c>
      <c r="J2182">
        <v>1.2999999999999999E-2</v>
      </c>
      <c r="T2182">
        <v>0</v>
      </c>
      <c r="AC2182">
        <v>20350</v>
      </c>
      <c r="AD2182">
        <v>47517</v>
      </c>
      <c r="AE2182">
        <v>16785</v>
      </c>
    </row>
    <row r="2183" spans="1:38">
      <c r="A2183" t="s">
        <v>127</v>
      </c>
      <c r="B2183" t="s">
        <v>132</v>
      </c>
      <c r="C2183" t="s">
        <v>133</v>
      </c>
      <c r="D2183" t="s">
        <v>123</v>
      </c>
      <c r="E2183" t="s">
        <v>32</v>
      </c>
      <c r="F2183" t="s">
        <v>66</v>
      </c>
      <c r="G2183" t="s">
        <v>10</v>
      </c>
      <c r="H2183" t="s">
        <v>111</v>
      </c>
      <c r="K2183">
        <v>4.2000000000000003E-2</v>
      </c>
      <c r="U2183">
        <v>0</v>
      </c>
      <c r="AE2183">
        <v>259</v>
      </c>
    </row>
    <row r="2184" spans="1:38">
      <c r="A2184" t="s">
        <v>127</v>
      </c>
      <c r="B2184" t="s">
        <v>132</v>
      </c>
      <c r="C2184" t="s">
        <v>133</v>
      </c>
      <c r="D2184" t="s">
        <v>123</v>
      </c>
      <c r="E2184" t="s">
        <v>32</v>
      </c>
      <c r="F2184" t="s">
        <v>66</v>
      </c>
      <c r="G2184" t="s">
        <v>10</v>
      </c>
      <c r="H2184" t="s">
        <v>12</v>
      </c>
      <c r="K2184">
        <v>0</v>
      </c>
      <c r="U2184">
        <v>0</v>
      </c>
      <c r="AE2184">
        <v>259</v>
      </c>
    </row>
    <row r="2185" spans="1:38">
      <c r="A2185" t="s">
        <v>127</v>
      </c>
      <c r="B2185" t="s">
        <v>132</v>
      </c>
      <c r="C2185" t="s">
        <v>133</v>
      </c>
      <c r="D2185" t="s">
        <v>123</v>
      </c>
      <c r="E2185" t="s">
        <v>32</v>
      </c>
      <c r="F2185" t="s">
        <v>66</v>
      </c>
      <c r="G2185" t="s">
        <v>10</v>
      </c>
      <c r="H2185" t="s">
        <v>11</v>
      </c>
      <c r="K2185">
        <v>4.2000000000000003E-2</v>
      </c>
      <c r="U2185">
        <v>0</v>
      </c>
      <c r="AE2185">
        <v>259</v>
      </c>
    </row>
    <row r="2186" spans="1:38">
      <c r="A2186" t="s">
        <v>127</v>
      </c>
      <c r="B2186" t="s">
        <v>132</v>
      </c>
      <c r="C2186" t="s">
        <v>133</v>
      </c>
      <c r="D2186" t="s">
        <v>123</v>
      </c>
      <c r="E2186" t="s">
        <v>32</v>
      </c>
      <c r="F2186" t="s">
        <v>61</v>
      </c>
      <c r="G2186" t="s">
        <v>10</v>
      </c>
      <c r="H2186" t="s">
        <v>111</v>
      </c>
      <c r="L2186">
        <v>5.0000000000000001E-3</v>
      </c>
      <c r="N2186">
        <v>0.47</v>
      </c>
      <c r="Q2186">
        <v>0.749</v>
      </c>
      <c r="V2186">
        <v>0</v>
      </c>
      <c r="X2186">
        <v>0</v>
      </c>
      <c r="AA2186">
        <v>1.0000000000000001E-5</v>
      </c>
      <c r="AF2186">
        <v>272</v>
      </c>
      <c r="AG2186">
        <v>6494</v>
      </c>
      <c r="AH2186">
        <v>1472</v>
      </c>
      <c r="AJ2186">
        <v>16000</v>
      </c>
      <c r="AK2186">
        <v>1125</v>
      </c>
      <c r="AL2186">
        <v>1883</v>
      </c>
    </row>
    <row r="2187" spans="1:38">
      <c r="A2187" t="s">
        <v>127</v>
      </c>
      <c r="B2187" t="s">
        <v>132</v>
      </c>
      <c r="C2187" t="s">
        <v>133</v>
      </c>
      <c r="D2187" t="s">
        <v>123</v>
      </c>
      <c r="E2187" t="s">
        <v>32</v>
      </c>
      <c r="F2187" t="s">
        <v>61</v>
      </c>
      <c r="G2187" t="s">
        <v>10</v>
      </c>
      <c r="H2187" t="s">
        <v>12</v>
      </c>
      <c r="L2187">
        <v>0</v>
      </c>
      <c r="N2187">
        <v>0</v>
      </c>
      <c r="Q2187">
        <v>0</v>
      </c>
      <c r="V2187">
        <v>0</v>
      </c>
      <c r="X2187">
        <v>0</v>
      </c>
      <c r="AA2187">
        <v>0</v>
      </c>
      <c r="AF2187">
        <v>272</v>
      </c>
      <c r="AG2187">
        <v>6494</v>
      </c>
      <c r="AH2187">
        <v>1472</v>
      </c>
      <c r="AJ2187">
        <v>16000</v>
      </c>
      <c r="AK2187">
        <v>1125</v>
      </c>
      <c r="AL2187">
        <v>1883</v>
      </c>
    </row>
    <row r="2188" spans="1:38">
      <c r="A2188" t="s">
        <v>127</v>
      </c>
      <c r="B2188" t="s">
        <v>132</v>
      </c>
      <c r="C2188" t="s">
        <v>133</v>
      </c>
      <c r="D2188" t="s">
        <v>123</v>
      </c>
      <c r="E2188" t="s">
        <v>32</v>
      </c>
      <c r="F2188" t="s">
        <v>61</v>
      </c>
      <c r="G2188" t="s">
        <v>10</v>
      </c>
      <c r="H2188" t="s">
        <v>11</v>
      </c>
      <c r="L2188">
        <v>5.0000000000000001E-3</v>
      </c>
      <c r="N2188">
        <v>0.47</v>
      </c>
      <c r="Q2188">
        <v>0.749</v>
      </c>
      <c r="V2188">
        <v>0</v>
      </c>
      <c r="X2188">
        <v>0</v>
      </c>
      <c r="AA2188">
        <v>1.0000000000000001E-5</v>
      </c>
      <c r="AF2188">
        <v>272</v>
      </c>
      <c r="AG2188">
        <v>6494</v>
      </c>
      <c r="AH2188">
        <v>1472</v>
      </c>
      <c r="AJ2188">
        <v>16000</v>
      </c>
      <c r="AK2188">
        <v>1125</v>
      </c>
      <c r="AL2188">
        <v>1883</v>
      </c>
    </row>
    <row r="2189" spans="1:38">
      <c r="A2189" t="s">
        <v>127</v>
      </c>
      <c r="B2189" t="s">
        <v>132</v>
      </c>
      <c r="C2189" t="s">
        <v>133</v>
      </c>
      <c r="D2189" t="s">
        <v>123</v>
      </c>
      <c r="E2189" t="s">
        <v>32</v>
      </c>
      <c r="F2189" t="s">
        <v>17</v>
      </c>
      <c r="G2189" t="s">
        <v>147</v>
      </c>
      <c r="H2189" t="s">
        <v>111</v>
      </c>
      <c r="R2189">
        <v>4.2999999999999997E-2</v>
      </c>
      <c r="AB2189">
        <v>0</v>
      </c>
      <c r="AL2189">
        <v>2672</v>
      </c>
    </row>
    <row r="2190" spans="1:38">
      <c r="A2190" t="s">
        <v>127</v>
      </c>
      <c r="B2190" t="s">
        <v>132</v>
      </c>
      <c r="C2190" t="s">
        <v>133</v>
      </c>
      <c r="D2190" t="s">
        <v>123</v>
      </c>
      <c r="E2190" t="s">
        <v>32</v>
      </c>
      <c r="F2190" t="s">
        <v>17</v>
      </c>
      <c r="G2190" t="s">
        <v>147</v>
      </c>
      <c r="H2190" t="s">
        <v>12</v>
      </c>
      <c r="R2190">
        <v>0</v>
      </c>
      <c r="AB2190">
        <v>0</v>
      </c>
      <c r="AL2190">
        <v>2672</v>
      </c>
    </row>
    <row r="2191" spans="1:38">
      <c r="A2191" t="s">
        <v>127</v>
      </c>
      <c r="B2191" t="s">
        <v>132</v>
      </c>
      <c r="C2191" t="s">
        <v>133</v>
      </c>
      <c r="D2191" t="s">
        <v>123</v>
      </c>
      <c r="E2191" t="s">
        <v>32</v>
      </c>
      <c r="F2191" t="s">
        <v>17</v>
      </c>
      <c r="G2191" t="s">
        <v>147</v>
      </c>
      <c r="H2191" t="s">
        <v>11</v>
      </c>
      <c r="R2191">
        <v>4.2999999999999997E-2</v>
      </c>
      <c r="AB2191">
        <v>0</v>
      </c>
      <c r="AL2191">
        <v>2672</v>
      </c>
    </row>
    <row r="2192" spans="1:38">
      <c r="A2192" t="s">
        <v>127</v>
      </c>
      <c r="B2192" t="s">
        <v>132</v>
      </c>
      <c r="C2192" t="s">
        <v>133</v>
      </c>
      <c r="D2192" t="s">
        <v>123</v>
      </c>
      <c r="E2192" t="s">
        <v>32</v>
      </c>
      <c r="F2192" t="s">
        <v>17</v>
      </c>
      <c r="G2192" t="s">
        <v>145</v>
      </c>
      <c r="H2192" t="s">
        <v>111</v>
      </c>
      <c r="O2192">
        <v>473.64400000000001</v>
      </c>
      <c r="P2192">
        <v>441.589</v>
      </c>
      <c r="Q2192">
        <v>410.685</v>
      </c>
      <c r="R2192">
        <v>309.70999999999998</v>
      </c>
      <c r="Y2192">
        <v>2.2599999999999999E-3</v>
      </c>
      <c r="Z2192">
        <v>2.5600000000000002E-3</v>
      </c>
      <c r="AA2192">
        <v>2.9299999999999999E-3</v>
      </c>
      <c r="AB2192">
        <v>1.4499999999999999E-3</v>
      </c>
      <c r="AI2192">
        <v>41944</v>
      </c>
      <c r="AJ2192">
        <v>23326</v>
      </c>
      <c r="AK2192">
        <v>33246</v>
      </c>
      <c r="AL2192">
        <v>16573</v>
      </c>
    </row>
    <row r="2193" spans="1:38">
      <c r="A2193" t="s">
        <v>127</v>
      </c>
      <c r="B2193" t="s">
        <v>132</v>
      </c>
      <c r="C2193" t="s">
        <v>133</v>
      </c>
      <c r="D2193" t="s">
        <v>123</v>
      </c>
      <c r="E2193" t="s">
        <v>32</v>
      </c>
      <c r="F2193" t="s">
        <v>17</v>
      </c>
      <c r="G2193" t="s">
        <v>145</v>
      </c>
      <c r="H2193" t="s">
        <v>12</v>
      </c>
      <c r="O2193">
        <v>57</v>
      </c>
      <c r="P2193">
        <v>57</v>
      </c>
      <c r="Q2193">
        <v>83</v>
      </c>
      <c r="R2193">
        <v>3</v>
      </c>
      <c r="Y2193">
        <v>2.7E-4</v>
      </c>
      <c r="Z2193">
        <v>3.3E-4</v>
      </c>
      <c r="AA2193">
        <v>5.9000000000000003E-4</v>
      </c>
      <c r="AB2193">
        <v>1.0000000000000001E-5</v>
      </c>
      <c r="AI2193">
        <v>41944</v>
      </c>
      <c r="AJ2193">
        <v>23326</v>
      </c>
      <c r="AK2193">
        <v>33246</v>
      </c>
      <c r="AL2193">
        <v>16573</v>
      </c>
    </row>
    <row r="2194" spans="1:38">
      <c r="A2194" t="s">
        <v>127</v>
      </c>
      <c r="B2194" t="s">
        <v>132</v>
      </c>
      <c r="C2194" t="s">
        <v>133</v>
      </c>
      <c r="D2194" t="s">
        <v>123</v>
      </c>
      <c r="E2194" t="s">
        <v>32</v>
      </c>
      <c r="F2194" t="s">
        <v>17</v>
      </c>
      <c r="G2194" t="s">
        <v>145</v>
      </c>
      <c r="H2194" t="s">
        <v>11</v>
      </c>
      <c r="O2194">
        <v>416.64400000000001</v>
      </c>
      <c r="P2194">
        <v>384.589</v>
      </c>
      <c r="Q2194">
        <v>327.685</v>
      </c>
      <c r="R2194">
        <v>306.70999999999998</v>
      </c>
      <c r="Y2194">
        <v>1.99E-3</v>
      </c>
      <c r="Z2194">
        <v>2.2300000000000002E-3</v>
      </c>
      <c r="AA2194">
        <v>2.3400000000000001E-3</v>
      </c>
      <c r="AB2194">
        <v>1.4400000000000001E-3</v>
      </c>
      <c r="AI2194">
        <v>41944</v>
      </c>
      <c r="AJ2194">
        <v>23326</v>
      </c>
      <c r="AK2194">
        <v>33246</v>
      </c>
      <c r="AL2194">
        <v>16573</v>
      </c>
    </row>
    <row r="2195" spans="1:38">
      <c r="A2195" t="s">
        <v>127</v>
      </c>
      <c r="B2195" t="s">
        <v>132</v>
      </c>
      <c r="C2195" t="s">
        <v>133</v>
      </c>
      <c r="D2195" t="s">
        <v>123</v>
      </c>
      <c r="E2195" t="s">
        <v>32</v>
      </c>
      <c r="F2195" t="s">
        <v>17</v>
      </c>
      <c r="G2195" t="s">
        <v>146</v>
      </c>
      <c r="H2195" t="s">
        <v>111</v>
      </c>
      <c r="O2195">
        <v>97.180999999999997</v>
      </c>
      <c r="P2195">
        <v>0.47899999999999998</v>
      </c>
      <c r="R2195">
        <v>0.13900000000000001</v>
      </c>
      <c r="Y2195">
        <v>4.6000000000000001E-4</v>
      </c>
      <c r="Z2195">
        <v>0</v>
      </c>
      <c r="AB2195">
        <v>0</v>
      </c>
      <c r="AI2195">
        <v>14196</v>
      </c>
      <c r="AJ2195">
        <v>6034</v>
      </c>
      <c r="AL2195">
        <v>2781</v>
      </c>
    </row>
    <row r="2196" spans="1:38">
      <c r="A2196" t="s">
        <v>127</v>
      </c>
      <c r="B2196" t="s">
        <v>132</v>
      </c>
      <c r="C2196" t="s">
        <v>133</v>
      </c>
      <c r="D2196" t="s">
        <v>123</v>
      </c>
      <c r="E2196" t="s">
        <v>32</v>
      </c>
      <c r="F2196" t="s">
        <v>17</v>
      </c>
      <c r="G2196" t="s">
        <v>146</v>
      </c>
      <c r="H2196" t="s">
        <v>12</v>
      </c>
      <c r="O2196">
        <v>13</v>
      </c>
      <c r="P2196">
        <v>0</v>
      </c>
      <c r="R2196">
        <v>0</v>
      </c>
      <c r="Y2196">
        <v>6.0000000000000002E-5</v>
      </c>
      <c r="Z2196">
        <v>0</v>
      </c>
      <c r="AB2196">
        <v>0</v>
      </c>
      <c r="AI2196">
        <v>14196</v>
      </c>
      <c r="AJ2196">
        <v>6034</v>
      </c>
      <c r="AL2196">
        <v>2781</v>
      </c>
    </row>
    <row r="2197" spans="1:38">
      <c r="A2197" t="s">
        <v>127</v>
      </c>
      <c r="B2197" t="s">
        <v>132</v>
      </c>
      <c r="C2197" t="s">
        <v>133</v>
      </c>
      <c r="D2197" t="s">
        <v>123</v>
      </c>
      <c r="E2197" t="s">
        <v>32</v>
      </c>
      <c r="F2197" t="s">
        <v>17</v>
      </c>
      <c r="G2197" t="s">
        <v>146</v>
      </c>
      <c r="H2197" t="s">
        <v>11</v>
      </c>
      <c r="O2197">
        <v>84.180999999999997</v>
      </c>
      <c r="P2197">
        <v>0.47899999999999998</v>
      </c>
      <c r="R2197">
        <v>0.13900000000000001</v>
      </c>
      <c r="Y2197">
        <v>4.0000000000000002E-4</v>
      </c>
      <c r="Z2197">
        <v>0</v>
      </c>
      <c r="AB2197">
        <v>0</v>
      </c>
      <c r="AI2197">
        <v>14196</v>
      </c>
      <c r="AJ2197">
        <v>6034</v>
      </c>
      <c r="AL2197">
        <v>2781</v>
      </c>
    </row>
    <row r="2198" spans="1:38">
      <c r="A2198" t="s">
        <v>127</v>
      </c>
      <c r="B2198" t="s">
        <v>132</v>
      </c>
      <c r="C2198" t="s">
        <v>133</v>
      </c>
      <c r="D2198" t="s">
        <v>123</v>
      </c>
      <c r="E2198" t="s">
        <v>32</v>
      </c>
      <c r="F2198" t="s">
        <v>17</v>
      </c>
      <c r="G2198" t="s">
        <v>10</v>
      </c>
      <c r="H2198" t="s">
        <v>111</v>
      </c>
      <c r="J2198">
        <v>85.543999999999997</v>
      </c>
      <c r="K2198">
        <v>451.97800000000001</v>
      </c>
      <c r="L2198">
        <v>184.36</v>
      </c>
      <c r="M2198">
        <v>269.85899999999998</v>
      </c>
      <c r="N2198">
        <v>364.815</v>
      </c>
      <c r="T2198">
        <v>3.6999999999999999E-4</v>
      </c>
      <c r="U2198">
        <v>2.64E-3</v>
      </c>
      <c r="V2198">
        <v>1.83E-3</v>
      </c>
      <c r="W2198">
        <v>1.9499999999999999E-3</v>
      </c>
      <c r="X2198">
        <v>2E-3</v>
      </c>
      <c r="AD2198">
        <v>16948</v>
      </c>
      <c r="AE2198">
        <v>70710</v>
      </c>
      <c r="AF2198">
        <v>51951</v>
      </c>
      <c r="AG2198">
        <v>61460</v>
      </c>
      <c r="AH2198">
        <v>49104</v>
      </c>
    </row>
    <row r="2199" spans="1:38">
      <c r="A2199" t="s">
        <v>127</v>
      </c>
      <c r="B2199" t="s">
        <v>132</v>
      </c>
      <c r="C2199" t="s">
        <v>133</v>
      </c>
      <c r="D2199" t="s">
        <v>123</v>
      </c>
      <c r="E2199" t="s">
        <v>32</v>
      </c>
      <c r="F2199" t="s">
        <v>17</v>
      </c>
      <c r="G2199" t="s">
        <v>10</v>
      </c>
      <c r="H2199" t="s">
        <v>12</v>
      </c>
      <c r="J2199">
        <v>14</v>
      </c>
      <c r="K2199">
        <v>38</v>
      </c>
      <c r="L2199">
        <v>20</v>
      </c>
      <c r="M2199">
        <v>64</v>
      </c>
      <c r="N2199">
        <v>65</v>
      </c>
      <c r="T2199">
        <v>6.0000000000000002E-5</v>
      </c>
      <c r="U2199">
        <v>2.2000000000000001E-4</v>
      </c>
      <c r="V2199">
        <v>2.0000000000000001E-4</v>
      </c>
      <c r="W2199">
        <v>4.6000000000000001E-4</v>
      </c>
      <c r="X2199">
        <v>3.6000000000000002E-4</v>
      </c>
      <c r="AD2199">
        <v>16948</v>
      </c>
      <c r="AE2199">
        <v>70710</v>
      </c>
      <c r="AF2199">
        <v>51951</v>
      </c>
      <c r="AG2199">
        <v>61460</v>
      </c>
      <c r="AH2199">
        <v>49104</v>
      </c>
    </row>
    <row r="2200" spans="1:38">
      <c r="A2200" t="s">
        <v>127</v>
      </c>
      <c r="B2200" t="s">
        <v>132</v>
      </c>
      <c r="C2200" t="s">
        <v>133</v>
      </c>
      <c r="D2200" t="s">
        <v>123</v>
      </c>
      <c r="E2200" t="s">
        <v>32</v>
      </c>
      <c r="F2200" t="s">
        <v>17</v>
      </c>
      <c r="G2200" t="s">
        <v>10</v>
      </c>
      <c r="H2200" t="s">
        <v>11</v>
      </c>
      <c r="J2200">
        <v>71.543999999999997</v>
      </c>
      <c r="K2200">
        <v>413.97800000000001</v>
      </c>
      <c r="L2200">
        <v>164.36</v>
      </c>
      <c r="M2200">
        <v>205.85900000000001</v>
      </c>
      <c r="N2200">
        <v>299.815</v>
      </c>
      <c r="T2200">
        <v>3.1E-4</v>
      </c>
      <c r="U2200">
        <v>2.4199999999999998E-3</v>
      </c>
      <c r="V2200">
        <v>1.6299999999999999E-3</v>
      </c>
      <c r="W2200">
        <v>1.48E-3</v>
      </c>
      <c r="X2200">
        <v>1.64E-3</v>
      </c>
      <c r="AD2200">
        <v>16948</v>
      </c>
      <c r="AE2200">
        <v>70710</v>
      </c>
      <c r="AF2200">
        <v>51951</v>
      </c>
      <c r="AG2200">
        <v>61460</v>
      </c>
      <c r="AH2200">
        <v>49104</v>
      </c>
    </row>
    <row r="2201" spans="1:38">
      <c r="A2201" t="s">
        <v>127</v>
      </c>
      <c r="B2201" t="s">
        <v>132</v>
      </c>
      <c r="C2201" t="s">
        <v>133</v>
      </c>
      <c r="D2201" t="s">
        <v>123</v>
      </c>
      <c r="E2201" t="s">
        <v>32</v>
      </c>
      <c r="F2201" t="s">
        <v>18</v>
      </c>
      <c r="G2201" t="s">
        <v>147</v>
      </c>
      <c r="H2201" t="s">
        <v>111</v>
      </c>
      <c r="R2201">
        <v>9.1829999999999998</v>
      </c>
      <c r="AB2201">
        <v>4.0000000000000003E-5</v>
      </c>
      <c r="AL2201">
        <v>90338</v>
      </c>
    </row>
    <row r="2202" spans="1:38">
      <c r="A2202" t="s">
        <v>127</v>
      </c>
      <c r="B2202" t="s">
        <v>132</v>
      </c>
      <c r="C2202" t="s">
        <v>133</v>
      </c>
      <c r="D2202" t="s">
        <v>123</v>
      </c>
      <c r="E2202" t="s">
        <v>32</v>
      </c>
      <c r="F2202" t="s">
        <v>18</v>
      </c>
      <c r="G2202" t="s">
        <v>147</v>
      </c>
      <c r="H2202" t="s">
        <v>12</v>
      </c>
      <c r="R2202">
        <v>0</v>
      </c>
      <c r="AB2202">
        <v>0</v>
      </c>
      <c r="AL2202">
        <v>90338</v>
      </c>
    </row>
    <row r="2203" spans="1:38">
      <c r="A2203" t="s">
        <v>127</v>
      </c>
      <c r="B2203" t="s">
        <v>132</v>
      </c>
      <c r="C2203" t="s">
        <v>133</v>
      </c>
      <c r="D2203" t="s">
        <v>123</v>
      </c>
      <c r="E2203" t="s">
        <v>32</v>
      </c>
      <c r="F2203" t="s">
        <v>18</v>
      </c>
      <c r="G2203" t="s">
        <v>147</v>
      </c>
      <c r="H2203" t="s">
        <v>11</v>
      </c>
      <c r="R2203">
        <v>9.1829999999999998</v>
      </c>
      <c r="AB2203">
        <v>4.0000000000000003E-5</v>
      </c>
      <c r="AL2203">
        <v>90338</v>
      </c>
    </row>
    <row r="2204" spans="1:38">
      <c r="A2204" t="s">
        <v>127</v>
      </c>
      <c r="B2204" t="s">
        <v>132</v>
      </c>
      <c r="C2204" t="s">
        <v>133</v>
      </c>
      <c r="D2204" t="s">
        <v>123</v>
      </c>
      <c r="E2204" t="s">
        <v>32</v>
      </c>
      <c r="F2204" t="s">
        <v>18</v>
      </c>
      <c r="G2204" t="s">
        <v>145</v>
      </c>
      <c r="H2204" t="s">
        <v>111</v>
      </c>
      <c r="O2204">
        <v>69.819000000000003</v>
      </c>
      <c r="P2204">
        <v>58.597999999999999</v>
      </c>
      <c r="Q2204">
        <v>155.315</v>
      </c>
      <c r="R2204">
        <v>22.023</v>
      </c>
      <c r="Y2204">
        <v>3.3E-4</v>
      </c>
      <c r="Z2204">
        <v>3.4000000000000002E-4</v>
      </c>
      <c r="AA2204">
        <v>1.1100000000000001E-3</v>
      </c>
      <c r="AB2204">
        <v>1E-4</v>
      </c>
      <c r="AI2204">
        <v>65544</v>
      </c>
      <c r="AJ2204">
        <v>161981</v>
      </c>
      <c r="AK2204">
        <v>207697</v>
      </c>
      <c r="AL2204">
        <v>109647</v>
      </c>
    </row>
    <row r="2205" spans="1:38">
      <c r="A2205" t="s">
        <v>127</v>
      </c>
      <c r="B2205" t="s">
        <v>132</v>
      </c>
      <c r="C2205" t="s">
        <v>133</v>
      </c>
      <c r="D2205" t="s">
        <v>123</v>
      </c>
      <c r="E2205" t="s">
        <v>32</v>
      </c>
      <c r="F2205" t="s">
        <v>18</v>
      </c>
      <c r="G2205" t="s">
        <v>145</v>
      </c>
      <c r="H2205" t="s">
        <v>12</v>
      </c>
      <c r="O2205">
        <v>44</v>
      </c>
      <c r="P2205">
        <v>39</v>
      </c>
      <c r="Q2205">
        <v>109</v>
      </c>
      <c r="R2205">
        <v>0</v>
      </c>
      <c r="Y2205">
        <v>2.1000000000000001E-4</v>
      </c>
      <c r="Z2205">
        <v>2.3000000000000001E-4</v>
      </c>
      <c r="AA2205">
        <v>7.7999999999999999E-4</v>
      </c>
      <c r="AB2205">
        <v>0</v>
      </c>
      <c r="AI2205">
        <v>65544</v>
      </c>
      <c r="AJ2205">
        <v>161981</v>
      </c>
      <c r="AK2205">
        <v>207697</v>
      </c>
      <c r="AL2205">
        <v>109647</v>
      </c>
    </row>
    <row r="2206" spans="1:38">
      <c r="A2206" t="s">
        <v>127</v>
      </c>
      <c r="B2206" t="s">
        <v>132</v>
      </c>
      <c r="C2206" t="s">
        <v>133</v>
      </c>
      <c r="D2206" t="s">
        <v>123</v>
      </c>
      <c r="E2206" t="s">
        <v>32</v>
      </c>
      <c r="F2206" t="s">
        <v>18</v>
      </c>
      <c r="G2206" t="s">
        <v>145</v>
      </c>
      <c r="H2206" t="s">
        <v>11</v>
      </c>
      <c r="O2206">
        <v>25.818999999999999</v>
      </c>
      <c r="P2206">
        <v>19.597999999999999</v>
      </c>
      <c r="Q2206">
        <v>46.314999999999998</v>
      </c>
      <c r="R2206">
        <v>22.023</v>
      </c>
      <c r="Y2206">
        <v>1.2E-4</v>
      </c>
      <c r="Z2206">
        <v>1.1E-4</v>
      </c>
      <c r="AA2206">
        <v>3.3E-4</v>
      </c>
      <c r="AB2206">
        <v>1E-4</v>
      </c>
      <c r="AI2206">
        <v>65544</v>
      </c>
      <c r="AJ2206">
        <v>161981</v>
      </c>
      <c r="AK2206">
        <v>207697</v>
      </c>
      <c r="AL2206">
        <v>109647</v>
      </c>
    </row>
    <row r="2207" spans="1:38">
      <c r="A2207" t="s">
        <v>127</v>
      </c>
      <c r="B2207" t="s">
        <v>132</v>
      </c>
      <c r="C2207" t="s">
        <v>133</v>
      </c>
      <c r="D2207" t="s">
        <v>123</v>
      </c>
      <c r="E2207" t="s">
        <v>32</v>
      </c>
      <c r="F2207" t="s">
        <v>18</v>
      </c>
      <c r="G2207" t="s">
        <v>146</v>
      </c>
      <c r="H2207" t="s">
        <v>111</v>
      </c>
      <c r="O2207">
        <v>170.25</v>
      </c>
      <c r="P2207">
        <v>167.67400000000001</v>
      </c>
      <c r="Q2207">
        <v>42.078000000000003</v>
      </c>
      <c r="R2207">
        <v>0.52700000000000002</v>
      </c>
      <c r="Y2207">
        <v>8.0999999999999996E-4</v>
      </c>
      <c r="Z2207">
        <v>9.7000000000000005E-4</v>
      </c>
      <c r="AA2207">
        <v>2.9999999999999997E-4</v>
      </c>
      <c r="AB2207">
        <v>0</v>
      </c>
      <c r="AI2207">
        <v>320087</v>
      </c>
      <c r="AJ2207">
        <v>236516</v>
      </c>
      <c r="AK2207">
        <v>70443</v>
      </c>
      <c r="AL2207">
        <v>25672</v>
      </c>
    </row>
    <row r="2208" spans="1:38">
      <c r="A2208" t="s">
        <v>127</v>
      </c>
      <c r="B2208" t="s">
        <v>132</v>
      </c>
      <c r="C2208" t="s">
        <v>133</v>
      </c>
      <c r="D2208" t="s">
        <v>123</v>
      </c>
      <c r="E2208" t="s">
        <v>32</v>
      </c>
      <c r="F2208" t="s">
        <v>18</v>
      </c>
      <c r="G2208" t="s">
        <v>146</v>
      </c>
      <c r="H2208" t="s">
        <v>12</v>
      </c>
      <c r="O2208">
        <v>105</v>
      </c>
      <c r="P2208">
        <v>96</v>
      </c>
      <c r="Q2208">
        <v>29</v>
      </c>
      <c r="R2208">
        <v>0</v>
      </c>
      <c r="Y2208">
        <v>5.0000000000000001E-4</v>
      </c>
      <c r="Z2208">
        <v>5.5999999999999995E-4</v>
      </c>
      <c r="AA2208">
        <v>2.1000000000000001E-4</v>
      </c>
      <c r="AB2208">
        <v>0</v>
      </c>
      <c r="AI2208">
        <v>320087</v>
      </c>
      <c r="AJ2208">
        <v>236516</v>
      </c>
      <c r="AK2208">
        <v>70443</v>
      </c>
      <c r="AL2208">
        <v>25672</v>
      </c>
    </row>
    <row r="2209" spans="1:38">
      <c r="A2209" t="s">
        <v>127</v>
      </c>
      <c r="B2209" t="s">
        <v>132</v>
      </c>
      <c r="C2209" t="s">
        <v>133</v>
      </c>
      <c r="D2209" t="s">
        <v>123</v>
      </c>
      <c r="E2209" t="s">
        <v>32</v>
      </c>
      <c r="F2209" t="s">
        <v>18</v>
      </c>
      <c r="G2209" t="s">
        <v>146</v>
      </c>
      <c r="H2209" t="s">
        <v>11</v>
      </c>
      <c r="O2209">
        <v>65.25</v>
      </c>
      <c r="P2209">
        <v>71.674000000000007</v>
      </c>
      <c r="Q2209">
        <v>13.077999999999999</v>
      </c>
      <c r="R2209">
        <v>0.52700000000000002</v>
      </c>
      <c r="Y2209">
        <v>3.1E-4</v>
      </c>
      <c r="Z2209">
        <v>4.2000000000000002E-4</v>
      </c>
      <c r="AA2209">
        <v>9.0000000000000006E-5</v>
      </c>
      <c r="AB2209">
        <v>0</v>
      </c>
      <c r="AI2209">
        <v>320087</v>
      </c>
      <c r="AJ2209">
        <v>236516</v>
      </c>
      <c r="AK2209">
        <v>70443</v>
      </c>
      <c r="AL2209">
        <v>25672</v>
      </c>
    </row>
    <row r="2210" spans="1:38">
      <c r="A2210" t="s">
        <v>127</v>
      </c>
      <c r="B2210" t="s">
        <v>132</v>
      </c>
      <c r="C2210" t="s">
        <v>133</v>
      </c>
      <c r="D2210" t="s">
        <v>123</v>
      </c>
      <c r="E2210" t="s">
        <v>32</v>
      </c>
      <c r="F2210" t="s">
        <v>18</v>
      </c>
      <c r="G2210" t="s">
        <v>10</v>
      </c>
      <c r="H2210" t="s">
        <v>111</v>
      </c>
      <c r="I2210">
        <v>1.3520000000000001</v>
      </c>
      <c r="J2210">
        <v>3.4590000000000001</v>
      </c>
      <c r="K2210">
        <v>64.296000000000006</v>
      </c>
      <c r="L2210">
        <v>215.929</v>
      </c>
      <c r="M2210">
        <v>461.899</v>
      </c>
      <c r="N2210">
        <v>202.608</v>
      </c>
      <c r="S2210">
        <v>0</v>
      </c>
      <c r="T2210">
        <v>1.0000000000000001E-5</v>
      </c>
      <c r="U2210">
        <v>3.8000000000000002E-4</v>
      </c>
      <c r="V2210">
        <v>2.14E-3</v>
      </c>
      <c r="W2210">
        <v>3.3300000000000001E-3</v>
      </c>
      <c r="X2210">
        <v>1.1100000000000001E-3</v>
      </c>
      <c r="AC2210">
        <v>6784</v>
      </c>
      <c r="AD2210">
        <v>12440</v>
      </c>
      <c r="AE2210">
        <v>221904</v>
      </c>
      <c r="AF2210">
        <v>532885</v>
      </c>
      <c r="AG2210">
        <v>758972</v>
      </c>
      <c r="AH2210">
        <v>409182</v>
      </c>
    </row>
    <row r="2211" spans="1:38">
      <c r="A2211" t="s">
        <v>127</v>
      </c>
      <c r="B2211" t="s">
        <v>132</v>
      </c>
      <c r="C2211" t="s">
        <v>133</v>
      </c>
      <c r="D2211" t="s">
        <v>123</v>
      </c>
      <c r="E2211" t="s">
        <v>32</v>
      </c>
      <c r="F2211" t="s">
        <v>18</v>
      </c>
      <c r="G2211" t="s">
        <v>10</v>
      </c>
      <c r="H2211" t="s">
        <v>12</v>
      </c>
      <c r="I2211">
        <v>1</v>
      </c>
      <c r="J2211">
        <v>1</v>
      </c>
      <c r="K2211">
        <v>27</v>
      </c>
      <c r="L2211">
        <v>155</v>
      </c>
      <c r="M2211">
        <v>343</v>
      </c>
      <c r="N2211">
        <v>122</v>
      </c>
      <c r="S2211">
        <v>0</v>
      </c>
      <c r="T2211">
        <v>0</v>
      </c>
      <c r="U2211">
        <v>1.6000000000000001E-4</v>
      </c>
      <c r="V2211">
        <v>1.5399999999999999E-3</v>
      </c>
      <c r="W2211">
        <v>2.47E-3</v>
      </c>
      <c r="X2211">
        <v>6.7000000000000002E-4</v>
      </c>
      <c r="AC2211">
        <v>6784</v>
      </c>
      <c r="AD2211">
        <v>12440</v>
      </c>
      <c r="AE2211">
        <v>221904</v>
      </c>
      <c r="AF2211">
        <v>532885</v>
      </c>
      <c r="AG2211">
        <v>758972</v>
      </c>
      <c r="AH2211">
        <v>409182</v>
      </c>
    </row>
    <row r="2212" spans="1:38">
      <c r="A2212" t="s">
        <v>127</v>
      </c>
      <c r="B2212" t="s">
        <v>132</v>
      </c>
      <c r="C2212" t="s">
        <v>133</v>
      </c>
      <c r="D2212" t="s">
        <v>123</v>
      </c>
      <c r="E2212" t="s">
        <v>32</v>
      </c>
      <c r="F2212" t="s">
        <v>18</v>
      </c>
      <c r="G2212" t="s">
        <v>10</v>
      </c>
      <c r="H2212" t="s">
        <v>11</v>
      </c>
      <c r="I2212">
        <v>0.35199999999999998</v>
      </c>
      <c r="J2212">
        <v>2.4590000000000001</v>
      </c>
      <c r="K2212">
        <v>37.295999999999999</v>
      </c>
      <c r="L2212">
        <v>60.929000000000002</v>
      </c>
      <c r="M2212">
        <v>118.899</v>
      </c>
      <c r="N2212">
        <v>80.608000000000004</v>
      </c>
      <c r="S2212">
        <v>0</v>
      </c>
      <c r="T2212">
        <v>1.0000000000000001E-5</v>
      </c>
      <c r="U2212">
        <v>2.2000000000000001E-4</v>
      </c>
      <c r="V2212">
        <v>5.9999999999999995E-4</v>
      </c>
      <c r="W2212">
        <v>8.5999999999999998E-4</v>
      </c>
      <c r="X2212">
        <v>4.4000000000000002E-4</v>
      </c>
      <c r="AC2212">
        <v>6784</v>
      </c>
      <c r="AD2212">
        <v>12440</v>
      </c>
      <c r="AE2212">
        <v>221904</v>
      </c>
      <c r="AF2212">
        <v>532885</v>
      </c>
      <c r="AG2212">
        <v>758972</v>
      </c>
      <c r="AH2212">
        <v>409182</v>
      </c>
    </row>
    <row r="2213" spans="1:38">
      <c r="A2213" t="s">
        <v>127</v>
      </c>
      <c r="B2213" t="s">
        <v>132</v>
      </c>
      <c r="C2213" t="s">
        <v>133</v>
      </c>
      <c r="D2213" t="s">
        <v>123</v>
      </c>
      <c r="E2213" t="s">
        <v>24</v>
      </c>
      <c r="F2213" t="s">
        <v>59</v>
      </c>
      <c r="G2213" t="s">
        <v>10</v>
      </c>
      <c r="H2213" t="s">
        <v>111</v>
      </c>
      <c r="R2213">
        <v>6</v>
      </c>
      <c r="AB2213">
        <v>3.0000000000000001E-5</v>
      </c>
      <c r="AC2213">
        <v>5384651</v>
      </c>
      <c r="AD2213">
        <v>5389879</v>
      </c>
      <c r="AE2213">
        <v>5234436</v>
      </c>
      <c r="AF2213">
        <v>5227769</v>
      </c>
      <c r="AG2213">
        <v>5424683</v>
      </c>
      <c r="AH2213">
        <v>5215828</v>
      </c>
      <c r="AI2213">
        <v>5898235</v>
      </c>
      <c r="AJ2213">
        <v>5213264</v>
      </c>
      <c r="AK2213">
        <v>4126270</v>
      </c>
      <c r="AL2213">
        <v>5638000</v>
      </c>
    </row>
    <row r="2214" spans="1:38">
      <c r="A2214" t="s">
        <v>127</v>
      </c>
      <c r="B2214" t="s">
        <v>132</v>
      </c>
      <c r="C2214" t="s">
        <v>133</v>
      </c>
      <c r="D2214" t="s">
        <v>123</v>
      </c>
      <c r="E2214" t="s">
        <v>24</v>
      </c>
      <c r="F2214" t="s">
        <v>59</v>
      </c>
      <c r="G2214" t="s">
        <v>10</v>
      </c>
      <c r="H2214" t="s">
        <v>12</v>
      </c>
      <c r="R2214">
        <v>0</v>
      </c>
      <c r="AB2214">
        <v>0</v>
      </c>
      <c r="AC2214">
        <v>5384651</v>
      </c>
      <c r="AD2214">
        <v>5389879</v>
      </c>
      <c r="AE2214">
        <v>5234436</v>
      </c>
      <c r="AF2214">
        <v>5227769</v>
      </c>
      <c r="AG2214">
        <v>5424683</v>
      </c>
      <c r="AH2214">
        <v>5215828</v>
      </c>
      <c r="AI2214">
        <v>5898235</v>
      </c>
      <c r="AJ2214">
        <v>5213264</v>
      </c>
      <c r="AK2214">
        <v>4126270</v>
      </c>
      <c r="AL2214">
        <v>5638000</v>
      </c>
    </row>
    <row r="2215" spans="1:38">
      <c r="A2215" t="s">
        <v>127</v>
      </c>
      <c r="B2215" t="s">
        <v>132</v>
      </c>
      <c r="C2215" t="s">
        <v>133</v>
      </c>
      <c r="D2215" t="s">
        <v>123</v>
      </c>
      <c r="E2215" t="s">
        <v>24</v>
      </c>
      <c r="F2215" t="s">
        <v>59</v>
      </c>
      <c r="G2215" t="s">
        <v>10</v>
      </c>
      <c r="H2215" t="s">
        <v>11</v>
      </c>
      <c r="R2215">
        <v>6</v>
      </c>
      <c r="AB2215">
        <v>3.0000000000000001E-5</v>
      </c>
      <c r="AC2215">
        <v>5384651</v>
      </c>
      <c r="AD2215">
        <v>5389879</v>
      </c>
      <c r="AE2215">
        <v>5234436</v>
      </c>
      <c r="AF2215">
        <v>5227769</v>
      </c>
      <c r="AG2215">
        <v>5424683</v>
      </c>
      <c r="AH2215">
        <v>5215828</v>
      </c>
      <c r="AI2215">
        <v>5898235</v>
      </c>
      <c r="AJ2215">
        <v>5213264</v>
      </c>
      <c r="AK2215">
        <v>4126270</v>
      </c>
      <c r="AL2215">
        <v>5638000</v>
      </c>
    </row>
    <row r="2216" spans="1:38">
      <c r="A2216" t="s">
        <v>127</v>
      </c>
      <c r="B2216" t="s">
        <v>132</v>
      </c>
      <c r="C2216" t="s">
        <v>133</v>
      </c>
      <c r="D2216" t="s">
        <v>123</v>
      </c>
      <c r="E2216" t="s">
        <v>24</v>
      </c>
      <c r="F2216" t="s">
        <v>9</v>
      </c>
      <c r="G2216" t="s">
        <v>10</v>
      </c>
      <c r="H2216" t="s">
        <v>111</v>
      </c>
      <c r="O2216">
        <v>0</v>
      </c>
      <c r="P2216">
        <v>0</v>
      </c>
      <c r="Q2216">
        <v>0</v>
      </c>
      <c r="Y2216">
        <v>0</v>
      </c>
      <c r="Z2216">
        <v>0</v>
      </c>
      <c r="AA2216">
        <v>0</v>
      </c>
      <c r="AC2216">
        <v>575801</v>
      </c>
      <c r="AD2216">
        <v>700747</v>
      </c>
      <c r="AE2216">
        <v>719292</v>
      </c>
      <c r="AF2216">
        <v>1528652</v>
      </c>
      <c r="AG2216">
        <v>720068</v>
      </c>
      <c r="AH2216">
        <v>370417</v>
      </c>
      <c r="AI2216">
        <v>412420</v>
      </c>
      <c r="AJ2216">
        <v>378796</v>
      </c>
      <c r="AK2216">
        <v>308516</v>
      </c>
      <c r="AL2216">
        <v>1090258</v>
      </c>
    </row>
    <row r="2217" spans="1:38">
      <c r="A2217" t="s">
        <v>127</v>
      </c>
      <c r="B2217" t="s">
        <v>132</v>
      </c>
      <c r="C2217" t="s">
        <v>133</v>
      </c>
      <c r="D2217" t="s">
        <v>123</v>
      </c>
      <c r="E2217" t="s">
        <v>24</v>
      </c>
      <c r="F2217" t="s">
        <v>9</v>
      </c>
      <c r="G2217" t="s">
        <v>10</v>
      </c>
      <c r="H2217" t="s">
        <v>12</v>
      </c>
      <c r="O2217">
        <v>0</v>
      </c>
      <c r="P2217">
        <v>0</v>
      </c>
      <c r="Q2217">
        <v>0</v>
      </c>
      <c r="Y2217">
        <v>0</v>
      </c>
      <c r="Z2217">
        <v>0</v>
      </c>
      <c r="AA2217">
        <v>0</v>
      </c>
      <c r="AC2217">
        <v>575801</v>
      </c>
      <c r="AD2217">
        <v>700747</v>
      </c>
      <c r="AE2217">
        <v>719292</v>
      </c>
      <c r="AF2217">
        <v>1528652</v>
      </c>
      <c r="AG2217">
        <v>720068</v>
      </c>
      <c r="AH2217">
        <v>370417</v>
      </c>
      <c r="AI2217">
        <v>412420</v>
      </c>
      <c r="AJ2217">
        <v>378796</v>
      </c>
      <c r="AK2217">
        <v>308516</v>
      </c>
      <c r="AL2217">
        <v>1090258</v>
      </c>
    </row>
    <row r="2218" spans="1:38">
      <c r="A2218" t="s">
        <v>127</v>
      </c>
      <c r="B2218" t="s">
        <v>132</v>
      </c>
      <c r="C2218" t="s">
        <v>133</v>
      </c>
      <c r="D2218" t="s">
        <v>123</v>
      </c>
      <c r="E2218" t="s">
        <v>24</v>
      </c>
      <c r="F2218" t="s">
        <v>9</v>
      </c>
      <c r="G2218" t="s">
        <v>10</v>
      </c>
      <c r="H2218" t="s">
        <v>11</v>
      </c>
      <c r="O2218">
        <v>0</v>
      </c>
      <c r="P2218">
        <v>0</v>
      </c>
      <c r="Q2218">
        <v>0</v>
      </c>
      <c r="Y2218">
        <v>0</v>
      </c>
      <c r="Z2218">
        <v>0</v>
      </c>
      <c r="AA2218">
        <v>0</v>
      </c>
      <c r="AC2218">
        <v>575801</v>
      </c>
      <c r="AD2218">
        <v>700747</v>
      </c>
      <c r="AE2218">
        <v>719292</v>
      </c>
      <c r="AF2218">
        <v>1528652</v>
      </c>
      <c r="AG2218">
        <v>720068</v>
      </c>
      <c r="AH2218">
        <v>370417</v>
      </c>
      <c r="AI2218">
        <v>412420</v>
      </c>
      <c r="AJ2218">
        <v>378796</v>
      </c>
      <c r="AK2218">
        <v>308516</v>
      </c>
      <c r="AL2218">
        <v>1090258</v>
      </c>
    </row>
    <row r="2219" spans="1:38">
      <c r="A2219" t="s">
        <v>127</v>
      </c>
      <c r="B2219" t="s">
        <v>132</v>
      </c>
      <c r="C2219" t="s">
        <v>133</v>
      </c>
      <c r="D2219" t="s">
        <v>123</v>
      </c>
      <c r="E2219" t="s">
        <v>24</v>
      </c>
      <c r="F2219" t="s">
        <v>13</v>
      </c>
      <c r="G2219" t="s">
        <v>10</v>
      </c>
      <c r="H2219" t="s">
        <v>111</v>
      </c>
      <c r="O2219">
        <v>0</v>
      </c>
      <c r="P2219">
        <v>0</v>
      </c>
      <c r="Q2219">
        <v>1</v>
      </c>
      <c r="R2219">
        <v>1</v>
      </c>
      <c r="Y2219">
        <v>0</v>
      </c>
      <c r="Z2219">
        <v>0</v>
      </c>
      <c r="AA2219">
        <v>1.0000000000000001E-5</v>
      </c>
      <c r="AB2219">
        <v>0</v>
      </c>
      <c r="AC2219">
        <v>47724234</v>
      </c>
      <c r="AD2219">
        <v>44669317</v>
      </c>
      <c r="AE2219">
        <v>44478122</v>
      </c>
      <c r="AF2219">
        <v>38823660</v>
      </c>
      <c r="AG2219">
        <v>37931313</v>
      </c>
      <c r="AH2219">
        <v>27646215</v>
      </c>
      <c r="AI2219">
        <v>28696410</v>
      </c>
      <c r="AJ2219">
        <v>28510104</v>
      </c>
      <c r="AK2219">
        <v>25776297</v>
      </c>
      <c r="AL2219">
        <v>22428296</v>
      </c>
    </row>
    <row r="2220" spans="1:38">
      <c r="A2220" t="s">
        <v>127</v>
      </c>
      <c r="B2220" t="s">
        <v>132</v>
      </c>
      <c r="C2220" t="s">
        <v>133</v>
      </c>
      <c r="D2220" t="s">
        <v>123</v>
      </c>
      <c r="E2220" t="s">
        <v>24</v>
      </c>
      <c r="F2220" t="s">
        <v>13</v>
      </c>
      <c r="G2220" t="s">
        <v>10</v>
      </c>
      <c r="H2220" t="s">
        <v>12</v>
      </c>
      <c r="O2220">
        <v>0</v>
      </c>
      <c r="P2220">
        <v>0</v>
      </c>
      <c r="Q2220">
        <v>0</v>
      </c>
      <c r="R2220">
        <v>0</v>
      </c>
      <c r="Y2220">
        <v>0</v>
      </c>
      <c r="Z2220">
        <v>0</v>
      </c>
      <c r="AA2220">
        <v>0</v>
      </c>
      <c r="AB2220">
        <v>0</v>
      </c>
      <c r="AC2220">
        <v>47724234</v>
      </c>
      <c r="AD2220">
        <v>44669317</v>
      </c>
      <c r="AE2220">
        <v>44478122</v>
      </c>
      <c r="AF2220">
        <v>38823660</v>
      </c>
      <c r="AG2220">
        <v>37931313</v>
      </c>
      <c r="AH2220">
        <v>27646215</v>
      </c>
      <c r="AI2220">
        <v>28696410</v>
      </c>
      <c r="AJ2220">
        <v>28510104</v>
      </c>
      <c r="AK2220">
        <v>25776297</v>
      </c>
      <c r="AL2220">
        <v>22428296</v>
      </c>
    </row>
    <row r="2221" spans="1:38">
      <c r="A2221" t="s">
        <v>127</v>
      </c>
      <c r="B2221" t="s">
        <v>132</v>
      </c>
      <c r="C2221" t="s">
        <v>133</v>
      </c>
      <c r="D2221" t="s">
        <v>123</v>
      </c>
      <c r="E2221" t="s">
        <v>24</v>
      </c>
      <c r="F2221" t="s">
        <v>13</v>
      </c>
      <c r="G2221" t="s">
        <v>10</v>
      </c>
      <c r="H2221" t="s">
        <v>11</v>
      </c>
      <c r="O2221">
        <v>0</v>
      </c>
      <c r="P2221">
        <v>0</v>
      </c>
      <c r="Q2221">
        <v>1</v>
      </c>
      <c r="R2221">
        <v>1</v>
      </c>
      <c r="Y2221">
        <v>0</v>
      </c>
      <c r="Z2221">
        <v>0</v>
      </c>
      <c r="AA2221">
        <v>1.0000000000000001E-5</v>
      </c>
      <c r="AB2221">
        <v>0</v>
      </c>
      <c r="AC2221">
        <v>47724234</v>
      </c>
      <c r="AD2221">
        <v>44669317</v>
      </c>
      <c r="AE2221">
        <v>44478122</v>
      </c>
      <c r="AF2221">
        <v>38823660</v>
      </c>
      <c r="AG2221">
        <v>37931313</v>
      </c>
      <c r="AH2221">
        <v>27646215</v>
      </c>
      <c r="AI2221">
        <v>28696410</v>
      </c>
      <c r="AJ2221">
        <v>28510104</v>
      </c>
      <c r="AK2221">
        <v>25776297</v>
      </c>
      <c r="AL2221">
        <v>22428296</v>
      </c>
    </row>
    <row r="2222" spans="1:38">
      <c r="A2222" t="s">
        <v>127</v>
      </c>
      <c r="B2222" t="s">
        <v>132</v>
      </c>
      <c r="C2222" t="s">
        <v>133</v>
      </c>
      <c r="D2222" t="s">
        <v>123</v>
      </c>
      <c r="E2222" t="s">
        <v>24</v>
      </c>
      <c r="F2222" t="s">
        <v>65</v>
      </c>
      <c r="G2222" t="s">
        <v>10</v>
      </c>
      <c r="H2222" t="s">
        <v>111</v>
      </c>
      <c r="P2222">
        <v>0</v>
      </c>
      <c r="R2222">
        <v>1</v>
      </c>
      <c r="Z2222">
        <v>0</v>
      </c>
      <c r="AB2222">
        <v>0</v>
      </c>
      <c r="AG2222">
        <v>1835</v>
      </c>
      <c r="AH2222">
        <v>2708</v>
      </c>
      <c r="AI2222">
        <v>13382</v>
      </c>
      <c r="AJ2222">
        <v>16966</v>
      </c>
      <c r="AL2222">
        <v>9500</v>
      </c>
    </row>
    <row r="2223" spans="1:38">
      <c r="A2223" t="s">
        <v>127</v>
      </c>
      <c r="B2223" t="s">
        <v>132</v>
      </c>
      <c r="C2223" t="s">
        <v>133</v>
      </c>
      <c r="D2223" t="s">
        <v>123</v>
      </c>
      <c r="E2223" t="s">
        <v>24</v>
      </c>
      <c r="F2223" t="s">
        <v>65</v>
      </c>
      <c r="G2223" t="s">
        <v>10</v>
      </c>
      <c r="H2223" t="s">
        <v>12</v>
      </c>
      <c r="P2223">
        <v>0</v>
      </c>
      <c r="R2223">
        <v>0</v>
      </c>
      <c r="Z2223">
        <v>0</v>
      </c>
      <c r="AB2223">
        <v>0</v>
      </c>
      <c r="AG2223">
        <v>1835</v>
      </c>
      <c r="AH2223">
        <v>2708</v>
      </c>
      <c r="AI2223">
        <v>13382</v>
      </c>
      <c r="AJ2223">
        <v>16966</v>
      </c>
      <c r="AL2223">
        <v>9500</v>
      </c>
    </row>
    <row r="2224" spans="1:38">
      <c r="A2224" t="s">
        <v>127</v>
      </c>
      <c r="B2224" t="s">
        <v>132</v>
      </c>
      <c r="C2224" t="s">
        <v>133</v>
      </c>
      <c r="D2224" t="s">
        <v>123</v>
      </c>
      <c r="E2224" t="s">
        <v>24</v>
      </c>
      <c r="F2224" t="s">
        <v>65</v>
      </c>
      <c r="G2224" t="s">
        <v>10</v>
      </c>
      <c r="H2224" t="s">
        <v>11</v>
      </c>
      <c r="P2224">
        <v>0</v>
      </c>
      <c r="R2224">
        <v>1</v>
      </c>
      <c r="Z2224">
        <v>0</v>
      </c>
      <c r="AB2224">
        <v>0</v>
      </c>
      <c r="AG2224">
        <v>1835</v>
      </c>
      <c r="AH2224">
        <v>2708</v>
      </c>
      <c r="AI2224">
        <v>13382</v>
      </c>
      <c r="AJ2224">
        <v>16966</v>
      </c>
      <c r="AL2224">
        <v>9500</v>
      </c>
    </row>
    <row r="2225" spans="1:38">
      <c r="A2225" t="s">
        <v>127</v>
      </c>
      <c r="B2225" t="s">
        <v>132</v>
      </c>
      <c r="C2225" t="s">
        <v>133</v>
      </c>
      <c r="D2225" t="s">
        <v>123</v>
      </c>
      <c r="E2225" t="s">
        <v>24</v>
      </c>
      <c r="F2225" t="s">
        <v>14</v>
      </c>
      <c r="G2225" t="s">
        <v>10</v>
      </c>
      <c r="H2225" t="s">
        <v>111</v>
      </c>
      <c r="Q2225">
        <v>0</v>
      </c>
      <c r="AA2225">
        <v>0</v>
      </c>
      <c r="AC2225">
        <v>460895</v>
      </c>
      <c r="AD2225">
        <v>416025</v>
      </c>
      <c r="AE2225">
        <v>387945</v>
      </c>
      <c r="AF2225">
        <v>511580</v>
      </c>
      <c r="AG2225">
        <v>521697</v>
      </c>
      <c r="AH2225">
        <v>507733</v>
      </c>
      <c r="AI2225">
        <v>419797</v>
      </c>
      <c r="AJ2225">
        <v>357091</v>
      </c>
      <c r="AK2225">
        <v>316070</v>
      </c>
      <c r="AL2225">
        <v>295035</v>
      </c>
    </row>
    <row r="2226" spans="1:38">
      <c r="A2226" t="s">
        <v>127</v>
      </c>
      <c r="B2226" t="s">
        <v>132</v>
      </c>
      <c r="C2226" t="s">
        <v>133</v>
      </c>
      <c r="D2226" t="s">
        <v>123</v>
      </c>
      <c r="E2226" t="s">
        <v>24</v>
      </c>
      <c r="F2226" t="s">
        <v>14</v>
      </c>
      <c r="G2226" t="s">
        <v>10</v>
      </c>
      <c r="H2226" t="s">
        <v>12</v>
      </c>
      <c r="Q2226">
        <v>0</v>
      </c>
      <c r="AA2226">
        <v>0</v>
      </c>
      <c r="AC2226">
        <v>460895</v>
      </c>
      <c r="AD2226">
        <v>416025</v>
      </c>
      <c r="AE2226">
        <v>387945</v>
      </c>
      <c r="AF2226">
        <v>511580</v>
      </c>
      <c r="AG2226">
        <v>521697</v>
      </c>
      <c r="AH2226">
        <v>507733</v>
      </c>
      <c r="AI2226">
        <v>419797</v>
      </c>
      <c r="AJ2226">
        <v>357091</v>
      </c>
      <c r="AK2226">
        <v>316070</v>
      </c>
      <c r="AL2226">
        <v>295035</v>
      </c>
    </row>
    <row r="2227" spans="1:38">
      <c r="A2227" t="s">
        <v>127</v>
      </c>
      <c r="B2227" t="s">
        <v>132</v>
      </c>
      <c r="C2227" t="s">
        <v>133</v>
      </c>
      <c r="D2227" t="s">
        <v>123</v>
      </c>
      <c r="E2227" t="s">
        <v>24</v>
      </c>
      <c r="F2227" t="s">
        <v>14</v>
      </c>
      <c r="G2227" t="s">
        <v>10</v>
      </c>
      <c r="H2227" t="s">
        <v>11</v>
      </c>
      <c r="Q2227">
        <v>0</v>
      </c>
      <c r="AA2227">
        <v>0</v>
      </c>
      <c r="AC2227">
        <v>460895</v>
      </c>
      <c r="AD2227">
        <v>416025</v>
      </c>
      <c r="AE2227">
        <v>387945</v>
      </c>
      <c r="AF2227">
        <v>511580</v>
      </c>
      <c r="AG2227">
        <v>521697</v>
      </c>
      <c r="AH2227">
        <v>507733</v>
      </c>
      <c r="AI2227">
        <v>419797</v>
      </c>
      <c r="AJ2227">
        <v>357091</v>
      </c>
      <c r="AK2227">
        <v>316070</v>
      </c>
      <c r="AL2227">
        <v>295035</v>
      </c>
    </row>
    <row r="2228" spans="1:38">
      <c r="A2228" t="s">
        <v>127</v>
      </c>
      <c r="B2228" t="s">
        <v>132</v>
      </c>
      <c r="C2228" t="s">
        <v>133</v>
      </c>
      <c r="D2228" t="s">
        <v>123</v>
      </c>
      <c r="E2228" t="s">
        <v>24</v>
      </c>
      <c r="F2228" t="s">
        <v>15</v>
      </c>
      <c r="G2228" t="s">
        <v>10</v>
      </c>
      <c r="H2228" t="s">
        <v>111</v>
      </c>
      <c r="R2228">
        <v>0</v>
      </c>
      <c r="AB2228">
        <v>0</v>
      </c>
      <c r="AH2228">
        <v>740</v>
      </c>
      <c r="AI2228">
        <v>26917</v>
      </c>
      <c r="AJ2228">
        <v>37399</v>
      </c>
      <c r="AK2228">
        <v>21431</v>
      </c>
      <c r="AL2228">
        <v>29054</v>
      </c>
    </row>
    <row r="2229" spans="1:38">
      <c r="A2229" t="s">
        <v>127</v>
      </c>
      <c r="B2229" t="s">
        <v>132</v>
      </c>
      <c r="C2229" t="s">
        <v>133</v>
      </c>
      <c r="D2229" t="s">
        <v>123</v>
      </c>
      <c r="E2229" t="s">
        <v>24</v>
      </c>
      <c r="F2229" t="s">
        <v>15</v>
      </c>
      <c r="G2229" t="s">
        <v>10</v>
      </c>
      <c r="H2229" t="s">
        <v>12</v>
      </c>
      <c r="R2229">
        <v>0</v>
      </c>
      <c r="AB2229">
        <v>0</v>
      </c>
      <c r="AH2229">
        <v>740</v>
      </c>
      <c r="AI2229">
        <v>26917</v>
      </c>
      <c r="AJ2229">
        <v>37399</v>
      </c>
      <c r="AK2229">
        <v>21431</v>
      </c>
      <c r="AL2229">
        <v>29054</v>
      </c>
    </row>
    <row r="2230" spans="1:38">
      <c r="A2230" t="s">
        <v>127</v>
      </c>
      <c r="B2230" t="s">
        <v>132</v>
      </c>
      <c r="C2230" t="s">
        <v>133</v>
      </c>
      <c r="D2230" t="s">
        <v>123</v>
      </c>
      <c r="E2230" t="s">
        <v>24</v>
      </c>
      <c r="F2230" t="s">
        <v>15</v>
      </c>
      <c r="G2230" t="s">
        <v>10</v>
      </c>
      <c r="H2230" t="s">
        <v>11</v>
      </c>
      <c r="R2230">
        <v>0</v>
      </c>
      <c r="AB2230">
        <v>0</v>
      </c>
      <c r="AH2230">
        <v>740</v>
      </c>
      <c r="AI2230">
        <v>26917</v>
      </c>
      <c r="AJ2230">
        <v>37399</v>
      </c>
      <c r="AK2230">
        <v>21431</v>
      </c>
      <c r="AL2230">
        <v>29054</v>
      </c>
    </row>
    <row r="2231" spans="1:38">
      <c r="A2231" t="s">
        <v>127</v>
      </c>
      <c r="B2231" t="s">
        <v>132</v>
      </c>
      <c r="C2231" t="s">
        <v>133</v>
      </c>
      <c r="D2231" t="s">
        <v>123</v>
      </c>
      <c r="E2231" t="s">
        <v>24</v>
      </c>
      <c r="F2231" t="s">
        <v>61</v>
      </c>
      <c r="G2231" t="s">
        <v>10</v>
      </c>
      <c r="H2231" t="s">
        <v>111</v>
      </c>
      <c r="R2231">
        <v>2</v>
      </c>
      <c r="AB2231">
        <v>1.0000000000000001E-5</v>
      </c>
      <c r="AC2231">
        <v>99543</v>
      </c>
      <c r="AD2231">
        <v>17329</v>
      </c>
      <c r="AE2231">
        <v>8749</v>
      </c>
      <c r="AF2231">
        <v>221</v>
      </c>
      <c r="AG2231">
        <v>11187</v>
      </c>
      <c r="AI2231">
        <v>55608</v>
      </c>
      <c r="AJ2231">
        <v>72378</v>
      </c>
      <c r="AK2231">
        <v>4111</v>
      </c>
      <c r="AL2231">
        <v>53293</v>
      </c>
    </row>
    <row r="2232" spans="1:38">
      <c r="A2232" t="s">
        <v>127</v>
      </c>
      <c r="B2232" t="s">
        <v>132</v>
      </c>
      <c r="C2232" t="s">
        <v>133</v>
      </c>
      <c r="D2232" t="s">
        <v>123</v>
      </c>
      <c r="E2232" t="s">
        <v>24</v>
      </c>
      <c r="F2232" t="s">
        <v>61</v>
      </c>
      <c r="G2232" t="s">
        <v>10</v>
      </c>
      <c r="H2232" t="s">
        <v>12</v>
      </c>
      <c r="R2232">
        <v>1</v>
      </c>
      <c r="AB2232">
        <v>0</v>
      </c>
      <c r="AC2232">
        <v>99543</v>
      </c>
      <c r="AD2232">
        <v>17329</v>
      </c>
      <c r="AE2232">
        <v>8749</v>
      </c>
      <c r="AF2232">
        <v>221</v>
      </c>
      <c r="AG2232">
        <v>11187</v>
      </c>
      <c r="AI2232">
        <v>55608</v>
      </c>
      <c r="AJ2232">
        <v>72378</v>
      </c>
      <c r="AK2232">
        <v>4111</v>
      </c>
      <c r="AL2232">
        <v>53293</v>
      </c>
    </row>
    <row r="2233" spans="1:38">
      <c r="A2233" t="s">
        <v>127</v>
      </c>
      <c r="B2233" t="s">
        <v>132</v>
      </c>
      <c r="C2233" t="s">
        <v>133</v>
      </c>
      <c r="D2233" t="s">
        <v>123</v>
      </c>
      <c r="E2233" t="s">
        <v>24</v>
      </c>
      <c r="F2233" t="s">
        <v>61</v>
      </c>
      <c r="G2233" t="s">
        <v>10</v>
      </c>
      <c r="H2233" t="s">
        <v>11</v>
      </c>
      <c r="R2233">
        <v>1</v>
      </c>
      <c r="AB2233">
        <v>0</v>
      </c>
      <c r="AC2233">
        <v>99543</v>
      </c>
      <c r="AD2233">
        <v>17329</v>
      </c>
      <c r="AE2233">
        <v>8749</v>
      </c>
      <c r="AF2233">
        <v>221</v>
      </c>
      <c r="AG2233">
        <v>11187</v>
      </c>
      <c r="AI2233">
        <v>55608</v>
      </c>
      <c r="AJ2233">
        <v>72378</v>
      </c>
      <c r="AK2233">
        <v>4111</v>
      </c>
      <c r="AL2233">
        <v>53293</v>
      </c>
    </row>
    <row r="2234" spans="1:38">
      <c r="A2234" t="s">
        <v>127</v>
      </c>
      <c r="B2234" t="s">
        <v>132</v>
      </c>
      <c r="C2234" t="s">
        <v>133</v>
      </c>
      <c r="D2234" t="s">
        <v>123</v>
      </c>
      <c r="E2234" t="s">
        <v>24</v>
      </c>
      <c r="F2234" t="s">
        <v>62</v>
      </c>
      <c r="G2234" t="s">
        <v>10</v>
      </c>
      <c r="H2234" t="s">
        <v>111</v>
      </c>
      <c r="P2234">
        <v>0</v>
      </c>
      <c r="Z2234">
        <v>0</v>
      </c>
      <c r="AC2234">
        <v>4805054</v>
      </c>
      <c r="AD2234">
        <v>5316157</v>
      </c>
      <c r="AE2234">
        <v>4217963</v>
      </c>
      <c r="AF2234">
        <v>3765172</v>
      </c>
      <c r="AG2234">
        <v>3352048</v>
      </c>
      <c r="AH2234">
        <v>1365878</v>
      </c>
      <c r="AI2234">
        <v>1336849</v>
      </c>
      <c r="AJ2234">
        <v>1070221</v>
      </c>
      <c r="AK2234">
        <v>1560328</v>
      </c>
      <c r="AL2234">
        <v>2839985</v>
      </c>
    </row>
    <row r="2235" spans="1:38">
      <c r="A2235" t="s">
        <v>127</v>
      </c>
      <c r="B2235" t="s">
        <v>132</v>
      </c>
      <c r="C2235" t="s">
        <v>133</v>
      </c>
      <c r="D2235" t="s">
        <v>123</v>
      </c>
      <c r="E2235" t="s">
        <v>24</v>
      </c>
      <c r="F2235" t="s">
        <v>62</v>
      </c>
      <c r="G2235" t="s">
        <v>10</v>
      </c>
      <c r="H2235" t="s">
        <v>12</v>
      </c>
      <c r="P2235">
        <v>0</v>
      </c>
      <c r="Z2235">
        <v>0</v>
      </c>
      <c r="AC2235">
        <v>4805054</v>
      </c>
      <c r="AD2235">
        <v>5316157</v>
      </c>
      <c r="AE2235">
        <v>4217963</v>
      </c>
      <c r="AF2235">
        <v>3765172</v>
      </c>
      <c r="AG2235">
        <v>3352048</v>
      </c>
      <c r="AH2235">
        <v>1365878</v>
      </c>
      <c r="AI2235">
        <v>1336849</v>
      </c>
      <c r="AJ2235">
        <v>1070221</v>
      </c>
      <c r="AK2235">
        <v>1560328</v>
      </c>
      <c r="AL2235">
        <v>2839985</v>
      </c>
    </row>
    <row r="2236" spans="1:38">
      <c r="A2236" t="s">
        <v>127</v>
      </c>
      <c r="B2236" t="s">
        <v>132</v>
      </c>
      <c r="C2236" t="s">
        <v>133</v>
      </c>
      <c r="D2236" t="s">
        <v>123</v>
      </c>
      <c r="E2236" t="s">
        <v>24</v>
      </c>
      <c r="F2236" t="s">
        <v>62</v>
      </c>
      <c r="G2236" t="s">
        <v>10</v>
      </c>
      <c r="H2236" t="s">
        <v>11</v>
      </c>
      <c r="P2236">
        <v>0</v>
      </c>
      <c r="Z2236">
        <v>0</v>
      </c>
      <c r="AC2236">
        <v>4805054</v>
      </c>
      <c r="AD2236">
        <v>5316157</v>
      </c>
      <c r="AE2236">
        <v>4217963</v>
      </c>
      <c r="AF2236">
        <v>3765172</v>
      </c>
      <c r="AG2236">
        <v>3352048</v>
      </c>
      <c r="AH2236">
        <v>1365878</v>
      </c>
      <c r="AI2236">
        <v>1336849</v>
      </c>
      <c r="AJ2236">
        <v>1070221</v>
      </c>
      <c r="AK2236">
        <v>1560328</v>
      </c>
      <c r="AL2236">
        <v>2839985</v>
      </c>
    </row>
    <row r="2237" spans="1:38">
      <c r="A2237" t="s">
        <v>127</v>
      </c>
      <c r="B2237" t="s">
        <v>132</v>
      </c>
      <c r="C2237" t="s">
        <v>133</v>
      </c>
      <c r="D2237" t="s">
        <v>123</v>
      </c>
      <c r="E2237" t="s">
        <v>24</v>
      </c>
      <c r="F2237" t="s">
        <v>17</v>
      </c>
      <c r="G2237" t="s">
        <v>10</v>
      </c>
      <c r="H2237" t="s">
        <v>111</v>
      </c>
      <c r="O2237">
        <v>22</v>
      </c>
      <c r="P2237">
        <v>37</v>
      </c>
      <c r="Q2237">
        <v>68</v>
      </c>
      <c r="R2237">
        <v>206</v>
      </c>
      <c r="Y2237">
        <v>1E-4</v>
      </c>
      <c r="Z2237">
        <v>2.1000000000000001E-4</v>
      </c>
      <c r="AA2237">
        <v>4.8999999999999998E-4</v>
      </c>
      <c r="AB2237">
        <v>9.7000000000000005E-4</v>
      </c>
      <c r="AC2237">
        <v>684700</v>
      </c>
      <c r="AD2237">
        <v>589170</v>
      </c>
      <c r="AE2237">
        <v>547564</v>
      </c>
      <c r="AF2237">
        <v>532260</v>
      </c>
      <c r="AG2237">
        <v>631492</v>
      </c>
      <c r="AH2237">
        <v>1400068</v>
      </c>
      <c r="AI2237">
        <v>1316055</v>
      </c>
      <c r="AJ2237">
        <v>1290080</v>
      </c>
      <c r="AK2237">
        <v>1173220</v>
      </c>
      <c r="AL2237">
        <v>1329299</v>
      </c>
    </row>
    <row r="2238" spans="1:38">
      <c r="A2238" t="s">
        <v>127</v>
      </c>
      <c r="B2238" t="s">
        <v>132</v>
      </c>
      <c r="C2238" t="s">
        <v>133</v>
      </c>
      <c r="D2238" t="s">
        <v>123</v>
      </c>
      <c r="E2238" t="s">
        <v>24</v>
      </c>
      <c r="F2238" t="s">
        <v>17</v>
      </c>
      <c r="G2238" t="s">
        <v>10</v>
      </c>
      <c r="H2238" t="s">
        <v>12</v>
      </c>
      <c r="O2238">
        <v>0</v>
      </c>
      <c r="P2238">
        <v>1</v>
      </c>
      <c r="Q2238">
        <v>4</v>
      </c>
      <c r="R2238">
        <v>33</v>
      </c>
      <c r="Y2238">
        <v>0</v>
      </c>
      <c r="Z2238">
        <v>1.0000000000000001E-5</v>
      </c>
      <c r="AA2238">
        <v>3.0000000000000001E-5</v>
      </c>
      <c r="AB2238">
        <v>1.4999999999999999E-4</v>
      </c>
      <c r="AC2238">
        <v>684700</v>
      </c>
      <c r="AD2238">
        <v>589170</v>
      </c>
      <c r="AE2238">
        <v>547564</v>
      </c>
      <c r="AF2238">
        <v>532260</v>
      </c>
      <c r="AG2238">
        <v>631492</v>
      </c>
      <c r="AH2238">
        <v>1400068</v>
      </c>
      <c r="AI2238">
        <v>1316055</v>
      </c>
      <c r="AJ2238">
        <v>1290080</v>
      </c>
      <c r="AK2238">
        <v>1173220</v>
      </c>
      <c r="AL2238">
        <v>1329299</v>
      </c>
    </row>
    <row r="2239" spans="1:38">
      <c r="A2239" t="s">
        <v>127</v>
      </c>
      <c r="B2239" t="s">
        <v>132</v>
      </c>
      <c r="C2239" t="s">
        <v>133</v>
      </c>
      <c r="D2239" t="s">
        <v>123</v>
      </c>
      <c r="E2239" t="s">
        <v>24</v>
      </c>
      <c r="F2239" t="s">
        <v>17</v>
      </c>
      <c r="G2239" t="s">
        <v>10</v>
      </c>
      <c r="H2239" t="s">
        <v>11</v>
      </c>
      <c r="O2239">
        <v>22</v>
      </c>
      <c r="P2239">
        <v>36</v>
      </c>
      <c r="Q2239">
        <v>64</v>
      </c>
      <c r="R2239">
        <v>173</v>
      </c>
      <c r="Y2239">
        <v>1E-4</v>
      </c>
      <c r="Z2239">
        <v>2.1000000000000001E-4</v>
      </c>
      <c r="AA2239">
        <v>4.6000000000000001E-4</v>
      </c>
      <c r="AB2239">
        <v>8.0999999999999996E-4</v>
      </c>
      <c r="AC2239">
        <v>684700</v>
      </c>
      <c r="AD2239">
        <v>589170</v>
      </c>
      <c r="AE2239">
        <v>547564</v>
      </c>
      <c r="AF2239">
        <v>532260</v>
      </c>
      <c r="AG2239">
        <v>631492</v>
      </c>
      <c r="AH2239">
        <v>1400068</v>
      </c>
      <c r="AI2239">
        <v>1316055</v>
      </c>
      <c r="AJ2239">
        <v>1290080</v>
      </c>
      <c r="AK2239">
        <v>1173220</v>
      </c>
      <c r="AL2239">
        <v>1329299</v>
      </c>
    </row>
    <row r="2240" spans="1:38">
      <c r="A2240" t="s">
        <v>127</v>
      </c>
      <c r="B2240" t="s">
        <v>132</v>
      </c>
      <c r="C2240" t="s">
        <v>133</v>
      </c>
      <c r="D2240" t="s">
        <v>123</v>
      </c>
      <c r="E2240" t="s">
        <v>24</v>
      </c>
      <c r="F2240" t="s">
        <v>18</v>
      </c>
      <c r="G2240" t="s">
        <v>10</v>
      </c>
      <c r="H2240" t="s">
        <v>111</v>
      </c>
      <c r="O2240">
        <v>0</v>
      </c>
      <c r="P2240">
        <v>6</v>
      </c>
      <c r="Q2240">
        <v>4</v>
      </c>
      <c r="R2240">
        <v>4</v>
      </c>
      <c r="Y2240">
        <v>0</v>
      </c>
      <c r="Z2240">
        <v>3.0000000000000001E-5</v>
      </c>
      <c r="AA2240">
        <v>3.0000000000000001E-5</v>
      </c>
      <c r="AB2240">
        <v>2.0000000000000002E-5</v>
      </c>
      <c r="AC2240">
        <v>1932081</v>
      </c>
      <c r="AD2240">
        <v>1496720</v>
      </c>
      <c r="AE2240">
        <v>1298918</v>
      </c>
      <c r="AF2240">
        <v>1224916</v>
      </c>
      <c r="AG2240">
        <v>1384658</v>
      </c>
      <c r="AH2240">
        <v>1853682</v>
      </c>
      <c r="AI2240">
        <v>1334665</v>
      </c>
      <c r="AJ2240">
        <v>1231860</v>
      </c>
      <c r="AK2240">
        <v>1313554</v>
      </c>
      <c r="AL2240">
        <v>1277297</v>
      </c>
    </row>
    <row r="2241" spans="1:38">
      <c r="A2241" t="s">
        <v>127</v>
      </c>
      <c r="B2241" t="s">
        <v>132</v>
      </c>
      <c r="C2241" t="s">
        <v>133</v>
      </c>
      <c r="D2241" t="s">
        <v>123</v>
      </c>
      <c r="E2241" t="s">
        <v>24</v>
      </c>
      <c r="F2241" t="s">
        <v>18</v>
      </c>
      <c r="G2241" t="s">
        <v>10</v>
      </c>
      <c r="H2241" t="s">
        <v>12</v>
      </c>
      <c r="O2241">
        <v>0</v>
      </c>
      <c r="P2241">
        <v>0</v>
      </c>
      <c r="Q2241">
        <v>0</v>
      </c>
      <c r="R2241">
        <v>0</v>
      </c>
      <c r="Y2241">
        <v>0</v>
      </c>
      <c r="Z2241">
        <v>0</v>
      </c>
      <c r="AA2241">
        <v>0</v>
      </c>
      <c r="AB2241">
        <v>0</v>
      </c>
      <c r="AC2241">
        <v>1932081</v>
      </c>
      <c r="AD2241">
        <v>1496720</v>
      </c>
      <c r="AE2241">
        <v>1298918</v>
      </c>
      <c r="AF2241">
        <v>1224916</v>
      </c>
      <c r="AG2241">
        <v>1384658</v>
      </c>
      <c r="AH2241">
        <v>1853682</v>
      </c>
      <c r="AI2241">
        <v>1334665</v>
      </c>
      <c r="AJ2241">
        <v>1231860</v>
      </c>
      <c r="AK2241">
        <v>1313554</v>
      </c>
      <c r="AL2241">
        <v>1277297</v>
      </c>
    </row>
    <row r="2242" spans="1:38">
      <c r="A2242" t="s">
        <v>127</v>
      </c>
      <c r="B2242" t="s">
        <v>132</v>
      </c>
      <c r="C2242" t="s">
        <v>133</v>
      </c>
      <c r="D2242" t="s">
        <v>123</v>
      </c>
      <c r="E2242" t="s">
        <v>24</v>
      </c>
      <c r="F2242" t="s">
        <v>18</v>
      </c>
      <c r="G2242" t="s">
        <v>10</v>
      </c>
      <c r="H2242" t="s">
        <v>11</v>
      </c>
      <c r="O2242">
        <v>0</v>
      </c>
      <c r="P2242">
        <v>6</v>
      </c>
      <c r="Q2242">
        <v>4</v>
      </c>
      <c r="R2242">
        <v>4</v>
      </c>
      <c r="Y2242">
        <v>0</v>
      </c>
      <c r="Z2242">
        <v>3.0000000000000001E-5</v>
      </c>
      <c r="AA2242">
        <v>3.0000000000000001E-5</v>
      </c>
      <c r="AB2242">
        <v>2.0000000000000002E-5</v>
      </c>
      <c r="AC2242">
        <v>1932081</v>
      </c>
      <c r="AD2242">
        <v>1496720</v>
      </c>
      <c r="AE2242">
        <v>1298918</v>
      </c>
      <c r="AF2242">
        <v>1224916</v>
      </c>
      <c r="AG2242">
        <v>1384658</v>
      </c>
      <c r="AH2242">
        <v>1853682</v>
      </c>
      <c r="AI2242">
        <v>1334665</v>
      </c>
      <c r="AJ2242">
        <v>1231860</v>
      </c>
      <c r="AK2242">
        <v>1313554</v>
      </c>
      <c r="AL2242">
        <v>1277297</v>
      </c>
    </row>
    <row r="2243" spans="1:38">
      <c r="A2243" t="s">
        <v>127</v>
      </c>
      <c r="B2243" t="s">
        <v>132</v>
      </c>
      <c r="C2243" t="s">
        <v>133</v>
      </c>
      <c r="D2243" t="s">
        <v>123</v>
      </c>
      <c r="E2243" t="s">
        <v>25</v>
      </c>
      <c r="F2243" t="s">
        <v>59</v>
      </c>
      <c r="G2243" t="s">
        <v>10</v>
      </c>
      <c r="H2243" t="s">
        <v>111</v>
      </c>
      <c r="J2243">
        <v>8.9999999999999993E-3</v>
      </c>
      <c r="L2243">
        <v>3.9E-2</v>
      </c>
      <c r="T2243">
        <v>0</v>
      </c>
      <c r="V2243">
        <v>0</v>
      </c>
      <c r="AC2243">
        <v>1200</v>
      </c>
      <c r="AD2243">
        <v>31950</v>
      </c>
      <c r="AE2243">
        <v>8952</v>
      </c>
      <c r="AF2243">
        <v>8987</v>
      </c>
      <c r="AG2243">
        <v>6110</v>
      </c>
      <c r="AH2243">
        <v>884</v>
      </c>
    </row>
    <row r="2244" spans="1:38">
      <c r="A2244" t="s">
        <v>127</v>
      </c>
      <c r="B2244" t="s">
        <v>132</v>
      </c>
      <c r="C2244" t="s">
        <v>133</v>
      </c>
      <c r="D2244" t="s">
        <v>123</v>
      </c>
      <c r="E2244" t="s">
        <v>25</v>
      </c>
      <c r="F2244" t="s">
        <v>59</v>
      </c>
      <c r="G2244" t="s">
        <v>10</v>
      </c>
      <c r="H2244" t="s">
        <v>12</v>
      </c>
      <c r="J2244">
        <v>0</v>
      </c>
      <c r="L2244">
        <v>0</v>
      </c>
      <c r="T2244">
        <v>0</v>
      </c>
      <c r="V2244">
        <v>0</v>
      </c>
      <c r="AC2244">
        <v>1200</v>
      </c>
      <c r="AD2244">
        <v>31950</v>
      </c>
      <c r="AE2244">
        <v>8952</v>
      </c>
      <c r="AF2244">
        <v>8987</v>
      </c>
      <c r="AG2244">
        <v>6110</v>
      </c>
      <c r="AH2244">
        <v>884</v>
      </c>
    </row>
    <row r="2245" spans="1:38">
      <c r="A2245" t="s">
        <v>127</v>
      </c>
      <c r="B2245" t="s">
        <v>132</v>
      </c>
      <c r="C2245" t="s">
        <v>133</v>
      </c>
      <c r="D2245" t="s">
        <v>123</v>
      </c>
      <c r="E2245" t="s">
        <v>25</v>
      </c>
      <c r="F2245" t="s">
        <v>59</v>
      </c>
      <c r="G2245" t="s">
        <v>10</v>
      </c>
      <c r="H2245" t="s">
        <v>11</v>
      </c>
      <c r="J2245">
        <v>8.9999999999999993E-3</v>
      </c>
      <c r="L2245">
        <v>3.9E-2</v>
      </c>
      <c r="T2245">
        <v>0</v>
      </c>
      <c r="V2245">
        <v>0</v>
      </c>
      <c r="AC2245">
        <v>1200</v>
      </c>
      <c r="AD2245">
        <v>31950</v>
      </c>
      <c r="AE2245">
        <v>8952</v>
      </c>
      <c r="AF2245">
        <v>8987</v>
      </c>
      <c r="AG2245">
        <v>6110</v>
      </c>
      <c r="AH2245">
        <v>884</v>
      </c>
    </row>
    <row r="2246" spans="1:38">
      <c r="A2246" t="s">
        <v>127</v>
      </c>
      <c r="B2246" t="s">
        <v>132</v>
      </c>
      <c r="C2246" t="s">
        <v>133</v>
      </c>
      <c r="D2246" t="s">
        <v>123</v>
      </c>
      <c r="E2246" t="s">
        <v>25</v>
      </c>
      <c r="F2246" t="s">
        <v>9</v>
      </c>
      <c r="G2246" t="s">
        <v>10</v>
      </c>
      <c r="H2246" t="s">
        <v>111</v>
      </c>
      <c r="I2246">
        <v>30.978999999999999</v>
      </c>
      <c r="J2246">
        <v>35.470999999999997</v>
      </c>
      <c r="K2246">
        <v>2.7120000000000002</v>
      </c>
      <c r="L2246">
        <v>1.093</v>
      </c>
      <c r="M2246">
        <v>3.23</v>
      </c>
      <c r="S2246">
        <v>1E-4</v>
      </c>
      <c r="T2246">
        <v>1.4999999999999999E-4</v>
      </c>
      <c r="U2246">
        <v>2.0000000000000002E-5</v>
      </c>
      <c r="V2246">
        <v>1.0000000000000001E-5</v>
      </c>
      <c r="W2246">
        <v>2.0000000000000002E-5</v>
      </c>
      <c r="AC2246">
        <v>866665</v>
      </c>
      <c r="AD2246">
        <v>694716</v>
      </c>
      <c r="AE2246">
        <v>730810</v>
      </c>
      <c r="AF2246">
        <v>598616</v>
      </c>
      <c r="AG2246">
        <v>349914</v>
      </c>
      <c r="AH2246">
        <v>68568</v>
      </c>
      <c r="AI2246">
        <v>53082</v>
      </c>
    </row>
    <row r="2247" spans="1:38">
      <c r="A2247" t="s">
        <v>127</v>
      </c>
      <c r="B2247" t="s">
        <v>132</v>
      </c>
      <c r="C2247" t="s">
        <v>133</v>
      </c>
      <c r="D2247" t="s">
        <v>123</v>
      </c>
      <c r="E2247" t="s">
        <v>25</v>
      </c>
      <c r="F2247" t="s">
        <v>9</v>
      </c>
      <c r="G2247" t="s">
        <v>10</v>
      </c>
      <c r="H2247" t="s">
        <v>12</v>
      </c>
      <c r="I2247">
        <v>7</v>
      </c>
      <c r="J2247">
        <v>0</v>
      </c>
      <c r="K2247">
        <v>0</v>
      </c>
      <c r="L2247">
        <v>0</v>
      </c>
      <c r="M2247">
        <v>0</v>
      </c>
      <c r="S2247">
        <v>2.0000000000000002E-5</v>
      </c>
      <c r="T2247">
        <v>0</v>
      </c>
      <c r="U2247">
        <v>0</v>
      </c>
      <c r="V2247">
        <v>0</v>
      </c>
      <c r="W2247">
        <v>0</v>
      </c>
      <c r="AC2247">
        <v>866665</v>
      </c>
      <c r="AD2247">
        <v>694716</v>
      </c>
      <c r="AE2247">
        <v>730810</v>
      </c>
      <c r="AF2247">
        <v>598616</v>
      </c>
      <c r="AG2247">
        <v>349914</v>
      </c>
      <c r="AH2247">
        <v>68568</v>
      </c>
      <c r="AI2247">
        <v>53082</v>
      </c>
    </row>
    <row r="2248" spans="1:38">
      <c r="A2248" t="s">
        <v>127</v>
      </c>
      <c r="B2248" t="s">
        <v>132</v>
      </c>
      <c r="C2248" t="s">
        <v>133</v>
      </c>
      <c r="D2248" t="s">
        <v>123</v>
      </c>
      <c r="E2248" t="s">
        <v>25</v>
      </c>
      <c r="F2248" t="s">
        <v>9</v>
      </c>
      <c r="G2248" t="s">
        <v>10</v>
      </c>
      <c r="H2248" t="s">
        <v>11</v>
      </c>
      <c r="I2248">
        <v>23.978999999999999</v>
      </c>
      <c r="J2248">
        <v>35.470999999999997</v>
      </c>
      <c r="K2248">
        <v>2.7120000000000002</v>
      </c>
      <c r="L2248">
        <v>1.093</v>
      </c>
      <c r="M2248">
        <v>3.23</v>
      </c>
      <c r="S2248">
        <v>8.0000000000000007E-5</v>
      </c>
      <c r="T2248">
        <v>1.4999999999999999E-4</v>
      </c>
      <c r="U2248">
        <v>2.0000000000000002E-5</v>
      </c>
      <c r="V2248">
        <v>1.0000000000000001E-5</v>
      </c>
      <c r="W2248">
        <v>2.0000000000000002E-5</v>
      </c>
      <c r="AC2248">
        <v>866665</v>
      </c>
      <c r="AD2248">
        <v>694716</v>
      </c>
      <c r="AE2248">
        <v>730810</v>
      </c>
      <c r="AF2248">
        <v>598616</v>
      </c>
      <c r="AG2248">
        <v>349914</v>
      </c>
      <c r="AH2248">
        <v>68568</v>
      </c>
      <c r="AI2248">
        <v>53082</v>
      </c>
    </row>
    <row r="2249" spans="1:38">
      <c r="A2249" t="s">
        <v>127</v>
      </c>
      <c r="B2249" t="s">
        <v>132</v>
      </c>
      <c r="C2249" t="s">
        <v>133</v>
      </c>
      <c r="D2249" t="s">
        <v>123</v>
      </c>
      <c r="E2249" t="s">
        <v>25</v>
      </c>
      <c r="F2249" t="s">
        <v>13</v>
      </c>
      <c r="G2249" t="s">
        <v>10</v>
      </c>
      <c r="H2249" t="s">
        <v>111</v>
      </c>
      <c r="I2249">
        <v>48.887999999999998</v>
      </c>
      <c r="J2249">
        <v>31.280999999999999</v>
      </c>
      <c r="K2249">
        <v>23.684999999999999</v>
      </c>
      <c r="L2249">
        <v>1.57</v>
      </c>
      <c r="M2249">
        <v>1.496</v>
      </c>
      <c r="N2249">
        <v>0.30099999999999999</v>
      </c>
      <c r="O2249">
        <v>5.8000000000000003E-2</v>
      </c>
      <c r="P2249">
        <v>2.1000000000000001E-2</v>
      </c>
      <c r="R2249">
        <v>0.67800000000000005</v>
      </c>
      <c r="S2249">
        <v>1.6000000000000001E-4</v>
      </c>
      <c r="T2249">
        <v>1.3999999999999999E-4</v>
      </c>
      <c r="U2249">
        <v>1.3999999999999999E-4</v>
      </c>
      <c r="V2249">
        <v>2.0000000000000002E-5</v>
      </c>
      <c r="W2249">
        <v>1.0000000000000001E-5</v>
      </c>
      <c r="X2249">
        <v>0</v>
      </c>
      <c r="Y2249">
        <v>0</v>
      </c>
      <c r="Z2249">
        <v>0</v>
      </c>
      <c r="AB2249">
        <v>0</v>
      </c>
      <c r="AC2249">
        <v>3765518</v>
      </c>
      <c r="AD2249">
        <v>4608817</v>
      </c>
      <c r="AE2249">
        <v>4185262</v>
      </c>
      <c r="AF2249">
        <v>3108933</v>
      </c>
      <c r="AG2249">
        <v>2790115</v>
      </c>
      <c r="AH2249">
        <v>1351720</v>
      </c>
      <c r="AI2249">
        <v>554376</v>
      </c>
      <c r="AJ2249">
        <v>144306</v>
      </c>
      <c r="AL2249">
        <v>68262</v>
      </c>
    </row>
    <row r="2250" spans="1:38">
      <c r="A2250" t="s">
        <v>127</v>
      </c>
      <c r="B2250" t="s">
        <v>132</v>
      </c>
      <c r="C2250" t="s">
        <v>133</v>
      </c>
      <c r="D2250" t="s">
        <v>123</v>
      </c>
      <c r="E2250" t="s">
        <v>25</v>
      </c>
      <c r="F2250" t="s">
        <v>13</v>
      </c>
      <c r="G2250" t="s">
        <v>10</v>
      </c>
      <c r="H2250" t="s">
        <v>12</v>
      </c>
      <c r="I2250">
        <v>15</v>
      </c>
      <c r="J2250">
        <v>0</v>
      </c>
      <c r="K2250">
        <v>4</v>
      </c>
      <c r="L2250">
        <v>0</v>
      </c>
      <c r="M2250">
        <v>0</v>
      </c>
      <c r="N2250">
        <v>0</v>
      </c>
      <c r="O2250">
        <v>0</v>
      </c>
      <c r="P2250">
        <v>0</v>
      </c>
      <c r="R2250">
        <v>0</v>
      </c>
      <c r="S2250">
        <v>5.0000000000000002E-5</v>
      </c>
      <c r="T2250">
        <v>0</v>
      </c>
      <c r="U2250">
        <v>2.0000000000000002E-5</v>
      </c>
      <c r="V2250">
        <v>0</v>
      </c>
      <c r="W2250">
        <v>0</v>
      </c>
      <c r="X2250">
        <v>0</v>
      </c>
      <c r="Y2250">
        <v>0</v>
      </c>
      <c r="Z2250">
        <v>0</v>
      </c>
      <c r="AB2250">
        <v>0</v>
      </c>
      <c r="AC2250">
        <v>3765518</v>
      </c>
      <c r="AD2250">
        <v>4608817</v>
      </c>
      <c r="AE2250">
        <v>4185262</v>
      </c>
      <c r="AF2250">
        <v>3108933</v>
      </c>
      <c r="AG2250">
        <v>2790115</v>
      </c>
      <c r="AH2250">
        <v>1351720</v>
      </c>
      <c r="AI2250">
        <v>554376</v>
      </c>
      <c r="AJ2250">
        <v>144306</v>
      </c>
      <c r="AL2250">
        <v>68262</v>
      </c>
    </row>
    <row r="2251" spans="1:38">
      <c r="A2251" t="s">
        <v>127</v>
      </c>
      <c r="B2251" t="s">
        <v>132</v>
      </c>
      <c r="C2251" t="s">
        <v>133</v>
      </c>
      <c r="D2251" t="s">
        <v>123</v>
      </c>
      <c r="E2251" t="s">
        <v>25</v>
      </c>
      <c r="F2251" t="s">
        <v>13</v>
      </c>
      <c r="G2251" t="s">
        <v>10</v>
      </c>
      <c r="H2251" t="s">
        <v>11</v>
      </c>
      <c r="I2251">
        <v>33.887999999999998</v>
      </c>
      <c r="J2251">
        <v>31.280999999999999</v>
      </c>
      <c r="K2251">
        <v>19.684999999999999</v>
      </c>
      <c r="L2251">
        <v>1.57</v>
      </c>
      <c r="M2251">
        <v>1.496</v>
      </c>
      <c r="N2251">
        <v>0.30099999999999999</v>
      </c>
      <c r="O2251">
        <v>5.8000000000000003E-2</v>
      </c>
      <c r="P2251">
        <v>2.1000000000000001E-2</v>
      </c>
      <c r="R2251">
        <v>0.67800000000000005</v>
      </c>
      <c r="S2251">
        <v>1.1E-4</v>
      </c>
      <c r="T2251">
        <v>1.3999999999999999E-4</v>
      </c>
      <c r="U2251">
        <v>1.2E-4</v>
      </c>
      <c r="V2251">
        <v>2.0000000000000002E-5</v>
      </c>
      <c r="W2251">
        <v>1.0000000000000001E-5</v>
      </c>
      <c r="X2251">
        <v>0</v>
      </c>
      <c r="Y2251">
        <v>0</v>
      </c>
      <c r="Z2251">
        <v>0</v>
      </c>
      <c r="AB2251">
        <v>0</v>
      </c>
      <c r="AC2251">
        <v>3765518</v>
      </c>
      <c r="AD2251">
        <v>4608817</v>
      </c>
      <c r="AE2251">
        <v>4185262</v>
      </c>
      <c r="AF2251">
        <v>3108933</v>
      </c>
      <c r="AG2251">
        <v>2790115</v>
      </c>
      <c r="AH2251">
        <v>1351720</v>
      </c>
      <c r="AI2251">
        <v>554376</v>
      </c>
      <c r="AJ2251">
        <v>144306</v>
      </c>
      <c r="AL2251">
        <v>68262</v>
      </c>
    </row>
    <row r="2252" spans="1:38">
      <c r="A2252" t="s">
        <v>127</v>
      </c>
      <c r="B2252" t="s">
        <v>132</v>
      </c>
      <c r="C2252" t="s">
        <v>133</v>
      </c>
      <c r="D2252" t="s">
        <v>123</v>
      </c>
      <c r="E2252" t="s">
        <v>25</v>
      </c>
      <c r="F2252" t="s">
        <v>65</v>
      </c>
      <c r="G2252" t="s">
        <v>10</v>
      </c>
      <c r="H2252" t="s">
        <v>111</v>
      </c>
      <c r="I2252">
        <v>1.1319999999999999</v>
      </c>
      <c r="K2252">
        <v>42.432000000000002</v>
      </c>
      <c r="M2252">
        <v>8.1720000000000006</v>
      </c>
      <c r="N2252">
        <v>2.8130000000000002</v>
      </c>
      <c r="O2252">
        <v>0.107</v>
      </c>
      <c r="P2252">
        <v>1.851</v>
      </c>
      <c r="R2252">
        <v>46.948999999999998</v>
      </c>
      <c r="S2252">
        <v>0</v>
      </c>
      <c r="U2252">
        <v>2.5000000000000001E-4</v>
      </c>
      <c r="W2252">
        <v>6.0000000000000002E-5</v>
      </c>
      <c r="X2252">
        <v>2.0000000000000002E-5</v>
      </c>
      <c r="Y2252">
        <v>0</v>
      </c>
      <c r="Z2252">
        <v>1.0000000000000001E-5</v>
      </c>
      <c r="AB2252">
        <v>2.2000000000000001E-4</v>
      </c>
      <c r="AC2252">
        <v>17167</v>
      </c>
      <c r="AD2252">
        <v>9270</v>
      </c>
      <c r="AE2252">
        <v>22780</v>
      </c>
      <c r="AF2252">
        <v>1710</v>
      </c>
      <c r="AG2252">
        <v>11182</v>
      </c>
      <c r="AH2252">
        <v>2138</v>
      </c>
      <c r="AI2252">
        <v>746</v>
      </c>
      <c r="AJ2252">
        <v>905</v>
      </c>
      <c r="AL2252">
        <v>16454</v>
      </c>
    </row>
    <row r="2253" spans="1:38">
      <c r="A2253" t="s">
        <v>127</v>
      </c>
      <c r="B2253" t="s">
        <v>132</v>
      </c>
      <c r="C2253" t="s">
        <v>133</v>
      </c>
      <c r="D2253" t="s">
        <v>123</v>
      </c>
      <c r="E2253" t="s">
        <v>25</v>
      </c>
      <c r="F2253" t="s">
        <v>65</v>
      </c>
      <c r="G2253" t="s">
        <v>10</v>
      </c>
      <c r="H2253" t="s">
        <v>12</v>
      </c>
      <c r="I2253">
        <v>0.13700000000000001</v>
      </c>
      <c r="K2253">
        <v>6.5350000000000001</v>
      </c>
      <c r="M2253">
        <v>5.4790000000000001</v>
      </c>
      <c r="N2253">
        <v>0.78100000000000003</v>
      </c>
      <c r="O2253">
        <v>1.4E-2</v>
      </c>
      <c r="P2253">
        <v>0</v>
      </c>
      <c r="R2253">
        <v>0</v>
      </c>
      <c r="S2253">
        <v>0</v>
      </c>
      <c r="U2253">
        <v>4.0000000000000003E-5</v>
      </c>
      <c r="W2253">
        <v>4.0000000000000003E-5</v>
      </c>
      <c r="X2253">
        <v>0</v>
      </c>
      <c r="Y2253">
        <v>0</v>
      </c>
      <c r="Z2253">
        <v>0</v>
      </c>
      <c r="AB2253">
        <v>0</v>
      </c>
      <c r="AC2253">
        <v>17167</v>
      </c>
      <c r="AD2253">
        <v>9270</v>
      </c>
      <c r="AE2253">
        <v>22780</v>
      </c>
      <c r="AF2253">
        <v>1710</v>
      </c>
      <c r="AG2253">
        <v>11182</v>
      </c>
      <c r="AH2253">
        <v>2138</v>
      </c>
      <c r="AI2253">
        <v>746</v>
      </c>
      <c r="AJ2253">
        <v>905</v>
      </c>
      <c r="AL2253">
        <v>16454</v>
      </c>
    </row>
    <row r="2254" spans="1:38">
      <c r="A2254" t="s">
        <v>127</v>
      </c>
      <c r="B2254" t="s">
        <v>132</v>
      </c>
      <c r="C2254" t="s">
        <v>133</v>
      </c>
      <c r="D2254" t="s">
        <v>123</v>
      </c>
      <c r="E2254" t="s">
        <v>25</v>
      </c>
      <c r="F2254" t="s">
        <v>65</v>
      </c>
      <c r="G2254" t="s">
        <v>10</v>
      </c>
      <c r="H2254" t="s">
        <v>11</v>
      </c>
      <c r="I2254">
        <v>0.995</v>
      </c>
      <c r="K2254">
        <v>35.896999999999998</v>
      </c>
      <c r="M2254">
        <v>2.6930000000000001</v>
      </c>
      <c r="N2254">
        <v>2.032</v>
      </c>
      <c r="O2254">
        <v>9.4E-2</v>
      </c>
      <c r="P2254">
        <v>1.851</v>
      </c>
      <c r="R2254">
        <v>46.948999999999998</v>
      </c>
      <c r="S2254">
        <v>0</v>
      </c>
      <c r="U2254">
        <v>2.1000000000000001E-4</v>
      </c>
      <c r="W2254">
        <v>2.0000000000000002E-5</v>
      </c>
      <c r="X2254">
        <v>1.0000000000000001E-5</v>
      </c>
      <c r="Y2254">
        <v>0</v>
      </c>
      <c r="Z2254">
        <v>1.0000000000000001E-5</v>
      </c>
      <c r="AB2254">
        <v>2.2000000000000001E-4</v>
      </c>
      <c r="AC2254">
        <v>17167</v>
      </c>
      <c r="AD2254">
        <v>9270</v>
      </c>
      <c r="AE2254">
        <v>22780</v>
      </c>
      <c r="AF2254">
        <v>1710</v>
      </c>
      <c r="AG2254">
        <v>11182</v>
      </c>
      <c r="AH2254">
        <v>2138</v>
      </c>
      <c r="AI2254">
        <v>746</v>
      </c>
      <c r="AJ2254">
        <v>905</v>
      </c>
      <c r="AL2254">
        <v>16454</v>
      </c>
    </row>
    <row r="2255" spans="1:38">
      <c r="A2255" t="s">
        <v>127</v>
      </c>
      <c r="B2255" t="s">
        <v>132</v>
      </c>
      <c r="C2255" t="s">
        <v>133</v>
      </c>
      <c r="D2255" t="s">
        <v>123</v>
      </c>
      <c r="E2255" t="s">
        <v>25</v>
      </c>
      <c r="F2255" t="s">
        <v>66</v>
      </c>
      <c r="G2255" t="s">
        <v>10</v>
      </c>
      <c r="H2255" t="s">
        <v>111</v>
      </c>
      <c r="L2255">
        <v>22.8</v>
      </c>
      <c r="M2255">
        <v>1.653</v>
      </c>
      <c r="P2255">
        <v>0.77800000000000002</v>
      </c>
      <c r="Q2255">
        <v>2.6589999999999998</v>
      </c>
      <c r="R2255">
        <v>5.2060000000000004</v>
      </c>
      <c r="V2255">
        <v>2.3000000000000001E-4</v>
      </c>
      <c r="W2255">
        <v>1.0000000000000001E-5</v>
      </c>
      <c r="Z2255">
        <v>0</v>
      </c>
      <c r="AA2255">
        <v>2.0000000000000002E-5</v>
      </c>
      <c r="AB2255">
        <v>2.0000000000000002E-5</v>
      </c>
      <c r="AC2255">
        <v>1393879</v>
      </c>
      <c r="AD2255">
        <v>2039359</v>
      </c>
      <c r="AE2255">
        <v>1526845</v>
      </c>
      <c r="AF2255">
        <v>1415324</v>
      </c>
      <c r="AG2255">
        <v>1517079</v>
      </c>
      <c r="AH2255">
        <v>1246852</v>
      </c>
      <c r="AI2255">
        <v>1442688</v>
      </c>
      <c r="AJ2255">
        <v>1167296</v>
      </c>
      <c r="AK2255">
        <v>976454</v>
      </c>
      <c r="AL2255">
        <v>1150312</v>
      </c>
    </row>
    <row r="2256" spans="1:38">
      <c r="A2256" t="s">
        <v>127</v>
      </c>
      <c r="B2256" t="s">
        <v>132</v>
      </c>
      <c r="C2256" t="s">
        <v>133</v>
      </c>
      <c r="D2256" t="s">
        <v>123</v>
      </c>
      <c r="E2256" t="s">
        <v>25</v>
      </c>
      <c r="F2256" t="s">
        <v>66</v>
      </c>
      <c r="G2256" t="s">
        <v>10</v>
      </c>
      <c r="H2256" t="s">
        <v>12</v>
      </c>
      <c r="L2256">
        <v>0</v>
      </c>
      <c r="M2256">
        <v>0</v>
      </c>
      <c r="P2256">
        <v>0</v>
      </c>
      <c r="Q2256">
        <v>0</v>
      </c>
      <c r="R2256">
        <v>0</v>
      </c>
      <c r="V2256">
        <v>0</v>
      </c>
      <c r="W2256">
        <v>0</v>
      </c>
      <c r="Z2256">
        <v>0</v>
      </c>
      <c r="AA2256">
        <v>0</v>
      </c>
      <c r="AB2256">
        <v>0</v>
      </c>
      <c r="AC2256">
        <v>1393879</v>
      </c>
      <c r="AD2256">
        <v>2039359</v>
      </c>
      <c r="AE2256">
        <v>1526845</v>
      </c>
      <c r="AF2256">
        <v>1415324</v>
      </c>
      <c r="AG2256">
        <v>1517079</v>
      </c>
      <c r="AH2256">
        <v>1246852</v>
      </c>
      <c r="AI2256">
        <v>1442688</v>
      </c>
      <c r="AJ2256">
        <v>1167296</v>
      </c>
      <c r="AK2256">
        <v>976454</v>
      </c>
      <c r="AL2256">
        <v>1150312</v>
      </c>
    </row>
    <row r="2257" spans="1:38">
      <c r="A2257" t="s">
        <v>127</v>
      </c>
      <c r="B2257" t="s">
        <v>132</v>
      </c>
      <c r="C2257" t="s">
        <v>133</v>
      </c>
      <c r="D2257" t="s">
        <v>123</v>
      </c>
      <c r="E2257" t="s">
        <v>25</v>
      </c>
      <c r="F2257" t="s">
        <v>66</v>
      </c>
      <c r="G2257" t="s">
        <v>10</v>
      </c>
      <c r="H2257" t="s">
        <v>11</v>
      </c>
      <c r="L2257">
        <v>22.8</v>
      </c>
      <c r="M2257">
        <v>1.653</v>
      </c>
      <c r="P2257">
        <v>0.77800000000000002</v>
      </c>
      <c r="Q2257">
        <v>2.6589999999999998</v>
      </c>
      <c r="R2257">
        <v>5.2060000000000004</v>
      </c>
      <c r="V2257">
        <v>2.3000000000000001E-4</v>
      </c>
      <c r="W2257">
        <v>1.0000000000000001E-5</v>
      </c>
      <c r="Z2257">
        <v>0</v>
      </c>
      <c r="AA2257">
        <v>2.0000000000000002E-5</v>
      </c>
      <c r="AB2257">
        <v>2.0000000000000002E-5</v>
      </c>
      <c r="AC2257">
        <v>1393879</v>
      </c>
      <c r="AD2257">
        <v>2039359</v>
      </c>
      <c r="AE2257">
        <v>1526845</v>
      </c>
      <c r="AF2257">
        <v>1415324</v>
      </c>
      <c r="AG2257">
        <v>1517079</v>
      </c>
      <c r="AH2257">
        <v>1246852</v>
      </c>
      <c r="AI2257">
        <v>1442688</v>
      </c>
      <c r="AJ2257">
        <v>1167296</v>
      </c>
      <c r="AK2257">
        <v>976454</v>
      </c>
      <c r="AL2257">
        <v>1150312</v>
      </c>
    </row>
    <row r="2258" spans="1:38">
      <c r="A2258" t="s">
        <v>127</v>
      </c>
      <c r="B2258" t="s">
        <v>132</v>
      </c>
      <c r="C2258" t="s">
        <v>133</v>
      </c>
      <c r="D2258" t="s">
        <v>123</v>
      </c>
      <c r="E2258" t="s">
        <v>25</v>
      </c>
      <c r="F2258" t="s">
        <v>14</v>
      </c>
      <c r="G2258" t="s">
        <v>10</v>
      </c>
      <c r="H2258" t="s">
        <v>111</v>
      </c>
      <c r="I2258">
        <v>4.8000000000000001E-2</v>
      </c>
      <c r="K2258">
        <v>3.5999999999999997E-2</v>
      </c>
      <c r="L2258">
        <v>1.032</v>
      </c>
      <c r="S2258">
        <v>0</v>
      </c>
      <c r="U2258">
        <v>0</v>
      </c>
      <c r="V2258">
        <v>1.0000000000000001E-5</v>
      </c>
      <c r="AC2258">
        <v>196852</v>
      </c>
      <c r="AD2258">
        <v>197407</v>
      </c>
      <c r="AE2258">
        <v>165644</v>
      </c>
      <c r="AF2258">
        <v>293823</v>
      </c>
      <c r="AG2258">
        <v>320785</v>
      </c>
      <c r="AH2258">
        <v>417076</v>
      </c>
      <c r="AI2258">
        <v>376332</v>
      </c>
      <c r="AJ2258">
        <v>440579</v>
      </c>
      <c r="AK2258">
        <v>607650</v>
      </c>
      <c r="AL2258">
        <v>569749</v>
      </c>
    </row>
    <row r="2259" spans="1:38">
      <c r="A2259" t="s">
        <v>127</v>
      </c>
      <c r="B2259" t="s">
        <v>132</v>
      </c>
      <c r="C2259" t="s">
        <v>133</v>
      </c>
      <c r="D2259" t="s">
        <v>123</v>
      </c>
      <c r="E2259" t="s">
        <v>25</v>
      </c>
      <c r="F2259" t="s">
        <v>14</v>
      </c>
      <c r="G2259" t="s">
        <v>10</v>
      </c>
      <c r="H2259" t="s">
        <v>12</v>
      </c>
      <c r="I2259">
        <v>0</v>
      </c>
      <c r="K2259">
        <v>0</v>
      </c>
      <c r="L2259">
        <v>0</v>
      </c>
      <c r="S2259">
        <v>0</v>
      </c>
      <c r="U2259">
        <v>0</v>
      </c>
      <c r="V2259">
        <v>0</v>
      </c>
      <c r="AC2259">
        <v>196852</v>
      </c>
      <c r="AD2259">
        <v>197407</v>
      </c>
      <c r="AE2259">
        <v>165644</v>
      </c>
      <c r="AF2259">
        <v>293823</v>
      </c>
      <c r="AG2259">
        <v>320785</v>
      </c>
      <c r="AH2259">
        <v>417076</v>
      </c>
      <c r="AI2259">
        <v>376332</v>
      </c>
      <c r="AJ2259">
        <v>440579</v>
      </c>
      <c r="AK2259">
        <v>607650</v>
      </c>
      <c r="AL2259">
        <v>569749</v>
      </c>
    </row>
    <row r="2260" spans="1:38">
      <c r="A2260" t="s">
        <v>127</v>
      </c>
      <c r="B2260" t="s">
        <v>132</v>
      </c>
      <c r="C2260" t="s">
        <v>133</v>
      </c>
      <c r="D2260" t="s">
        <v>123</v>
      </c>
      <c r="E2260" t="s">
        <v>25</v>
      </c>
      <c r="F2260" t="s">
        <v>14</v>
      </c>
      <c r="G2260" t="s">
        <v>10</v>
      </c>
      <c r="H2260" t="s">
        <v>11</v>
      </c>
      <c r="I2260">
        <v>4.8000000000000001E-2</v>
      </c>
      <c r="K2260">
        <v>3.5999999999999997E-2</v>
      </c>
      <c r="L2260">
        <v>1.032</v>
      </c>
      <c r="S2260">
        <v>0</v>
      </c>
      <c r="U2260">
        <v>0</v>
      </c>
      <c r="V2260">
        <v>1.0000000000000001E-5</v>
      </c>
      <c r="AC2260">
        <v>196852</v>
      </c>
      <c r="AD2260">
        <v>197407</v>
      </c>
      <c r="AE2260">
        <v>165644</v>
      </c>
      <c r="AF2260">
        <v>293823</v>
      </c>
      <c r="AG2260">
        <v>320785</v>
      </c>
      <c r="AH2260">
        <v>417076</v>
      </c>
      <c r="AI2260">
        <v>376332</v>
      </c>
      <c r="AJ2260">
        <v>440579</v>
      </c>
      <c r="AK2260">
        <v>607650</v>
      </c>
      <c r="AL2260">
        <v>569749</v>
      </c>
    </row>
    <row r="2261" spans="1:38">
      <c r="A2261" t="s">
        <v>127</v>
      </c>
      <c r="B2261" t="s">
        <v>132</v>
      </c>
      <c r="C2261" t="s">
        <v>133</v>
      </c>
      <c r="D2261" t="s">
        <v>123</v>
      </c>
      <c r="E2261" t="s">
        <v>25</v>
      </c>
      <c r="F2261" t="s">
        <v>16</v>
      </c>
      <c r="G2261" t="s">
        <v>10</v>
      </c>
      <c r="H2261" t="s">
        <v>111</v>
      </c>
      <c r="I2261">
        <v>13.634</v>
      </c>
      <c r="J2261">
        <v>0.14599999999999999</v>
      </c>
      <c r="N2261">
        <v>0.307</v>
      </c>
      <c r="S2261">
        <v>4.0000000000000003E-5</v>
      </c>
      <c r="T2261">
        <v>0</v>
      </c>
      <c r="X2261">
        <v>0</v>
      </c>
      <c r="AC2261">
        <v>57163</v>
      </c>
      <c r="AD2261">
        <v>4350</v>
      </c>
      <c r="AF2261">
        <v>7542</v>
      </c>
      <c r="AG2261">
        <v>1487</v>
      </c>
      <c r="AH2261">
        <v>276898</v>
      </c>
      <c r="AI2261">
        <v>621114</v>
      </c>
      <c r="AJ2261">
        <v>301689</v>
      </c>
      <c r="AK2261">
        <v>183352</v>
      </c>
      <c r="AL2261">
        <v>68192</v>
      </c>
    </row>
    <row r="2262" spans="1:38">
      <c r="A2262" t="s">
        <v>127</v>
      </c>
      <c r="B2262" t="s">
        <v>132</v>
      </c>
      <c r="C2262" t="s">
        <v>133</v>
      </c>
      <c r="D2262" t="s">
        <v>123</v>
      </c>
      <c r="E2262" t="s">
        <v>25</v>
      </c>
      <c r="F2262" t="s">
        <v>16</v>
      </c>
      <c r="G2262" t="s">
        <v>10</v>
      </c>
      <c r="H2262" t="s">
        <v>12</v>
      </c>
      <c r="I2262">
        <v>0</v>
      </c>
      <c r="J2262">
        <v>0</v>
      </c>
      <c r="N2262">
        <v>0</v>
      </c>
      <c r="S2262">
        <v>0</v>
      </c>
      <c r="T2262">
        <v>0</v>
      </c>
      <c r="X2262">
        <v>0</v>
      </c>
      <c r="AC2262">
        <v>57163</v>
      </c>
      <c r="AD2262">
        <v>4350</v>
      </c>
      <c r="AF2262">
        <v>7542</v>
      </c>
      <c r="AG2262">
        <v>1487</v>
      </c>
      <c r="AH2262">
        <v>276898</v>
      </c>
      <c r="AI2262">
        <v>621114</v>
      </c>
      <c r="AJ2262">
        <v>301689</v>
      </c>
      <c r="AK2262">
        <v>183352</v>
      </c>
      <c r="AL2262">
        <v>68192</v>
      </c>
    </row>
    <row r="2263" spans="1:38">
      <c r="A2263" t="s">
        <v>127</v>
      </c>
      <c r="B2263" t="s">
        <v>132</v>
      </c>
      <c r="C2263" t="s">
        <v>133</v>
      </c>
      <c r="D2263" t="s">
        <v>123</v>
      </c>
      <c r="E2263" t="s">
        <v>25</v>
      </c>
      <c r="F2263" t="s">
        <v>16</v>
      </c>
      <c r="G2263" t="s">
        <v>10</v>
      </c>
      <c r="H2263" t="s">
        <v>11</v>
      </c>
      <c r="I2263">
        <v>13.634</v>
      </c>
      <c r="J2263">
        <v>0.14599999999999999</v>
      </c>
      <c r="N2263">
        <v>0.307</v>
      </c>
      <c r="S2263">
        <v>4.0000000000000003E-5</v>
      </c>
      <c r="T2263">
        <v>0</v>
      </c>
      <c r="X2263">
        <v>0</v>
      </c>
      <c r="AC2263">
        <v>57163</v>
      </c>
      <c r="AD2263">
        <v>4350</v>
      </c>
      <c r="AF2263">
        <v>7542</v>
      </c>
      <c r="AG2263">
        <v>1487</v>
      </c>
      <c r="AH2263">
        <v>276898</v>
      </c>
      <c r="AI2263">
        <v>621114</v>
      </c>
      <c r="AJ2263">
        <v>301689</v>
      </c>
      <c r="AK2263">
        <v>183352</v>
      </c>
      <c r="AL2263">
        <v>68192</v>
      </c>
    </row>
    <row r="2264" spans="1:38">
      <c r="A2264" t="s">
        <v>127</v>
      </c>
      <c r="B2264" t="s">
        <v>132</v>
      </c>
      <c r="C2264" t="s">
        <v>133</v>
      </c>
      <c r="D2264" t="s">
        <v>123</v>
      </c>
      <c r="E2264" t="s">
        <v>25</v>
      </c>
      <c r="F2264" t="s">
        <v>61</v>
      </c>
      <c r="G2264" t="s">
        <v>10</v>
      </c>
      <c r="H2264" t="s">
        <v>111</v>
      </c>
      <c r="I2264">
        <v>26.573</v>
      </c>
      <c r="J2264">
        <v>11.598000000000001</v>
      </c>
      <c r="K2264">
        <v>3.2000000000000001E-2</v>
      </c>
      <c r="L2264">
        <v>72.102999999999994</v>
      </c>
      <c r="M2264">
        <v>10.656000000000001</v>
      </c>
      <c r="N2264">
        <v>7.8449999999999998</v>
      </c>
      <c r="O2264">
        <v>10.089</v>
      </c>
      <c r="P2264">
        <v>14.403</v>
      </c>
      <c r="Q2264">
        <v>38.819000000000003</v>
      </c>
      <c r="R2264">
        <v>164.11699999999999</v>
      </c>
      <c r="S2264">
        <v>8.0000000000000007E-5</v>
      </c>
      <c r="T2264">
        <v>5.0000000000000002E-5</v>
      </c>
      <c r="U2264">
        <v>0</v>
      </c>
      <c r="V2264">
        <v>7.2000000000000005E-4</v>
      </c>
      <c r="W2264">
        <v>8.0000000000000007E-5</v>
      </c>
      <c r="X2264">
        <v>4.0000000000000003E-5</v>
      </c>
      <c r="Y2264">
        <v>5.0000000000000002E-5</v>
      </c>
      <c r="Z2264">
        <v>8.0000000000000007E-5</v>
      </c>
      <c r="AA2264">
        <v>2.7999999999999998E-4</v>
      </c>
      <c r="AB2264">
        <v>7.6999999999999996E-4</v>
      </c>
      <c r="AC2264">
        <v>545511</v>
      </c>
      <c r="AD2264">
        <v>765990</v>
      </c>
      <c r="AE2264">
        <v>570700</v>
      </c>
      <c r="AF2264">
        <v>284732</v>
      </c>
      <c r="AG2264">
        <v>317094</v>
      </c>
      <c r="AH2264">
        <v>377965</v>
      </c>
      <c r="AI2264">
        <v>465452</v>
      </c>
      <c r="AJ2264">
        <v>857080</v>
      </c>
      <c r="AK2264">
        <v>668510</v>
      </c>
      <c r="AL2264">
        <v>441398</v>
      </c>
    </row>
    <row r="2265" spans="1:38">
      <c r="A2265" t="s">
        <v>127</v>
      </c>
      <c r="B2265" t="s">
        <v>132</v>
      </c>
      <c r="C2265" t="s">
        <v>133</v>
      </c>
      <c r="D2265" t="s">
        <v>123</v>
      </c>
      <c r="E2265" t="s">
        <v>25</v>
      </c>
      <c r="F2265" t="s">
        <v>61</v>
      </c>
      <c r="G2265" t="s">
        <v>10</v>
      </c>
      <c r="H2265" t="s">
        <v>12</v>
      </c>
      <c r="I2265">
        <v>8.3350000000000009</v>
      </c>
      <c r="J2265">
        <v>2.3199999999999998</v>
      </c>
      <c r="K2265">
        <v>4.0000000000000001E-3</v>
      </c>
      <c r="L2265">
        <v>32.066000000000003</v>
      </c>
      <c r="M2265">
        <v>0.377</v>
      </c>
      <c r="N2265">
        <v>2.3079999999999998</v>
      </c>
      <c r="O2265">
        <v>0</v>
      </c>
      <c r="P2265">
        <v>0</v>
      </c>
      <c r="Q2265">
        <v>0</v>
      </c>
      <c r="R2265">
        <v>35</v>
      </c>
      <c r="S2265">
        <v>3.0000000000000001E-5</v>
      </c>
      <c r="T2265">
        <v>1.0000000000000001E-5</v>
      </c>
      <c r="U2265">
        <v>0</v>
      </c>
      <c r="V2265">
        <v>3.2000000000000003E-4</v>
      </c>
      <c r="W2265">
        <v>0</v>
      </c>
      <c r="X2265">
        <v>1.0000000000000001E-5</v>
      </c>
      <c r="Y2265">
        <v>0</v>
      </c>
      <c r="Z2265">
        <v>0</v>
      </c>
      <c r="AA2265">
        <v>0</v>
      </c>
      <c r="AB2265">
        <v>1.6000000000000001E-4</v>
      </c>
      <c r="AC2265">
        <v>545511</v>
      </c>
      <c r="AD2265">
        <v>765990</v>
      </c>
      <c r="AE2265">
        <v>570700</v>
      </c>
      <c r="AF2265">
        <v>284732</v>
      </c>
      <c r="AG2265">
        <v>317094</v>
      </c>
      <c r="AH2265">
        <v>377965</v>
      </c>
      <c r="AI2265">
        <v>465452</v>
      </c>
      <c r="AJ2265">
        <v>857080</v>
      </c>
      <c r="AK2265">
        <v>668510</v>
      </c>
      <c r="AL2265">
        <v>441398</v>
      </c>
    </row>
    <row r="2266" spans="1:38">
      <c r="A2266" t="s">
        <v>127</v>
      </c>
      <c r="B2266" t="s">
        <v>132</v>
      </c>
      <c r="C2266" t="s">
        <v>133</v>
      </c>
      <c r="D2266" t="s">
        <v>123</v>
      </c>
      <c r="E2266" t="s">
        <v>25</v>
      </c>
      <c r="F2266" t="s">
        <v>61</v>
      </c>
      <c r="G2266" t="s">
        <v>10</v>
      </c>
      <c r="H2266" t="s">
        <v>11</v>
      </c>
      <c r="I2266">
        <v>18.238</v>
      </c>
      <c r="J2266">
        <v>9.2780000000000005</v>
      </c>
      <c r="K2266">
        <v>2.8000000000000001E-2</v>
      </c>
      <c r="L2266">
        <v>40.036000000000001</v>
      </c>
      <c r="M2266">
        <v>10.279</v>
      </c>
      <c r="N2266">
        <v>5.5369999999999999</v>
      </c>
      <c r="O2266">
        <v>10.089</v>
      </c>
      <c r="P2266">
        <v>14.403</v>
      </c>
      <c r="Q2266">
        <v>38.819000000000003</v>
      </c>
      <c r="R2266">
        <v>129.11699999999999</v>
      </c>
      <c r="S2266">
        <v>6.0000000000000002E-5</v>
      </c>
      <c r="T2266">
        <v>4.0000000000000003E-5</v>
      </c>
      <c r="U2266">
        <v>0</v>
      </c>
      <c r="V2266">
        <v>4.0000000000000002E-4</v>
      </c>
      <c r="W2266">
        <v>6.9999999999999994E-5</v>
      </c>
      <c r="X2266">
        <v>3.0000000000000001E-5</v>
      </c>
      <c r="Y2266">
        <v>5.0000000000000002E-5</v>
      </c>
      <c r="Z2266">
        <v>8.0000000000000007E-5</v>
      </c>
      <c r="AA2266">
        <v>2.7999999999999998E-4</v>
      </c>
      <c r="AB2266">
        <v>6.0999999999999997E-4</v>
      </c>
      <c r="AC2266">
        <v>545511</v>
      </c>
      <c r="AD2266">
        <v>765990</v>
      </c>
      <c r="AE2266">
        <v>570700</v>
      </c>
      <c r="AF2266">
        <v>284732</v>
      </c>
      <c r="AG2266">
        <v>317094</v>
      </c>
      <c r="AH2266">
        <v>377965</v>
      </c>
      <c r="AI2266">
        <v>465452</v>
      </c>
      <c r="AJ2266">
        <v>857080</v>
      </c>
      <c r="AK2266">
        <v>668510</v>
      </c>
      <c r="AL2266">
        <v>441398</v>
      </c>
    </row>
    <row r="2267" spans="1:38">
      <c r="A2267" t="s">
        <v>127</v>
      </c>
      <c r="B2267" t="s">
        <v>132</v>
      </c>
      <c r="C2267" t="s">
        <v>133</v>
      </c>
      <c r="D2267" t="s">
        <v>123</v>
      </c>
      <c r="E2267" t="s">
        <v>25</v>
      </c>
      <c r="F2267" t="s">
        <v>71</v>
      </c>
      <c r="G2267" t="s">
        <v>10</v>
      </c>
      <c r="H2267" t="s">
        <v>111</v>
      </c>
      <c r="J2267">
        <v>18.574999999999999</v>
      </c>
      <c r="K2267">
        <v>12.701000000000001</v>
      </c>
      <c r="L2267">
        <v>4.4770000000000003</v>
      </c>
      <c r="P2267">
        <v>4.8550000000000004</v>
      </c>
      <c r="R2267">
        <v>33.32</v>
      </c>
      <c r="T2267">
        <v>8.0000000000000007E-5</v>
      </c>
      <c r="U2267">
        <v>6.9999999999999994E-5</v>
      </c>
      <c r="V2267">
        <v>4.0000000000000003E-5</v>
      </c>
      <c r="Z2267">
        <v>3.0000000000000001E-5</v>
      </c>
      <c r="AB2267">
        <v>1.6000000000000001E-4</v>
      </c>
      <c r="AC2267">
        <v>922</v>
      </c>
      <c r="AD2267">
        <v>3620</v>
      </c>
      <c r="AE2267">
        <v>8532</v>
      </c>
      <c r="AF2267">
        <v>5556</v>
      </c>
      <c r="AJ2267">
        <v>1006</v>
      </c>
      <c r="AK2267">
        <v>61300</v>
      </c>
      <c r="AL2267">
        <v>21286</v>
      </c>
    </row>
    <row r="2268" spans="1:38">
      <c r="A2268" t="s">
        <v>127</v>
      </c>
      <c r="B2268" t="s">
        <v>132</v>
      </c>
      <c r="C2268" t="s">
        <v>133</v>
      </c>
      <c r="D2268" t="s">
        <v>123</v>
      </c>
      <c r="E2268" t="s">
        <v>25</v>
      </c>
      <c r="F2268" t="s">
        <v>71</v>
      </c>
      <c r="G2268" t="s">
        <v>10</v>
      </c>
      <c r="H2268" t="s">
        <v>12</v>
      </c>
      <c r="J2268">
        <v>4.5990000000000002</v>
      </c>
      <c r="K2268">
        <v>1.367</v>
      </c>
      <c r="L2268">
        <v>1.548</v>
      </c>
      <c r="P2268">
        <v>0.69</v>
      </c>
      <c r="R2268">
        <v>1.6439999999999999</v>
      </c>
      <c r="T2268">
        <v>2.0000000000000002E-5</v>
      </c>
      <c r="U2268">
        <v>1.0000000000000001E-5</v>
      </c>
      <c r="V2268">
        <v>2.0000000000000002E-5</v>
      </c>
      <c r="Z2268">
        <v>0</v>
      </c>
      <c r="AB2268">
        <v>1.0000000000000001E-5</v>
      </c>
      <c r="AC2268">
        <v>922</v>
      </c>
      <c r="AD2268">
        <v>3620</v>
      </c>
      <c r="AE2268">
        <v>8532</v>
      </c>
      <c r="AF2268">
        <v>5556</v>
      </c>
      <c r="AJ2268">
        <v>1006</v>
      </c>
      <c r="AK2268">
        <v>61300</v>
      </c>
      <c r="AL2268">
        <v>21286</v>
      </c>
    </row>
    <row r="2269" spans="1:38">
      <c r="A2269" t="s">
        <v>127</v>
      </c>
      <c r="B2269" t="s">
        <v>132</v>
      </c>
      <c r="C2269" t="s">
        <v>133</v>
      </c>
      <c r="D2269" t="s">
        <v>123</v>
      </c>
      <c r="E2269" t="s">
        <v>25</v>
      </c>
      <c r="F2269" t="s">
        <v>71</v>
      </c>
      <c r="G2269" t="s">
        <v>10</v>
      </c>
      <c r="H2269" t="s">
        <v>11</v>
      </c>
      <c r="J2269">
        <v>13.977</v>
      </c>
      <c r="K2269">
        <v>11.334</v>
      </c>
      <c r="L2269">
        <v>2.9289999999999998</v>
      </c>
      <c r="P2269">
        <v>4.165</v>
      </c>
      <c r="R2269">
        <v>31.675999999999998</v>
      </c>
      <c r="T2269">
        <v>6.0000000000000002E-5</v>
      </c>
      <c r="U2269">
        <v>6.9999999999999994E-5</v>
      </c>
      <c r="V2269">
        <v>3.0000000000000001E-5</v>
      </c>
      <c r="Z2269">
        <v>2.0000000000000002E-5</v>
      </c>
      <c r="AB2269">
        <v>1.4999999999999999E-4</v>
      </c>
      <c r="AC2269">
        <v>922</v>
      </c>
      <c r="AD2269">
        <v>3620</v>
      </c>
      <c r="AE2269">
        <v>8532</v>
      </c>
      <c r="AF2269">
        <v>5556</v>
      </c>
      <c r="AJ2269">
        <v>1006</v>
      </c>
      <c r="AK2269">
        <v>61300</v>
      </c>
      <c r="AL2269">
        <v>21286</v>
      </c>
    </row>
    <row r="2270" spans="1:38">
      <c r="A2270" t="s">
        <v>127</v>
      </c>
      <c r="B2270" t="s">
        <v>132</v>
      </c>
      <c r="C2270" t="s">
        <v>133</v>
      </c>
      <c r="D2270" t="s">
        <v>123</v>
      </c>
      <c r="E2270" t="s">
        <v>25</v>
      </c>
      <c r="F2270" t="s">
        <v>63</v>
      </c>
      <c r="G2270" t="s">
        <v>10</v>
      </c>
      <c r="H2270" t="s">
        <v>111</v>
      </c>
      <c r="I2270">
        <v>1.42</v>
      </c>
      <c r="J2270">
        <v>0.45500000000000002</v>
      </c>
      <c r="P2270">
        <v>2E-3</v>
      </c>
      <c r="Q2270">
        <v>8.7460000000000004</v>
      </c>
      <c r="R2270">
        <v>4.26</v>
      </c>
      <c r="S2270">
        <v>0</v>
      </c>
      <c r="T2270">
        <v>0</v>
      </c>
      <c r="Z2270">
        <v>0</v>
      </c>
      <c r="AA2270">
        <v>6.0000000000000002E-5</v>
      </c>
      <c r="AB2270">
        <v>2.0000000000000002E-5</v>
      </c>
      <c r="AC2270">
        <v>948919</v>
      </c>
      <c r="AD2270">
        <v>967366</v>
      </c>
      <c r="AE2270">
        <v>885668</v>
      </c>
      <c r="AF2270">
        <v>856992</v>
      </c>
      <c r="AG2270">
        <v>846759</v>
      </c>
      <c r="AH2270">
        <v>999774</v>
      </c>
      <c r="AI2270">
        <v>1133562</v>
      </c>
      <c r="AJ2270">
        <v>1054331</v>
      </c>
      <c r="AK2270">
        <v>1060237</v>
      </c>
      <c r="AL2270">
        <v>1022054</v>
      </c>
    </row>
    <row r="2271" spans="1:38">
      <c r="A2271" t="s">
        <v>127</v>
      </c>
      <c r="B2271" t="s">
        <v>132</v>
      </c>
      <c r="C2271" t="s">
        <v>133</v>
      </c>
      <c r="D2271" t="s">
        <v>123</v>
      </c>
      <c r="E2271" t="s">
        <v>25</v>
      </c>
      <c r="F2271" t="s">
        <v>63</v>
      </c>
      <c r="G2271" t="s">
        <v>10</v>
      </c>
      <c r="H2271" t="s">
        <v>12</v>
      </c>
      <c r="I2271">
        <v>0</v>
      </c>
      <c r="J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Z2271">
        <v>0</v>
      </c>
      <c r="AA2271">
        <v>0</v>
      </c>
      <c r="AB2271">
        <v>0</v>
      </c>
      <c r="AC2271">
        <v>948919</v>
      </c>
      <c r="AD2271">
        <v>967366</v>
      </c>
      <c r="AE2271">
        <v>885668</v>
      </c>
      <c r="AF2271">
        <v>856992</v>
      </c>
      <c r="AG2271">
        <v>846759</v>
      </c>
      <c r="AH2271">
        <v>999774</v>
      </c>
      <c r="AI2271">
        <v>1133562</v>
      </c>
      <c r="AJ2271">
        <v>1054331</v>
      </c>
      <c r="AK2271">
        <v>1060237</v>
      </c>
      <c r="AL2271">
        <v>1022054</v>
      </c>
    </row>
    <row r="2272" spans="1:38">
      <c r="A2272" t="s">
        <v>127</v>
      </c>
      <c r="B2272" t="s">
        <v>132</v>
      </c>
      <c r="C2272" t="s">
        <v>133</v>
      </c>
      <c r="D2272" t="s">
        <v>123</v>
      </c>
      <c r="E2272" t="s">
        <v>25</v>
      </c>
      <c r="F2272" t="s">
        <v>63</v>
      </c>
      <c r="G2272" t="s">
        <v>10</v>
      </c>
      <c r="H2272" t="s">
        <v>11</v>
      </c>
      <c r="I2272">
        <v>1.42</v>
      </c>
      <c r="J2272">
        <v>0.45500000000000002</v>
      </c>
      <c r="P2272">
        <v>2E-3</v>
      </c>
      <c r="Q2272">
        <v>8.7460000000000004</v>
      </c>
      <c r="R2272">
        <v>4.26</v>
      </c>
      <c r="S2272">
        <v>0</v>
      </c>
      <c r="T2272">
        <v>0</v>
      </c>
      <c r="Z2272">
        <v>0</v>
      </c>
      <c r="AA2272">
        <v>6.0000000000000002E-5</v>
      </c>
      <c r="AB2272">
        <v>2.0000000000000002E-5</v>
      </c>
      <c r="AC2272">
        <v>948919</v>
      </c>
      <c r="AD2272">
        <v>967366</v>
      </c>
      <c r="AE2272">
        <v>885668</v>
      </c>
      <c r="AF2272">
        <v>856992</v>
      </c>
      <c r="AG2272">
        <v>846759</v>
      </c>
      <c r="AH2272">
        <v>999774</v>
      </c>
      <c r="AI2272">
        <v>1133562</v>
      </c>
      <c r="AJ2272">
        <v>1054331</v>
      </c>
      <c r="AK2272">
        <v>1060237</v>
      </c>
      <c r="AL2272">
        <v>1022054</v>
      </c>
    </row>
    <row r="2273" spans="1:38">
      <c r="A2273" t="s">
        <v>127</v>
      </c>
      <c r="B2273" t="s">
        <v>132</v>
      </c>
      <c r="C2273" t="s">
        <v>133</v>
      </c>
      <c r="D2273" t="s">
        <v>123</v>
      </c>
      <c r="E2273" t="s">
        <v>25</v>
      </c>
      <c r="F2273" t="s">
        <v>17</v>
      </c>
      <c r="G2273" t="s">
        <v>145</v>
      </c>
      <c r="H2273" t="s">
        <v>111</v>
      </c>
      <c r="O2273">
        <v>2406.942</v>
      </c>
      <c r="P2273">
        <v>768.85299999999995</v>
      </c>
      <c r="Q2273">
        <v>1361.4169999999999</v>
      </c>
      <c r="Y2273">
        <v>1.1480000000000001E-2</v>
      </c>
      <c r="Z2273">
        <v>4.4600000000000004E-3</v>
      </c>
      <c r="AA2273">
        <v>9.7199999999999995E-3</v>
      </c>
      <c r="AI2273">
        <v>692932</v>
      </c>
      <c r="AJ2273">
        <v>955808</v>
      </c>
      <c r="AK2273">
        <v>810706</v>
      </c>
      <c r="AL2273">
        <v>36937</v>
      </c>
    </row>
    <row r="2274" spans="1:38">
      <c r="A2274" t="s">
        <v>127</v>
      </c>
      <c r="B2274" t="s">
        <v>132</v>
      </c>
      <c r="C2274" t="s">
        <v>133</v>
      </c>
      <c r="D2274" t="s">
        <v>123</v>
      </c>
      <c r="E2274" t="s">
        <v>25</v>
      </c>
      <c r="F2274" t="s">
        <v>17</v>
      </c>
      <c r="G2274" t="s">
        <v>145</v>
      </c>
      <c r="H2274" t="s">
        <v>12</v>
      </c>
      <c r="O2274">
        <v>311.512</v>
      </c>
      <c r="P2274">
        <v>109.252</v>
      </c>
      <c r="Q2274">
        <v>206.102</v>
      </c>
      <c r="Y2274">
        <v>1.49E-3</v>
      </c>
      <c r="Z2274">
        <v>6.3000000000000003E-4</v>
      </c>
      <c r="AA2274">
        <v>1.47E-3</v>
      </c>
      <c r="AI2274">
        <v>692932</v>
      </c>
      <c r="AJ2274">
        <v>955808</v>
      </c>
      <c r="AK2274">
        <v>810706</v>
      </c>
      <c r="AL2274">
        <v>36937</v>
      </c>
    </row>
    <row r="2275" spans="1:38">
      <c r="A2275" t="s">
        <v>127</v>
      </c>
      <c r="B2275" t="s">
        <v>132</v>
      </c>
      <c r="C2275" t="s">
        <v>133</v>
      </c>
      <c r="D2275" t="s">
        <v>123</v>
      </c>
      <c r="E2275" t="s">
        <v>25</v>
      </c>
      <c r="F2275" t="s">
        <v>17</v>
      </c>
      <c r="G2275" t="s">
        <v>145</v>
      </c>
      <c r="H2275" t="s">
        <v>11</v>
      </c>
      <c r="O2275">
        <v>2095.4299999999998</v>
      </c>
      <c r="P2275">
        <v>659.601</v>
      </c>
      <c r="Q2275">
        <v>1155.3150000000001</v>
      </c>
      <c r="Y2275">
        <v>9.9900000000000006E-3</v>
      </c>
      <c r="Z2275">
        <v>3.8300000000000001E-3</v>
      </c>
      <c r="AA2275">
        <v>8.2500000000000004E-3</v>
      </c>
      <c r="AI2275">
        <v>692932</v>
      </c>
      <c r="AJ2275">
        <v>955808</v>
      </c>
      <c r="AK2275">
        <v>810706</v>
      </c>
      <c r="AL2275">
        <v>36937</v>
      </c>
    </row>
    <row r="2276" spans="1:38">
      <c r="A2276" t="s">
        <v>127</v>
      </c>
      <c r="B2276" t="s">
        <v>132</v>
      </c>
      <c r="C2276" t="s">
        <v>133</v>
      </c>
      <c r="D2276" t="s">
        <v>123</v>
      </c>
      <c r="E2276" t="s">
        <v>25</v>
      </c>
      <c r="F2276" t="s">
        <v>17</v>
      </c>
      <c r="G2276" t="s">
        <v>148</v>
      </c>
      <c r="H2276" t="s">
        <v>111</v>
      </c>
      <c r="O2276">
        <v>24339.791000000001</v>
      </c>
      <c r="P2276">
        <v>22831.931</v>
      </c>
      <c r="Q2276">
        <v>21233.363000000001</v>
      </c>
      <c r="R2276">
        <v>24820.99</v>
      </c>
      <c r="Y2276">
        <v>0.11607000000000001</v>
      </c>
      <c r="Z2276">
        <v>0.13247999999999999</v>
      </c>
      <c r="AA2276">
        <v>0.15154000000000001</v>
      </c>
      <c r="AB2276">
        <v>0.11631</v>
      </c>
      <c r="AI2276">
        <v>11552644</v>
      </c>
      <c r="AJ2276">
        <v>7955049</v>
      </c>
      <c r="AK2276">
        <v>6313867</v>
      </c>
      <c r="AL2276">
        <v>6679948</v>
      </c>
    </row>
    <row r="2277" spans="1:38">
      <c r="A2277" t="s">
        <v>127</v>
      </c>
      <c r="B2277" t="s">
        <v>132</v>
      </c>
      <c r="C2277" t="s">
        <v>133</v>
      </c>
      <c r="D2277" t="s">
        <v>123</v>
      </c>
      <c r="E2277" t="s">
        <v>25</v>
      </c>
      <c r="F2277" t="s">
        <v>17</v>
      </c>
      <c r="G2277" t="s">
        <v>148</v>
      </c>
      <c r="H2277" t="s">
        <v>12</v>
      </c>
      <c r="O2277">
        <v>3150.1080000000002</v>
      </c>
      <c r="P2277">
        <v>3235.7510000000002</v>
      </c>
      <c r="Q2277">
        <v>3207.4989999999998</v>
      </c>
      <c r="R2277">
        <v>1210.364</v>
      </c>
      <c r="Y2277">
        <v>1.502E-2</v>
      </c>
      <c r="Z2277">
        <v>1.8769999999999998E-2</v>
      </c>
      <c r="AA2277">
        <v>2.2890000000000001E-2</v>
      </c>
      <c r="AB2277">
        <v>5.6699999999999997E-3</v>
      </c>
      <c r="AI2277">
        <v>11552644</v>
      </c>
      <c r="AJ2277">
        <v>7955049</v>
      </c>
      <c r="AK2277">
        <v>6313867</v>
      </c>
      <c r="AL2277">
        <v>6679948</v>
      </c>
    </row>
    <row r="2278" spans="1:38">
      <c r="A2278" t="s">
        <v>127</v>
      </c>
      <c r="B2278" t="s">
        <v>132</v>
      </c>
      <c r="C2278" t="s">
        <v>133</v>
      </c>
      <c r="D2278" t="s">
        <v>123</v>
      </c>
      <c r="E2278" t="s">
        <v>25</v>
      </c>
      <c r="F2278" t="s">
        <v>17</v>
      </c>
      <c r="G2278" t="s">
        <v>148</v>
      </c>
      <c r="H2278" t="s">
        <v>11</v>
      </c>
      <c r="O2278">
        <v>21189.683000000001</v>
      </c>
      <c r="P2278">
        <v>19596.181</v>
      </c>
      <c r="Q2278">
        <v>18025.864000000001</v>
      </c>
      <c r="R2278">
        <v>23610.626</v>
      </c>
      <c r="Y2278">
        <v>0.10105</v>
      </c>
      <c r="Z2278">
        <v>0.1137</v>
      </c>
      <c r="AA2278">
        <v>0.12864999999999999</v>
      </c>
      <c r="AB2278">
        <v>0.11064</v>
      </c>
      <c r="AI2278">
        <v>11552644</v>
      </c>
      <c r="AJ2278">
        <v>7955049</v>
      </c>
      <c r="AK2278">
        <v>6313867</v>
      </c>
      <c r="AL2278">
        <v>6679948</v>
      </c>
    </row>
    <row r="2279" spans="1:38">
      <c r="A2279" t="s">
        <v>127</v>
      </c>
      <c r="B2279" t="s">
        <v>132</v>
      </c>
      <c r="C2279" t="s">
        <v>133</v>
      </c>
      <c r="D2279" t="s">
        <v>123</v>
      </c>
      <c r="E2279" t="s">
        <v>25</v>
      </c>
      <c r="F2279" t="s">
        <v>17</v>
      </c>
      <c r="G2279" t="s">
        <v>10</v>
      </c>
      <c r="H2279" t="s">
        <v>111</v>
      </c>
      <c r="I2279">
        <v>44032.631000000001</v>
      </c>
      <c r="J2279">
        <v>43724.881000000001</v>
      </c>
      <c r="K2279">
        <v>40684.684999999998</v>
      </c>
      <c r="L2279">
        <v>34758.091999999997</v>
      </c>
      <c r="M2279">
        <v>37118.779000000002</v>
      </c>
      <c r="N2279">
        <v>29150.096000000001</v>
      </c>
      <c r="S2279">
        <v>0.13972999999999999</v>
      </c>
      <c r="T2279">
        <v>0.18881999999999999</v>
      </c>
      <c r="U2279">
        <v>0.23771999999999999</v>
      </c>
      <c r="V2279">
        <v>0.34475</v>
      </c>
      <c r="W2279">
        <v>0.26761000000000001</v>
      </c>
      <c r="X2279">
        <v>0.15964</v>
      </c>
      <c r="AC2279">
        <v>16079389</v>
      </c>
      <c r="AD2279">
        <v>12684328</v>
      </c>
      <c r="AE2279">
        <v>12158295</v>
      </c>
      <c r="AF2279">
        <v>11660764</v>
      </c>
      <c r="AG2279">
        <v>11022982</v>
      </c>
      <c r="AH2279">
        <v>12176292</v>
      </c>
      <c r="AJ2279">
        <v>1531775</v>
      </c>
      <c r="AK2279">
        <v>2871664</v>
      </c>
      <c r="AL2279">
        <v>2585992</v>
      </c>
    </row>
    <row r="2280" spans="1:38">
      <c r="A2280" t="s">
        <v>127</v>
      </c>
      <c r="B2280" t="s">
        <v>132</v>
      </c>
      <c r="C2280" t="s">
        <v>133</v>
      </c>
      <c r="D2280" t="s">
        <v>123</v>
      </c>
      <c r="E2280" t="s">
        <v>25</v>
      </c>
      <c r="F2280" t="s">
        <v>17</v>
      </c>
      <c r="G2280" t="s">
        <v>10</v>
      </c>
      <c r="H2280" t="s">
        <v>12</v>
      </c>
      <c r="I2280">
        <v>16529.553</v>
      </c>
      <c r="J2280">
        <v>8596.9689999999991</v>
      </c>
      <c r="K2280">
        <v>3518.86</v>
      </c>
      <c r="L2280">
        <v>6424.5749999999998</v>
      </c>
      <c r="M2280">
        <v>14257.661</v>
      </c>
      <c r="N2280">
        <v>6156.7960000000003</v>
      </c>
      <c r="S2280">
        <v>5.246E-2</v>
      </c>
      <c r="T2280">
        <v>3.7130000000000003E-2</v>
      </c>
      <c r="U2280">
        <v>2.0559999999999998E-2</v>
      </c>
      <c r="V2280">
        <v>6.3719999999999999E-2</v>
      </c>
      <c r="W2280">
        <v>0.10279000000000001</v>
      </c>
      <c r="X2280">
        <v>3.372E-2</v>
      </c>
      <c r="AC2280">
        <v>16079389</v>
      </c>
      <c r="AD2280">
        <v>12684328</v>
      </c>
      <c r="AE2280">
        <v>12158295</v>
      </c>
      <c r="AF2280">
        <v>11660764</v>
      </c>
      <c r="AG2280">
        <v>11022982</v>
      </c>
      <c r="AH2280">
        <v>12176292</v>
      </c>
      <c r="AJ2280">
        <v>1531775</v>
      </c>
      <c r="AK2280">
        <v>2871664</v>
      </c>
      <c r="AL2280">
        <v>2585992</v>
      </c>
    </row>
    <row r="2281" spans="1:38">
      <c r="A2281" t="s">
        <v>127</v>
      </c>
      <c r="B2281" t="s">
        <v>132</v>
      </c>
      <c r="C2281" t="s">
        <v>133</v>
      </c>
      <c r="D2281" t="s">
        <v>123</v>
      </c>
      <c r="E2281" t="s">
        <v>25</v>
      </c>
      <c r="F2281" t="s">
        <v>17</v>
      </c>
      <c r="G2281" t="s">
        <v>10</v>
      </c>
      <c r="H2281" t="s">
        <v>11</v>
      </c>
      <c r="I2281">
        <v>27503.078000000001</v>
      </c>
      <c r="J2281">
        <v>35127.911999999997</v>
      </c>
      <c r="K2281">
        <v>37165.824999999997</v>
      </c>
      <c r="L2281">
        <v>28333.517</v>
      </c>
      <c r="M2281">
        <v>22861.117999999999</v>
      </c>
      <c r="N2281">
        <v>22993.3</v>
      </c>
      <c r="S2281">
        <v>8.7279999999999996E-2</v>
      </c>
      <c r="T2281">
        <v>0.1517</v>
      </c>
      <c r="U2281">
        <v>0.21715999999999999</v>
      </c>
      <c r="V2281">
        <v>0.28103</v>
      </c>
      <c r="W2281">
        <v>0.16481999999999999</v>
      </c>
      <c r="X2281">
        <v>0.12592999999999999</v>
      </c>
      <c r="AC2281">
        <v>16079389</v>
      </c>
      <c r="AD2281">
        <v>12684328</v>
      </c>
      <c r="AE2281">
        <v>12158295</v>
      </c>
      <c r="AF2281">
        <v>11660764</v>
      </c>
      <c r="AG2281">
        <v>11022982</v>
      </c>
      <c r="AH2281">
        <v>12176292</v>
      </c>
      <c r="AJ2281">
        <v>1531775</v>
      </c>
      <c r="AK2281">
        <v>2871664</v>
      </c>
      <c r="AL2281">
        <v>2585992</v>
      </c>
    </row>
    <row r="2282" spans="1:38">
      <c r="A2282" t="s">
        <v>127</v>
      </c>
      <c r="B2282" t="s">
        <v>132</v>
      </c>
      <c r="C2282" t="s">
        <v>133</v>
      </c>
      <c r="D2282" t="s">
        <v>123</v>
      </c>
      <c r="E2282" t="s">
        <v>25</v>
      </c>
      <c r="F2282" t="s">
        <v>18</v>
      </c>
      <c r="G2282" t="s">
        <v>70</v>
      </c>
      <c r="H2282" t="s">
        <v>111</v>
      </c>
      <c r="P2282">
        <v>14.522</v>
      </c>
      <c r="Q2282">
        <v>0.21</v>
      </c>
      <c r="Z2282">
        <v>8.0000000000000007E-5</v>
      </c>
      <c r="AA2282">
        <v>0</v>
      </c>
      <c r="AJ2282">
        <v>99134</v>
      </c>
      <c r="AK2282">
        <v>38671</v>
      </c>
      <c r="AL2282">
        <v>22640</v>
      </c>
    </row>
    <row r="2283" spans="1:38">
      <c r="A2283" t="s">
        <v>127</v>
      </c>
      <c r="B2283" t="s">
        <v>132</v>
      </c>
      <c r="C2283" t="s">
        <v>133</v>
      </c>
      <c r="D2283" t="s">
        <v>123</v>
      </c>
      <c r="E2283" t="s">
        <v>25</v>
      </c>
      <c r="F2283" t="s">
        <v>18</v>
      </c>
      <c r="G2283" t="s">
        <v>70</v>
      </c>
      <c r="H2283" t="s">
        <v>12</v>
      </c>
      <c r="P2283">
        <v>0</v>
      </c>
      <c r="Q2283">
        <v>0</v>
      </c>
      <c r="Z2283">
        <v>0</v>
      </c>
      <c r="AA2283">
        <v>0</v>
      </c>
      <c r="AJ2283">
        <v>99134</v>
      </c>
      <c r="AK2283">
        <v>38671</v>
      </c>
      <c r="AL2283">
        <v>22640</v>
      </c>
    </row>
    <row r="2284" spans="1:38">
      <c r="A2284" t="s">
        <v>127</v>
      </c>
      <c r="B2284" t="s">
        <v>132</v>
      </c>
      <c r="C2284" t="s">
        <v>133</v>
      </c>
      <c r="D2284" t="s">
        <v>123</v>
      </c>
      <c r="E2284" t="s">
        <v>25</v>
      </c>
      <c r="F2284" t="s">
        <v>18</v>
      </c>
      <c r="G2284" t="s">
        <v>70</v>
      </c>
      <c r="H2284" t="s">
        <v>11</v>
      </c>
      <c r="P2284">
        <v>14.522</v>
      </c>
      <c r="Q2284">
        <v>0.21</v>
      </c>
      <c r="Z2284">
        <v>8.0000000000000007E-5</v>
      </c>
      <c r="AA2284">
        <v>0</v>
      </c>
      <c r="AJ2284">
        <v>99134</v>
      </c>
      <c r="AK2284">
        <v>38671</v>
      </c>
      <c r="AL2284">
        <v>22640</v>
      </c>
    </row>
    <row r="2285" spans="1:38">
      <c r="A2285" t="s">
        <v>127</v>
      </c>
      <c r="B2285" t="s">
        <v>132</v>
      </c>
      <c r="C2285" t="s">
        <v>133</v>
      </c>
      <c r="D2285" t="s">
        <v>123</v>
      </c>
      <c r="E2285" t="s">
        <v>25</v>
      </c>
      <c r="F2285" t="s">
        <v>18</v>
      </c>
      <c r="G2285" t="s">
        <v>145</v>
      </c>
      <c r="H2285" t="s">
        <v>111</v>
      </c>
      <c r="O2285">
        <v>3964.9589999999998</v>
      </c>
      <c r="P2285">
        <v>6723.7280000000001</v>
      </c>
      <c r="Q2285">
        <v>4976.51</v>
      </c>
      <c r="R2285">
        <v>5.0999999999999997E-2</v>
      </c>
      <c r="Y2285">
        <v>1.891E-2</v>
      </c>
      <c r="Z2285">
        <v>3.9010000000000003E-2</v>
      </c>
      <c r="AA2285">
        <v>3.5520000000000003E-2</v>
      </c>
      <c r="AB2285">
        <v>0</v>
      </c>
      <c r="AI2285">
        <v>4219929</v>
      </c>
      <c r="AJ2285">
        <v>7467356</v>
      </c>
      <c r="AK2285">
        <v>5277096</v>
      </c>
      <c r="AL2285">
        <v>287446</v>
      </c>
    </row>
    <row r="2286" spans="1:38">
      <c r="A2286" t="s">
        <v>127</v>
      </c>
      <c r="B2286" t="s">
        <v>132</v>
      </c>
      <c r="C2286" t="s">
        <v>133</v>
      </c>
      <c r="D2286" t="s">
        <v>123</v>
      </c>
      <c r="E2286" t="s">
        <v>25</v>
      </c>
      <c r="F2286" t="s">
        <v>18</v>
      </c>
      <c r="G2286" t="s">
        <v>145</v>
      </c>
      <c r="H2286" t="s">
        <v>12</v>
      </c>
      <c r="O2286">
        <v>2528.1880000000001</v>
      </c>
      <c r="P2286">
        <v>4545.47</v>
      </c>
      <c r="Q2286">
        <v>3551.893</v>
      </c>
      <c r="R2286">
        <v>2.8000000000000001E-2</v>
      </c>
      <c r="Y2286">
        <v>1.206E-2</v>
      </c>
      <c r="Z2286">
        <v>2.6370000000000001E-2</v>
      </c>
      <c r="AA2286">
        <v>2.5350000000000001E-2</v>
      </c>
      <c r="AB2286">
        <v>0</v>
      </c>
      <c r="AI2286">
        <v>4219929</v>
      </c>
      <c r="AJ2286">
        <v>7467356</v>
      </c>
      <c r="AK2286">
        <v>5277096</v>
      </c>
      <c r="AL2286">
        <v>287446</v>
      </c>
    </row>
    <row r="2287" spans="1:38">
      <c r="A2287" t="s">
        <v>127</v>
      </c>
      <c r="B2287" t="s">
        <v>132</v>
      </c>
      <c r="C2287" t="s">
        <v>133</v>
      </c>
      <c r="D2287" t="s">
        <v>123</v>
      </c>
      <c r="E2287" t="s">
        <v>25</v>
      </c>
      <c r="F2287" t="s">
        <v>18</v>
      </c>
      <c r="G2287" t="s">
        <v>145</v>
      </c>
      <c r="H2287" t="s">
        <v>11</v>
      </c>
      <c r="O2287">
        <v>1436.771</v>
      </c>
      <c r="P2287">
        <v>2178.2579999999998</v>
      </c>
      <c r="Q2287">
        <v>1424.617</v>
      </c>
      <c r="R2287">
        <v>2.3E-2</v>
      </c>
      <c r="Y2287">
        <v>6.8500000000000002E-3</v>
      </c>
      <c r="Z2287">
        <v>1.264E-2</v>
      </c>
      <c r="AA2287">
        <v>1.017E-2</v>
      </c>
      <c r="AB2287">
        <v>0</v>
      </c>
      <c r="AI2287">
        <v>4219929</v>
      </c>
      <c r="AJ2287">
        <v>7467356</v>
      </c>
      <c r="AK2287">
        <v>5277096</v>
      </c>
      <c r="AL2287">
        <v>287446</v>
      </c>
    </row>
    <row r="2288" spans="1:38">
      <c r="A2288" t="s">
        <v>127</v>
      </c>
      <c r="B2288" t="s">
        <v>132</v>
      </c>
      <c r="C2288" t="s">
        <v>133</v>
      </c>
      <c r="D2288" t="s">
        <v>123</v>
      </c>
      <c r="E2288" t="s">
        <v>25</v>
      </c>
      <c r="F2288" t="s">
        <v>18</v>
      </c>
      <c r="G2288" t="s">
        <v>148</v>
      </c>
      <c r="H2288" t="s">
        <v>111</v>
      </c>
      <c r="O2288">
        <v>4135.5410000000002</v>
      </c>
      <c r="P2288">
        <v>438.053</v>
      </c>
      <c r="Q2288">
        <v>1577.1</v>
      </c>
      <c r="R2288">
        <v>3646.6849999999999</v>
      </c>
      <c r="Y2288">
        <v>1.9720000000000001E-2</v>
      </c>
      <c r="Z2288">
        <v>2.5400000000000002E-3</v>
      </c>
      <c r="AA2288">
        <v>1.1259999999999999E-2</v>
      </c>
      <c r="AB2288">
        <v>1.7090000000000001E-2</v>
      </c>
      <c r="AI2288">
        <v>3796988</v>
      </c>
      <c r="AJ2288">
        <v>408610</v>
      </c>
      <c r="AK2288">
        <v>1285425</v>
      </c>
      <c r="AL2288">
        <v>4861297</v>
      </c>
    </row>
    <row r="2289" spans="1:38">
      <c r="A2289" t="s">
        <v>127</v>
      </c>
      <c r="B2289" t="s">
        <v>132</v>
      </c>
      <c r="C2289" t="s">
        <v>133</v>
      </c>
      <c r="D2289" t="s">
        <v>123</v>
      </c>
      <c r="E2289" t="s">
        <v>25</v>
      </c>
      <c r="F2289" t="s">
        <v>18</v>
      </c>
      <c r="G2289" t="s">
        <v>148</v>
      </c>
      <c r="H2289" t="s">
        <v>12</v>
      </c>
      <c r="O2289">
        <v>2636.9560000000001</v>
      </c>
      <c r="P2289">
        <v>295.49099999999999</v>
      </c>
      <c r="Q2289">
        <v>1125.626</v>
      </c>
      <c r="R2289">
        <v>1981.2329999999999</v>
      </c>
      <c r="Y2289">
        <v>1.2579999999999999E-2</v>
      </c>
      <c r="Z2289">
        <v>1.7099999999999999E-3</v>
      </c>
      <c r="AA2289">
        <v>8.0300000000000007E-3</v>
      </c>
      <c r="AB2289">
        <v>9.2800000000000001E-3</v>
      </c>
      <c r="AI2289">
        <v>3796988</v>
      </c>
      <c r="AJ2289">
        <v>408610</v>
      </c>
      <c r="AK2289">
        <v>1285425</v>
      </c>
      <c r="AL2289">
        <v>4861297</v>
      </c>
    </row>
    <row r="2290" spans="1:38">
      <c r="A2290" t="s">
        <v>127</v>
      </c>
      <c r="B2290" t="s">
        <v>132</v>
      </c>
      <c r="C2290" t="s">
        <v>133</v>
      </c>
      <c r="D2290" t="s">
        <v>123</v>
      </c>
      <c r="E2290" t="s">
        <v>25</v>
      </c>
      <c r="F2290" t="s">
        <v>18</v>
      </c>
      <c r="G2290" t="s">
        <v>148</v>
      </c>
      <c r="H2290" t="s">
        <v>11</v>
      </c>
      <c r="O2290">
        <v>1498.585</v>
      </c>
      <c r="P2290">
        <v>142.56200000000001</v>
      </c>
      <c r="Q2290">
        <v>451.47399999999999</v>
      </c>
      <c r="R2290">
        <v>1665.452</v>
      </c>
      <c r="Y2290">
        <v>7.1500000000000001E-3</v>
      </c>
      <c r="Z2290">
        <v>8.3000000000000001E-4</v>
      </c>
      <c r="AA2290">
        <v>3.2200000000000002E-3</v>
      </c>
      <c r="AB2290">
        <v>7.7999999999999996E-3</v>
      </c>
      <c r="AI2290">
        <v>3796988</v>
      </c>
      <c r="AJ2290">
        <v>408610</v>
      </c>
      <c r="AK2290">
        <v>1285425</v>
      </c>
      <c r="AL2290">
        <v>4861297</v>
      </c>
    </row>
    <row r="2291" spans="1:38">
      <c r="A2291" t="s">
        <v>127</v>
      </c>
      <c r="B2291" t="s">
        <v>132</v>
      </c>
      <c r="C2291" t="s">
        <v>133</v>
      </c>
      <c r="D2291" t="s">
        <v>123</v>
      </c>
      <c r="E2291" t="s">
        <v>25</v>
      </c>
      <c r="F2291" t="s">
        <v>18</v>
      </c>
      <c r="G2291" t="s">
        <v>10</v>
      </c>
      <c r="H2291" t="s">
        <v>111</v>
      </c>
      <c r="I2291">
        <v>8386.625</v>
      </c>
      <c r="J2291">
        <v>6499.6710000000003</v>
      </c>
      <c r="K2291">
        <v>6528.0119999999997</v>
      </c>
      <c r="L2291">
        <v>10995.159</v>
      </c>
      <c r="M2291">
        <v>13261.028</v>
      </c>
      <c r="N2291">
        <v>7855.17</v>
      </c>
      <c r="S2291">
        <v>2.6610000000000002E-2</v>
      </c>
      <c r="T2291">
        <v>2.8070000000000001E-2</v>
      </c>
      <c r="U2291">
        <v>3.814E-2</v>
      </c>
      <c r="V2291">
        <v>0.10906</v>
      </c>
      <c r="W2291">
        <v>9.5610000000000001E-2</v>
      </c>
      <c r="X2291">
        <v>4.3020000000000003E-2</v>
      </c>
      <c r="AC2291">
        <v>9998937</v>
      </c>
      <c r="AD2291">
        <v>9485974</v>
      </c>
      <c r="AE2291">
        <v>9108232</v>
      </c>
      <c r="AF2291">
        <v>8561812</v>
      </c>
      <c r="AG2291">
        <v>8678139</v>
      </c>
      <c r="AH2291">
        <v>8855742</v>
      </c>
      <c r="AJ2291">
        <v>81403</v>
      </c>
    </row>
    <row r="2292" spans="1:38">
      <c r="A2292" t="s">
        <v>127</v>
      </c>
      <c r="B2292" t="s">
        <v>132</v>
      </c>
      <c r="C2292" t="s">
        <v>133</v>
      </c>
      <c r="D2292" t="s">
        <v>123</v>
      </c>
      <c r="E2292" t="s">
        <v>25</v>
      </c>
      <c r="F2292" t="s">
        <v>18</v>
      </c>
      <c r="G2292" t="s">
        <v>10</v>
      </c>
      <c r="H2292" t="s">
        <v>12</v>
      </c>
      <c r="I2292">
        <v>4678.4970000000003</v>
      </c>
      <c r="J2292">
        <v>2674.8130000000001</v>
      </c>
      <c r="K2292">
        <v>2354.203</v>
      </c>
      <c r="L2292">
        <v>7860.1289999999999</v>
      </c>
      <c r="M2292">
        <v>11236.706</v>
      </c>
      <c r="N2292">
        <v>5512.1769999999997</v>
      </c>
      <c r="S2292">
        <v>1.485E-2</v>
      </c>
      <c r="T2292">
        <v>1.155E-2</v>
      </c>
      <c r="U2292">
        <v>1.376E-2</v>
      </c>
      <c r="V2292">
        <v>7.7960000000000002E-2</v>
      </c>
      <c r="W2292">
        <v>8.1009999999999999E-2</v>
      </c>
      <c r="X2292">
        <v>3.0190000000000002E-2</v>
      </c>
      <c r="AC2292">
        <v>9998937</v>
      </c>
      <c r="AD2292">
        <v>9485974</v>
      </c>
      <c r="AE2292">
        <v>9108232</v>
      </c>
      <c r="AF2292">
        <v>8561812</v>
      </c>
      <c r="AG2292">
        <v>8678139</v>
      </c>
      <c r="AH2292">
        <v>8855742</v>
      </c>
      <c r="AJ2292">
        <v>81403</v>
      </c>
    </row>
    <row r="2293" spans="1:38">
      <c r="A2293" t="s">
        <v>127</v>
      </c>
      <c r="B2293" t="s">
        <v>132</v>
      </c>
      <c r="C2293" t="s">
        <v>133</v>
      </c>
      <c r="D2293" t="s">
        <v>123</v>
      </c>
      <c r="E2293" t="s">
        <v>25</v>
      </c>
      <c r="F2293" t="s">
        <v>18</v>
      </c>
      <c r="G2293" t="s">
        <v>10</v>
      </c>
      <c r="H2293" t="s">
        <v>11</v>
      </c>
      <c r="I2293">
        <v>3708.1289999999999</v>
      </c>
      <c r="J2293">
        <v>3824.8580000000002</v>
      </c>
      <c r="K2293">
        <v>4173.8100000000004</v>
      </c>
      <c r="L2293">
        <v>3135.03</v>
      </c>
      <c r="M2293">
        <v>2024.3219999999999</v>
      </c>
      <c r="N2293">
        <v>2342.9929999999999</v>
      </c>
      <c r="S2293">
        <v>1.1769999999999999E-2</v>
      </c>
      <c r="T2293">
        <v>1.652E-2</v>
      </c>
      <c r="U2293">
        <v>2.4389999999999998E-2</v>
      </c>
      <c r="V2293">
        <v>3.1099999999999999E-2</v>
      </c>
      <c r="W2293">
        <v>1.4590000000000001E-2</v>
      </c>
      <c r="X2293">
        <v>1.2829999999999999E-2</v>
      </c>
      <c r="AC2293">
        <v>9998937</v>
      </c>
      <c r="AD2293">
        <v>9485974</v>
      </c>
      <c r="AE2293">
        <v>9108232</v>
      </c>
      <c r="AF2293">
        <v>8561812</v>
      </c>
      <c r="AG2293">
        <v>8678139</v>
      </c>
      <c r="AH2293">
        <v>8855742</v>
      </c>
      <c r="AJ2293">
        <v>81403</v>
      </c>
    </row>
    <row r="2294" spans="1:38">
      <c r="A2294" t="s">
        <v>127</v>
      </c>
      <c r="B2294" t="s">
        <v>132</v>
      </c>
      <c r="C2294" t="s">
        <v>133</v>
      </c>
      <c r="D2294" t="s">
        <v>123</v>
      </c>
      <c r="E2294" t="s">
        <v>25</v>
      </c>
      <c r="F2294" t="s">
        <v>19</v>
      </c>
      <c r="G2294" t="s">
        <v>10</v>
      </c>
      <c r="H2294" t="s">
        <v>111</v>
      </c>
      <c r="I2294">
        <v>0.23499999999999999</v>
      </c>
      <c r="J2294">
        <v>2.0369999999999999</v>
      </c>
      <c r="K2294">
        <v>4.54</v>
      </c>
      <c r="O2294">
        <v>0.71799999999999997</v>
      </c>
      <c r="R2294">
        <v>0.53600000000000003</v>
      </c>
      <c r="S2294">
        <v>0</v>
      </c>
      <c r="T2294">
        <v>1.0000000000000001E-5</v>
      </c>
      <c r="U2294">
        <v>3.0000000000000001E-5</v>
      </c>
      <c r="Y2294">
        <v>0</v>
      </c>
      <c r="AB2294">
        <v>0</v>
      </c>
      <c r="AC2294">
        <v>6377</v>
      </c>
      <c r="AD2294">
        <v>5460</v>
      </c>
      <c r="AE2294">
        <v>2356</v>
      </c>
      <c r="AF2294">
        <v>116</v>
      </c>
      <c r="AG2294">
        <v>11896</v>
      </c>
      <c r="AI2294">
        <v>33117</v>
      </c>
      <c r="AJ2294">
        <v>27524</v>
      </c>
      <c r="AL2294">
        <v>20706</v>
      </c>
    </row>
    <row r="2295" spans="1:38">
      <c r="A2295" t="s">
        <v>127</v>
      </c>
      <c r="B2295" t="s">
        <v>132</v>
      </c>
      <c r="C2295" t="s">
        <v>133</v>
      </c>
      <c r="D2295" t="s">
        <v>123</v>
      </c>
      <c r="E2295" t="s">
        <v>25</v>
      </c>
      <c r="F2295" t="s">
        <v>19</v>
      </c>
      <c r="G2295" t="s">
        <v>10</v>
      </c>
      <c r="H2295" t="s">
        <v>12</v>
      </c>
      <c r="I2295">
        <v>3.3000000000000002E-2</v>
      </c>
      <c r="J2295">
        <v>0.59099999999999997</v>
      </c>
      <c r="K2295">
        <v>0.36499999999999999</v>
      </c>
      <c r="O2295">
        <v>0</v>
      </c>
      <c r="R2295">
        <v>0</v>
      </c>
      <c r="S2295">
        <v>0</v>
      </c>
      <c r="T2295">
        <v>0</v>
      </c>
      <c r="U2295">
        <v>0</v>
      </c>
      <c r="Y2295">
        <v>0</v>
      </c>
      <c r="AB2295">
        <v>0</v>
      </c>
      <c r="AC2295">
        <v>6377</v>
      </c>
      <c r="AD2295">
        <v>5460</v>
      </c>
      <c r="AE2295">
        <v>2356</v>
      </c>
      <c r="AF2295">
        <v>116</v>
      </c>
      <c r="AG2295">
        <v>11896</v>
      </c>
      <c r="AI2295">
        <v>33117</v>
      </c>
      <c r="AJ2295">
        <v>27524</v>
      </c>
      <c r="AL2295">
        <v>20706</v>
      </c>
    </row>
    <row r="2296" spans="1:38">
      <c r="A2296" t="s">
        <v>127</v>
      </c>
      <c r="B2296" t="s">
        <v>132</v>
      </c>
      <c r="C2296" t="s">
        <v>133</v>
      </c>
      <c r="D2296" t="s">
        <v>123</v>
      </c>
      <c r="E2296" t="s">
        <v>25</v>
      </c>
      <c r="F2296" t="s">
        <v>19</v>
      </c>
      <c r="G2296" t="s">
        <v>10</v>
      </c>
      <c r="H2296" t="s">
        <v>11</v>
      </c>
      <c r="I2296">
        <v>0.20100000000000001</v>
      </c>
      <c r="J2296">
        <v>1.446</v>
      </c>
      <c r="K2296">
        <v>4.1760000000000002</v>
      </c>
      <c r="O2296">
        <v>0.71799999999999997</v>
      </c>
      <c r="R2296">
        <v>0.53600000000000003</v>
      </c>
      <c r="S2296">
        <v>0</v>
      </c>
      <c r="T2296">
        <v>1.0000000000000001E-5</v>
      </c>
      <c r="U2296">
        <v>2.0000000000000002E-5</v>
      </c>
      <c r="Y2296">
        <v>0</v>
      </c>
      <c r="AB2296">
        <v>0</v>
      </c>
      <c r="AC2296">
        <v>6377</v>
      </c>
      <c r="AD2296">
        <v>5460</v>
      </c>
      <c r="AE2296">
        <v>2356</v>
      </c>
      <c r="AF2296">
        <v>116</v>
      </c>
      <c r="AG2296">
        <v>11896</v>
      </c>
      <c r="AI2296">
        <v>33117</v>
      </c>
      <c r="AJ2296">
        <v>27524</v>
      </c>
      <c r="AL2296">
        <v>20706</v>
      </c>
    </row>
    <row r="2297" spans="1:38">
      <c r="A2297" t="s">
        <v>127</v>
      </c>
      <c r="B2297" t="s">
        <v>132</v>
      </c>
      <c r="C2297" t="s">
        <v>133</v>
      </c>
      <c r="D2297" t="s">
        <v>123</v>
      </c>
      <c r="E2297" t="s">
        <v>26</v>
      </c>
      <c r="F2297" t="s">
        <v>16</v>
      </c>
      <c r="G2297" t="s">
        <v>10</v>
      </c>
      <c r="H2297" t="s">
        <v>111</v>
      </c>
      <c r="K2297">
        <v>3.375</v>
      </c>
      <c r="L2297">
        <v>10.074999999999999</v>
      </c>
      <c r="M2297">
        <v>5.5149999999999997</v>
      </c>
      <c r="N2297">
        <v>8.8249999999999993</v>
      </c>
      <c r="O2297">
        <v>11.846</v>
      </c>
      <c r="P2297">
        <v>12.928000000000001</v>
      </c>
      <c r="Q2297">
        <v>20.114999999999998</v>
      </c>
      <c r="R2297">
        <v>5.4370000000000003</v>
      </c>
      <c r="U2297">
        <v>2.0000000000000002E-5</v>
      </c>
      <c r="V2297">
        <v>1E-4</v>
      </c>
      <c r="W2297">
        <v>4.0000000000000003E-5</v>
      </c>
      <c r="X2297">
        <v>5.0000000000000002E-5</v>
      </c>
      <c r="Y2297">
        <v>6.0000000000000002E-5</v>
      </c>
      <c r="Z2297">
        <v>8.0000000000000007E-5</v>
      </c>
      <c r="AA2297">
        <v>1.3999999999999999E-4</v>
      </c>
      <c r="AB2297">
        <v>3.0000000000000001E-5</v>
      </c>
      <c r="AD2297">
        <v>1056</v>
      </c>
      <c r="AE2297">
        <v>4239</v>
      </c>
      <c r="AF2297">
        <v>15026</v>
      </c>
      <c r="AG2297">
        <v>11020</v>
      </c>
      <c r="AH2297">
        <v>10928</v>
      </c>
      <c r="AI2297">
        <v>11352</v>
      </c>
      <c r="AJ2297">
        <v>6600</v>
      </c>
      <c r="AK2297">
        <v>8184</v>
      </c>
      <c r="AL2297">
        <v>5016</v>
      </c>
    </row>
    <row r="2298" spans="1:38">
      <c r="A2298" t="s">
        <v>127</v>
      </c>
      <c r="B2298" t="s">
        <v>132</v>
      </c>
      <c r="C2298" t="s">
        <v>133</v>
      </c>
      <c r="D2298" t="s">
        <v>123</v>
      </c>
      <c r="E2298" t="s">
        <v>26</v>
      </c>
      <c r="F2298" t="s">
        <v>16</v>
      </c>
      <c r="G2298" t="s">
        <v>10</v>
      </c>
      <c r="H2298" t="s">
        <v>12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D2298">
        <v>1056</v>
      </c>
      <c r="AE2298">
        <v>4239</v>
      </c>
      <c r="AF2298">
        <v>15026</v>
      </c>
      <c r="AG2298">
        <v>11020</v>
      </c>
      <c r="AH2298">
        <v>10928</v>
      </c>
      <c r="AI2298">
        <v>11352</v>
      </c>
      <c r="AJ2298">
        <v>6600</v>
      </c>
      <c r="AK2298">
        <v>8184</v>
      </c>
      <c r="AL2298">
        <v>5016</v>
      </c>
    </row>
    <row r="2299" spans="1:38">
      <c r="A2299" t="s">
        <v>127</v>
      </c>
      <c r="B2299" t="s">
        <v>132</v>
      </c>
      <c r="C2299" t="s">
        <v>133</v>
      </c>
      <c r="D2299" t="s">
        <v>123</v>
      </c>
      <c r="E2299" t="s">
        <v>26</v>
      </c>
      <c r="F2299" t="s">
        <v>16</v>
      </c>
      <c r="G2299" t="s">
        <v>10</v>
      </c>
      <c r="H2299" t="s">
        <v>11</v>
      </c>
      <c r="K2299">
        <v>3.375</v>
      </c>
      <c r="L2299">
        <v>10.074999999999999</v>
      </c>
      <c r="M2299">
        <v>5.5149999999999997</v>
      </c>
      <c r="N2299">
        <v>8.8249999999999993</v>
      </c>
      <c r="O2299">
        <v>11.846</v>
      </c>
      <c r="P2299">
        <v>12.928000000000001</v>
      </c>
      <c r="Q2299">
        <v>20.114999999999998</v>
      </c>
      <c r="R2299">
        <v>5.4370000000000003</v>
      </c>
      <c r="U2299">
        <v>2.0000000000000002E-5</v>
      </c>
      <c r="V2299">
        <v>1E-4</v>
      </c>
      <c r="W2299">
        <v>4.0000000000000003E-5</v>
      </c>
      <c r="X2299">
        <v>5.0000000000000002E-5</v>
      </c>
      <c r="Y2299">
        <v>6.0000000000000002E-5</v>
      </c>
      <c r="Z2299">
        <v>8.0000000000000007E-5</v>
      </c>
      <c r="AA2299">
        <v>1.3999999999999999E-4</v>
      </c>
      <c r="AB2299">
        <v>3.0000000000000001E-5</v>
      </c>
      <c r="AD2299">
        <v>1056</v>
      </c>
      <c r="AE2299">
        <v>4239</v>
      </c>
      <c r="AF2299">
        <v>15026</v>
      </c>
      <c r="AG2299">
        <v>11020</v>
      </c>
      <c r="AH2299">
        <v>10928</v>
      </c>
      <c r="AI2299">
        <v>11352</v>
      </c>
      <c r="AJ2299">
        <v>6600</v>
      </c>
      <c r="AK2299">
        <v>8184</v>
      </c>
      <c r="AL2299">
        <v>5016</v>
      </c>
    </row>
    <row r="2300" spans="1:38">
      <c r="A2300" t="s">
        <v>127</v>
      </c>
      <c r="B2300" t="s">
        <v>132</v>
      </c>
      <c r="C2300" t="s">
        <v>133</v>
      </c>
      <c r="D2300" t="s">
        <v>123</v>
      </c>
      <c r="E2300" t="s">
        <v>26</v>
      </c>
      <c r="F2300" t="s">
        <v>10</v>
      </c>
      <c r="G2300" t="s">
        <v>10</v>
      </c>
      <c r="H2300" t="s">
        <v>111</v>
      </c>
      <c r="R2300">
        <v>8.26</v>
      </c>
      <c r="AB2300">
        <v>4.0000000000000003E-5</v>
      </c>
      <c r="AI2300">
        <v>1346</v>
      </c>
      <c r="AL2300">
        <v>3960</v>
      </c>
    </row>
    <row r="2301" spans="1:38">
      <c r="A2301" t="s">
        <v>127</v>
      </c>
      <c r="B2301" t="s">
        <v>132</v>
      </c>
      <c r="C2301" t="s">
        <v>133</v>
      </c>
      <c r="D2301" t="s">
        <v>123</v>
      </c>
      <c r="E2301" t="s">
        <v>26</v>
      </c>
      <c r="F2301" t="s">
        <v>10</v>
      </c>
      <c r="G2301" t="s">
        <v>10</v>
      </c>
      <c r="H2301" t="s">
        <v>12</v>
      </c>
      <c r="R2301">
        <v>0</v>
      </c>
      <c r="AB2301">
        <v>0</v>
      </c>
      <c r="AI2301">
        <v>1346</v>
      </c>
      <c r="AL2301">
        <v>3960</v>
      </c>
    </row>
    <row r="2302" spans="1:38">
      <c r="A2302" t="s">
        <v>127</v>
      </c>
      <c r="B2302" t="s">
        <v>132</v>
      </c>
      <c r="C2302" t="s">
        <v>133</v>
      </c>
      <c r="D2302" t="s">
        <v>123</v>
      </c>
      <c r="E2302" t="s">
        <v>26</v>
      </c>
      <c r="F2302" t="s">
        <v>10</v>
      </c>
      <c r="G2302" t="s">
        <v>10</v>
      </c>
      <c r="H2302" t="s">
        <v>11</v>
      </c>
      <c r="R2302">
        <v>8.26</v>
      </c>
      <c r="AB2302">
        <v>4.0000000000000003E-5</v>
      </c>
      <c r="AI2302">
        <v>1346</v>
      </c>
      <c r="AL2302">
        <v>3960</v>
      </c>
    </row>
    <row r="2303" spans="1:38">
      <c r="A2303" t="s">
        <v>127</v>
      </c>
      <c r="B2303" t="s">
        <v>132</v>
      </c>
      <c r="C2303" t="s">
        <v>133</v>
      </c>
      <c r="D2303" t="s">
        <v>123</v>
      </c>
      <c r="E2303" t="s">
        <v>26</v>
      </c>
      <c r="F2303" t="s">
        <v>61</v>
      </c>
      <c r="G2303" t="s">
        <v>10</v>
      </c>
      <c r="H2303" t="s">
        <v>111</v>
      </c>
      <c r="I2303">
        <v>8.5660000000000007</v>
      </c>
      <c r="J2303">
        <v>0.45700000000000002</v>
      </c>
      <c r="K2303">
        <v>0.69399999999999995</v>
      </c>
      <c r="L2303">
        <v>0.44900000000000001</v>
      </c>
      <c r="M2303">
        <v>1.0129999999999999</v>
      </c>
      <c r="N2303">
        <v>2.2639999999999998</v>
      </c>
      <c r="O2303">
        <v>4.4550000000000001</v>
      </c>
      <c r="P2303">
        <v>2.2890000000000001</v>
      </c>
      <c r="Q2303">
        <v>2.2679999999999998</v>
      </c>
      <c r="R2303">
        <v>8.0739999999999998</v>
      </c>
      <c r="S2303">
        <v>3.0000000000000001E-5</v>
      </c>
      <c r="T2303">
        <v>0</v>
      </c>
      <c r="U2303">
        <v>0</v>
      </c>
      <c r="V2303">
        <v>0</v>
      </c>
      <c r="W2303">
        <v>1.0000000000000001E-5</v>
      </c>
      <c r="X2303">
        <v>1.0000000000000001E-5</v>
      </c>
      <c r="Y2303">
        <v>2.0000000000000002E-5</v>
      </c>
      <c r="Z2303">
        <v>1.0000000000000001E-5</v>
      </c>
      <c r="AA2303">
        <v>2.0000000000000002E-5</v>
      </c>
      <c r="AB2303">
        <v>4.0000000000000003E-5</v>
      </c>
      <c r="AC2303">
        <v>1035038</v>
      </c>
      <c r="AD2303">
        <v>1315865</v>
      </c>
      <c r="AE2303">
        <v>400130</v>
      </c>
      <c r="AF2303">
        <v>650008</v>
      </c>
      <c r="AG2303">
        <v>226883</v>
      </c>
      <c r="AH2303">
        <v>334723</v>
      </c>
      <c r="AI2303">
        <v>562096</v>
      </c>
      <c r="AJ2303">
        <v>909481</v>
      </c>
      <c r="AK2303">
        <v>926080</v>
      </c>
      <c r="AL2303">
        <v>426252</v>
      </c>
    </row>
    <row r="2304" spans="1:38">
      <c r="A2304" t="s">
        <v>127</v>
      </c>
      <c r="B2304" t="s">
        <v>132</v>
      </c>
      <c r="C2304" t="s">
        <v>133</v>
      </c>
      <c r="D2304" t="s">
        <v>123</v>
      </c>
      <c r="E2304" t="s">
        <v>26</v>
      </c>
      <c r="F2304" t="s">
        <v>61</v>
      </c>
      <c r="G2304" t="s">
        <v>10</v>
      </c>
      <c r="H2304" t="s">
        <v>12</v>
      </c>
      <c r="I2304">
        <v>4</v>
      </c>
      <c r="J2304">
        <v>0</v>
      </c>
      <c r="K2304">
        <v>0</v>
      </c>
      <c r="L2304">
        <v>0</v>
      </c>
      <c r="M2304">
        <v>0</v>
      </c>
      <c r="N2304">
        <v>1</v>
      </c>
      <c r="O2304">
        <v>0</v>
      </c>
      <c r="P2304">
        <v>0</v>
      </c>
      <c r="Q2304">
        <v>0</v>
      </c>
      <c r="R2304">
        <v>0</v>
      </c>
      <c r="S2304">
        <v>1.0000000000000001E-5</v>
      </c>
      <c r="T2304">
        <v>0</v>
      </c>
      <c r="U2304">
        <v>0</v>
      </c>
      <c r="V2304">
        <v>0</v>
      </c>
      <c r="W2304">
        <v>0</v>
      </c>
      <c r="X2304">
        <v>1.0000000000000001E-5</v>
      </c>
      <c r="Y2304">
        <v>0</v>
      </c>
      <c r="Z2304">
        <v>0</v>
      </c>
      <c r="AA2304">
        <v>0</v>
      </c>
      <c r="AB2304">
        <v>0</v>
      </c>
      <c r="AC2304">
        <v>1035038</v>
      </c>
      <c r="AD2304">
        <v>1315865</v>
      </c>
      <c r="AE2304">
        <v>400130</v>
      </c>
      <c r="AF2304">
        <v>650008</v>
      </c>
      <c r="AG2304">
        <v>226883</v>
      </c>
      <c r="AH2304">
        <v>334723</v>
      </c>
      <c r="AI2304">
        <v>562096</v>
      </c>
      <c r="AJ2304">
        <v>909481</v>
      </c>
      <c r="AK2304">
        <v>926080</v>
      </c>
      <c r="AL2304">
        <v>426252</v>
      </c>
    </row>
    <row r="2305" spans="1:38">
      <c r="A2305" t="s">
        <v>127</v>
      </c>
      <c r="B2305" t="s">
        <v>132</v>
      </c>
      <c r="C2305" t="s">
        <v>133</v>
      </c>
      <c r="D2305" t="s">
        <v>123</v>
      </c>
      <c r="E2305" t="s">
        <v>26</v>
      </c>
      <c r="F2305" t="s">
        <v>61</v>
      </c>
      <c r="G2305" t="s">
        <v>10</v>
      </c>
      <c r="H2305" t="s">
        <v>11</v>
      </c>
      <c r="I2305">
        <v>4.5659999999999998</v>
      </c>
      <c r="J2305">
        <v>0.45700000000000002</v>
      </c>
      <c r="K2305">
        <v>0.69399999999999995</v>
      </c>
      <c r="L2305">
        <v>0.44900000000000001</v>
      </c>
      <c r="M2305">
        <v>1.0129999999999999</v>
      </c>
      <c r="N2305">
        <v>1.264</v>
      </c>
      <c r="O2305">
        <v>4.4550000000000001</v>
      </c>
      <c r="P2305">
        <v>2.2890000000000001</v>
      </c>
      <c r="Q2305">
        <v>2.2679999999999998</v>
      </c>
      <c r="R2305">
        <v>8.0739999999999998</v>
      </c>
      <c r="S2305">
        <v>1.0000000000000001E-5</v>
      </c>
      <c r="T2305">
        <v>0</v>
      </c>
      <c r="U2305">
        <v>0</v>
      </c>
      <c r="V2305">
        <v>0</v>
      </c>
      <c r="W2305">
        <v>1.0000000000000001E-5</v>
      </c>
      <c r="X2305">
        <v>1.0000000000000001E-5</v>
      </c>
      <c r="Y2305">
        <v>2.0000000000000002E-5</v>
      </c>
      <c r="Z2305">
        <v>1.0000000000000001E-5</v>
      </c>
      <c r="AA2305">
        <v>2.0000000000000002E-5</v>
      </c>
      <c r="AB2305">
        <v>4.0000000000000003E-5</v>
      </c>
      <c r="AC2305">
        <v>1035038</v>
      </c>
      <c r="AD2305">
        <v>1315865</v>
      </c>
      <c r="AE2305">
        <v>400130</v>
      </c>
      <c r="AF2305">
        <v>650008</v>
      </c>
      <c r="AG2305">
        <v>226883</v>
      </c>
      <c r="AH2305">
        <v>334723</v>
      </c>
      <c r="AI2305">
        <v>562096</v>
      </c>
      <c r="AJ2305">
        <v>909481</v>
      </c>
      <c r="AK2305">
        <v>926080</v>
      </c>
      <c r="AL2305">
        <v>426252</v>
      </c>
    </row>
    <row r="2306" spans="1:38">
      <c r="A2306" t="s">
        <v>127</v>
      </c>
      <c r="B2306" t="s">
        <v>132</v>
      </c>
      <c r="C2306" t="s">
        <v>133</v>
      </c>
      <c r="D2306" t="s">
        <v>123</v>
      </c>
      <c r="E2306" t="s">
        <v>26</v>
      </c>
      <c r="F2306" t="s">
        <v>17</v>
      </c>
      <c r="G2306" t="s">
        <v>10</v>
      </c>
      <c r="H2306" t="s">
        <v>111</v>
      </c>
      <c r="I2306">
        <v>695.62199999999996</v>
      </c>
      <c r="J2306">
        <v>229.24799999999999</v>
      </c>
      <c r="K2306">
        <v>141.33600000000001</v>
      </c>
      <c r="L2306">
        <v>107.254</v>
      </c>
      <c r="M2306">
        <v>199.64699999999999</v>
      </c>
      <c r="N2306">
        <v>92.730999999999995</v>
      </c>
      <c r="O2306">
        <v>130.297</v>
      </c>
      <c r="P2306">
        <v>80.206000000000003</v>
      </c>
      <c r="Q2306">
        <v>122.83499999999999</v>
      </c>
      <c r="R2306">
        <v>97.349000000000004</v>
      </c>
      <c r="S2306">
        <v>2.2100000000000002E-3</v>
      </c>
      <c r="T2306">
        <v>9.8999999999999999E-4</v>
      </c>
      <c r="U2306">
        <v>8.3000000000000001E-4</v>
      </c>
      <c r="V2306">
        <v>1.06E-3</v>
      </c>
      <c r="W2306">
        <v>1.4400000000000001E-3</v>
      </c>
      <c r="X2306">
        <v>5.1000000000000004E-4</v>
      </c>
      <c r="Y2306">
        <v>6.2E-4</v>
      </c>
      <c r="Z2306">
        <v>4.6999999999999999E-4</v>
      </c>
      <c r="AA2306">
        <v>8.8000000000000003E-4</v>
      </c>
      <c r="AB2306">
        <v>4.6000000000000001E-4</v>
      </c>
      <c r="AC2306">
        <v>381696</v>
      </c>
      <c r="AD2306">
        <v>375455</v>
      </c>
      <c r="AE2306">
        <v>387252</v>
      </c>
      <c r="AF2306">
        <v>237269</v>
      </c>
      <c r="AG2306">
        <v>269171</v>
      </c>
      <c r="AH2306">
        <v>333387</v>
      </c>
      <c r="AI2306">
        <v>245040</v>
      </c>
      <c r="AJ2306">
        <v>196354</v>
      </c>
      <c r="AK2306">
        <v>189867</v>
      </c>
      <c r="AL2306">
        <v>190816</v>
      </c>
    </row>
    <row r="2307" spans="1:38">
      <c r="A2307" t="s">
        <v>127</v>
      </c>
      <c r="B2307" t="s">
        <v>132</v>
      </c>
      <c r="C2307" t="s">
        <v>133</v>
      </c>
      <c r="D2307" t="s">
        <v>123</v>
      </c>
      <c r="E2307" t="s">
        <v>26</v>
      </c>
      <c r="F2307" t="s">
        <v>17</v>
      </c>
      <c r="G2307" t="s">
        <v>10</v>
      </c>
      <c r="H2307" t="s">
        <v>12</v>
      </c>
      <c r="I2307">
        <v>232</v>
      </c>
      <c r="J2307">
        <v>43</v>
      </c>
      <c r="K2307">
        <v>14</v>
      </c>
      <c r="L2307">
        <v>18</v>
      </c>
      <c r="M2307">
        <v>81</v>
      </c>
      <c r="N2307">
        <v>20</v>
      </c>
      <c r="O2307">
        <v>6</v>
      </c>
      <c r="P2307">
        <v>6</v>
      </c>
      <c r="Q2307">
        <v>17</v>
      </c>
      <c r="R2307">
        <v>16</v>
      </c>
      <c r="S2307">
        <v>7.3999999999999999E-4</v>
      </c>
      <c r="T2307">
        <v>1.9000000000000001E-4</v>
      </c>
      <c r="U2307">
        <v>8.0000000000000007E-5</v>
      </c>
      <c r="V2307">
        <v>1.8000000000000001E-4</v>
      </c>
      <c r="W2307">
        <v>5.8E-4</v>
      </c>
      <c r="X2307">
        <v>1.1E-4</v>
      </c>
      <c r="Y2307">
        <v>3.0000000000000001E-5</v>
      </c>
      <c r="Z2307">
        <v>3.0000000000000001E-5</v>
      </c>
      <c r="AA2307">
        <v>1.2E-4</v>
      </c>
      <c r="AB2307">
        <v>6.9999999999999994E-5</v>
      </c>
      <c r="AC2307">
        <v>381696</v>
      </c>
      <c r="AD2307">
        <v>375455</v>
      </c>
      <c r="AE2307">
        <v>387252</v>
      </c>
      <c r="AF2307">
        <v>237269</v>
      </c>
      <c r="AG2307">
        <v>269171</v>
      </c>
      <c r="AH2307">
        <v>333387</v>
      </c>
      <c r="AI2307">
        <v>245040</v>
      </c>
      <c r="AJ2307">
        <v>196354</v>
      </c>
      <c r="AK2307">
        <v>189867</v>
      </c>
      <c r="AL2307">
        <v>190816</v>
      </c>
    </row>
    <row r="2308" spans="1:38">
      <c r="A2308" t="s">
        <v>127</v>
      </c>
      <c r="B2308" t="s">
        <v>132</v>
      </c>
      <c r="C2308" t="s">
        <v>133</v>
      </c>
      <c r="D2308" t="s">
        <v>123</v>
      </c>
      <c r="E2308" t="s">
        <v>26</v>
      </c>
      <c r="F2308" t="s">
        <v>17</v>
      </c>
      <c r="G2308" t="s">
        <v>10</v>
      </c>
      <c r="H2308" t="s">
        <v>11</v>
      </c>
      <c r="I2308">
        <v>463.62200000000001</v>
      </c>
      <c r="J2308">
        <v>186.24799999999999</v>
      </c>
      <c r="K2308">
        <v>127.336</v>
      </c>
      <c r="L2308">
        <v>89.254000000000005</v>
      </c>
      <c r="M2308">
        <v>118.64700000000001</v>
      </c>
      <c r="N2308">
        <v>72.730999999999995</v>
      </c>
      <c r="O2308">
        <v>124.297</v>
      </c>
      <c r="P2308">
        <v>74.206000000000003</v>
      </c>
      <c r="Q2308">
        <v>105.83499999999999</v>
      </c>
      <c r="R2308">
        <v>81.349000000000004</v>
      </c>
      <c r="S2308">
        <v>1.47E-3</v>
      </c>
      <c r="T2308">
        <v>8.0000000000000004E-4</v>
      </c>
      <c r="U2308">
        <v>7.3999999999999999E-4</v>
      </c>
      <c r="V2308">
        <v>8.8999999999999995E-4</v>
      </c>
      <c r="W2308">
        <v>8.5999999999999998E-4</v>
      </c>
      <c r="X2308">
        <v>4.0000000000000002E-4</v>
      </c>
      <c r="Y2308">
        <v>5.9000000000000003E-4</v>
      </c>
      <c r="Z2308">
        <v>4.2999999999999999E-4</v>
      </c>
      <c r="AA2308">
        <v>7.6000000000000004E-4</v>
      </c>
      <c r="AB2308">
        <v>3.8000000000000002E-4</v>
      </c>
      <c r="AC2308">
        <v>381696</v>
      </c>
      <c r="AD2308">
        <v>375455</v>
      </c>
      <c r="AE2308">
        <v>387252</v>
      </c>
      <c r="AF2308">
        <v>237269</v>
      </c>
      <c r="AG2308">
        <v>269171</v>
      </c>
      <c r="AH2308">
        <v>333387</v>
      </c>
      <c r="AI2308">
        <v>245040</v>
      </c>
      <c r="AJ2308">
        <v>196354</v>
      </c>
      <c r="AK2308">
        <v>189867</v>
      </c>
      <c r="AL2308">
        <v>190816</v>
      </c>
    </row>
    <row r="2309" spans="1:38">
      <c r="A2309" t="s">
        <v>127</v>
      </c>
      <c r="B2309" t="s">
        <v>132</v>
      </c>
      <c r="C2309" t="s">
        <v>133</v>
      </c>
      <c r="D2309" t="s">
        <v>123</v>
      </c>
      <c r="E2309" t="s">
        <v>26</v>
      </c>
      <c r="F2309" t="s">
        <v>18</v>
      </c>
      <c r="G2309" t="s">
        <v>10</v>
      </c>
      <c r="H2309" t="s">
        <v>111</v>
      </c>
      <c r="I2309">
        <v>11.762</v>
      </c>
      <c r="J2309">
        <v>0.45</v>
      </c>
      <c r="K2309">
        <v>0.14499999999999999</v>
      </c>
      <c r="L2309">
        <v>0.19</v>
      </c>
      <c r="M2309">
        <v>12.927</v>
      </c>
      <c r="N2309">
        <v>3.5999999999999997E-2</v>
      </c>
      <c r="S2309">
        <v>4.0000000000000003E-5</v>
      </c>
      <c r="T2309">
        <v>0</v>
      </c>
      <c r="U2309">
        <v>0</v>
      </c>
      <c r="V2309">
        <v>0</v>
      </c>
      <c r="W2309">
        <v>9.0000000000000006E-5</v>
      </c>
      <c r="X2309">
        <v>0</v>
      </c>
      <c r="AC2309">
        <v>4265</v>
      </c>
      <c r="AD2309">
        <v>2055</v>
      </c>
      <c r="AE2309">
        <v>1192</v>
      </c>
      <c r="AF2309">
        <v>1298</v>
      </c>
      <c r="AG2309">
        <v>2515</v>
      </c>
      <c r="AH2309">
        <v>1059</v>
      </c>
      <c r="AJ2309">
        <v>0</v>
      </c>
      <c r="AL2309">
        <v>3930</v>
      </c>
    </row>
    <row r="2310" spans="1:38">
      <c r="A2310" t="s">
        <v>127</v>
      </c>
      <c r="B2310" t="s">
        <v>132</v>
      </c>
      <c r="C2310" t="s">
        <v>133</v>
      </c>
      <c r="D2310" t="s">
        <v>123</v>
      </c>
      <c r="E2310" t="s">
        <v>26</v>
      </c>
      <c r="F2310" t="s">
        <v>18</v>
      </c>
      <c r="G2310" t="s">
        <v>10</v>
      </c>
      <c r="H2310" t="s">
        <v>12</v>
      </c>
      <c r="I2310">
        <v>5</v>
      </c>
      <c r="J2310">
        <v>0</v>
      </c>
      <c r="K2310">
        <v>0</v>
      </c>
      <c r="L2310">
        <v>0</v>
      </c>
      <c r="M2310">
        <v>11</v>
      </c>
      <c r="N2310">
        <v>0</v>
      </c>
      <c r="S2310">
        <v>2.0000000000000002E-5</v>
      </c>
      <c r="T2310">
        <v>0</v>
      </c>
      <c r="U2310">
        <v>0</v>
      </c>
      <c r="V2310">
        <v>0</v>
      </c>
      <c r="W2310">
        <v>8.0000000000000007E-5</v>
      </c>
      <c r="X2310">
        <v>0</v>
      </c>
      <c r="AC2310">
        <v>4265</v>
      </c>
      <c r="AD2310">
        <v>2055</v>
      </c>
      <c r="AE2310">
        <v>1192</v>
      </c>
      <c r="AF2310">
        <v>1298</v>
      </c>
      <c r="AG2310">
        <v>2515</v>
      </c>
      <c r="AH2310">
        <v>1059</v>
      </c>
      <c r="AJ2310">
        <v>0</v>
      </c>
      <c r="AL2310">
        <v>3930</v>
      </c>
    </row>
    <row r="2311" spans="1:38">
      <c r="A2311" t="s">
        <v>127</v>
      </c>
      <c r="B2311" t="s">
        <v>132</v>
      </c>
      <c r="C2311" t="s">
        <v>133</v>
      </c>
      <c r="D2311" t="s">
        <v>123</v>
      </c>
      <c r="E2311" t="s">
        <v>26</v>
      </c>
      <c r="F2311" t="s">
        <v>18</v>
      </c>
      <c r="G2311" t="s">
        <v>10</v>
      </c>
      <c r="H2311" t="s">
        <v>11</v>
      </c>
      <c r="I2311">
        <v>6.7619999999999996</v>
      </c>
      <c r="J2311">
        <v>0.45</v>
      </c>
      <c r="K2311">
        <v>0.14499999999999999</v>
      </c>
      <c r="L2311">
        <v>0.19</v>
      </c>
      <c r="M2311">
        <v>1.927</v>
      </c>
      <c r="N2311">
        <v>3.5999999999999997E-2</v>
      </c>
      <c r="S2311">
        <v>2.0000000000000002E-5</v>
      </c>
      <c r="T2311">
        <v>0</v>
      </c>
      <c r="U2311">
        <v>0</v>
      </c>
      <c r="V2311">
        <v>0</v>
      </c>
      <c r="W2311">
        <v>1.0000000000000001E-5</v>
      </c>
      <c r="X2311">
        <v>0</v>
      </c>
      <c r="AC2311">
        <v>4265</v>
      </c>
      <c r="AD2311">
        <v>2055</v>
      </c>
      <c r="AE2311">
        <v>1192</v>
      </c>
      <c r="AF2311">
        <v>1298</v>
      </c>
      <c r="AG2311">
        <v>2515</v>
      </c>
      <c r="AH2311">
        <v>1059</v>
      </c>
      <c r="AJ2311">
        <v>0</v>
      </c>
      <c r="AL2311">
        <v>3930</v>
      </c>
    </row>
    <row r="2312" spans="1:38">
      <c r="A2312" t="s">
        <v>127</v>
      </c>
      <c r="B2312" t="s">
        <v>134</v>
      </c>
      <c r="C2312" t="s">
        <v>135</v>
      </c>
      <c r="D2312" t="s">
        <v>123</v>
      </c>
      <c r="E2312" t="s">
        <v>8</v>
      </c>
      <c r="F2312" t="s">
        <v>59</v>
      </c>
      <c r="G2312" t="s">
        <v>10</v>
      </c>
      <c r="H2312" t="s">
        <v>111</v>
      </c>
      <c r="I2312">
        <v>29.795000000000002</v>
      </c>
      <c r="J2312">
        <v>12.112</v>
      </c>
      <c r="K2312">
        <v>10.852</v>
      </c>
      <c r="L2312">
        <v>7.1390000000000002</v>
      </c>
      <c r="M2312">
        <v>5.0599999999999996</v>
      </c>
      <c r="N2312">
        <v>2.66</v>
      </c>
      <c r="O2312">
        <v>2.6819999999999999</v>
      </c>
      <c r="P2312">
        <v>8.6709999999999994</v>
      </c>
      <c r="Q2312">
        <v>15.217000000000001</v>
      </c>
      <c r="R2312">
        <v>13924.047</v>
      </c>
      <c r="S2312">
        <v>1.2E-4</v>
      </c>
      <c r="T2312">
        <v>5.0000000000000002E-5</v>
      </c>
      <c r="U2312">
        <v>4.0000000000000003E-5</v>
      </c>
      <c r="V2312">
        <v>2.0000000000000002E-5</v>
      </c>
      <c r="W2312">
        <v>2.0000000000000002E-5</v>
      </c>
      <c r="X2312">
        <v>1.0000000000000001E-5</v>
      </c>
      <c r="Y2312">
        <v>1.0000000000000001E-5</v>
      </c>
      <c r="Z2312">
        <v>2.0000000000000002E-5</v>
      </c>
      <c r="AA2312">
        <v>3.0000000000000001E-5</v>
      </c>
      <c r="AB2312">
        <v>2.4309999999999998E-2</v>
      </c>
      <c r="AC2312">
        <v>392355</v>
      </c>
      <c r="AD2312">
        <v>519024</v>
      </c>
      <c r="AE2312">
        <v>539996</v>
      </c>
      <c r="AF2312">
        <v>544421</v>
      </c>
      <c r="AG2312">
        <v>519456</v>
      </c>
      <c r="AH2312">
        <v>508205</v>
      </c>
      <c r="AI2312">
        <v>340870</v>
      </c>
      <c r="AJ2312">
        <v>478919</v>
      </c>
      <c r="AK2312">
        <v>219717</v>
      </c>
      <c r="AL2312">
        <v>319724</v>
      </c>
    </row>
    <row r="2313" spans="1:38">
      <c r="A2313" t="s">
        <v>127</v>
      </c>
      <c r="B2313" t="s">
        <v>134</v>
      </c>
      <c r="C2313" t="s">
        <v>135</v>
      </c>
      <c r="D2313" t="s">
        <v>123</v>
      </c>
      <c r="E2313" t="s">
        <v>8</v>
      </c>
      <c r="F2313" t="s">
        <v>59</v>
      </c>
      <c r="G2313" t="s">
        <v>10</v>
      </c>
      <c r="H2313" t="s">
        <v>12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13905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2.427E-2</v>
      </c>
      <c r="AC2313">
        <v>392355</v>
      </c>
      <c r="AD2313">
        <v>519024</v>
      </c>
      <c r="AE2313">
        <v>539996</v>
      </c>
      <c r="AF2313">
        <v>544421</v>
      </c>
      <c r="AG2313">
        <v>519456</v>
      </c>
      <c r="AH2313">
        <v>508205</v>
      </c>
      <c r="AI2313">
        <v>340870</v>
      </c>
      <c r="AJ2313">
        <v>478919</v>
      </c>
      <c r="AK2313">
        <v>219717</v>
      </c>
      <c r="AL2313">
        <v>319724</v>
      </c>
    </row>
    <row r="2314" spans="1:38">
      <c r="A2314" t="s">
        <v>127</v>
      </c>
      <c r="B2314" t="s">
        <v>134</v>
      </c>
      <c r="C2314" t="s">
        <v>135</v>
      </c>
      <c r="D2314" t="s">
        <v>123</v>
      </c>
      <c r="E2314" t="s">
        <v>8</v>
      </c>
      <c r="F2314" t="s">
        <v>59</v>
      </c>
      <c r="G2314" t="s">
        <v>10</v>
      </c>
      <c r="H2314" t="s">
        <v>11</v>
      </c>
      <c r="I2314">
        <v>29.795000000000002</v>
      </c>
      <c r="J2314">
        <v>12.112</v>
      </c>
      <c r="K2314">
        <v>10.852</v>
      </c>
      <c r="L2314">
        <v>7.1390000000000002</v>
      </c>
      <c r="M2314">
        <v>5.0599999999999996</v>
      </c>
      <c r="N2314">
        <v>2.66</v>
      </c>
      <c r="O2314">
        <v>2.6819999999999999</v>
      </c>
      <c r="P2314">
        <v>8.6709999999999994</v>
      </c>
      <c r="Q2314">
        <v>15.217000000000001</v>
      </c>
      <c r="R2314">
        <v>19.047000000000001</v>
      </c>
      <c r="S2314">
        <v>1.2E-4</v>
      </c>
      <c r="T2314">
        <v>5.0000000000000002E-5</v>
      </c>
      <c r="U2314">
        <v>4.0000000000000003E-5</v>
      </c>
      <c r="V2314">
        <v>2.0000000000000002E-5</v>
      </c>
      <c r="W2314">
        <v>2.0000000000000002E-5</v>
      </c>
      <c r="X2314">
        <v>1.0000000000000001E-5</v>
      </c>
      <c r="Y2314">
        <v>1.0000000000000001E-5</v>
      </c>
      <c r="Z2314">
        <v>2.0000000000000002E-5</v>
      </c>
      <c r="AA2314">
        <v>3.0000000000000001E-5</v>
      </c>
      <c r="AB2314">
        <v>3.0000000000000001E-5</v>
      </c>
      <c r="AC2314">
        <v>392355</v>
      </c>
      <c r="AD2314">
        <v>519024</v>
      </c>
      <c r="AE2314">
        <v>539996</v>
      </c>
      <c r="AF2314">
        <v>544421</v>
      </c>
      <c r="AG2314">
        <v>519456</v>
      </c>
      <c r="AH2314">
        <v>508205</v>
      </c>
      <c r="AI2314">
        <v>340870</v>
      </c>
      <c r="AJ2314">
        <v>478919</v>
      </c>
      <c r="AK2314">
        <v>219717</v>
      </c>
      <c r="AL2314">
        <v>319724</v>
      </c>
    </row>
    <row r="2315" spans="1:38">
      <c r="A2315" t="s">
        <v>127</v>
      </c>
      <c r="B2315" t="s">
        <v>134</v>
      </c>
      <c r="C2315" t="s">
        <v>135</v>
      </c>
      <c r="D2315" t="s">
        <v>123</v>
      </c>
      <c r="E2315" t="s">
        <v>8</v>
      </c>
      <c r="F2315" t="s">
        <v>9</v>
      </c>
      <c r="G2315" t="s">
        <v>10</v>
      </c>
      <c r="H2315" t="s">
        <v>111</v>
      </c>
      <c r="I2315">
        <v>1045.0740000000001</v>
      </c>
      <c r="J2315">
        <v>1313.6079999999999</v>
      </c>
      <c r="K2315">
        <v>1066.6669999999999</v>
      </c>
      <c r="L2315">
        <v>1606.7090000000001</v>
      </c>
      <c r="M2315">
        <v>2050.8820000000001</v>
      </c>
      <c r="N2315">
        <v>1314.8689999999999</v>
      </c>
      <c r="O2315">
        <v>968.11</v>
      </c>
      <c r="P2315">
        <v>947.702</v>
      </c>
      <c r="Q2315">
        <v>1634.9469999999999</v>
      </c>
      <c r="R2315">
        <v>2491.7600000000002</v>
      </c>
      <c r="S2315">
        <v>4.3400000000000001E-3</v>
      </c>
      <c r="T2315">
        <v>5.3E-3</v>
      </c>
      <c r="U2315">
        <v>3.82E-3</v>
      </c>
      <c r="V2315">
        <v>4.9699999999999996E-3</v>
      </c>
      <c r="W2315">
        <v>7.1700000000000002E-3</v>
      </c>
      <c r="X2315">
        <v>3.3E-3</v>
      </c>
      <c r="Y2315">
        <v>2.1199999999999999E-3</v>
      </c>
      <c r="Z2315">
        <v>1.83E-3</v>
      </c>
      <c r="AA2315">
        <v>3.0100000000000001E-3</v>
      </c>
      <c r="AB2315">
        <v>4.3499999999999997E-3</v>
      </c>
      <c r="AC2315">
        <v>1036595</v>
      </c>
      <c r="AD2315">
        <v>1439951</v>
      </c>
      <c r="AE2315">
        <v>1509759</v>
      </c>
      <c r="AF2315">
        <v>1333012</v>
      </c>
      <c r="AG2315">
        <v>1320169</v>
      </c>
      <c r="AH2315">
        <v>984056</v>
      </c>
      <c r="AI2315">
        <v>575501</v>
      </c>
      <c r="AJ2315">
        <v>486680</v>
      </c>
      <c r="AK2315">
        <v>644908</v>
      </c>
      <c r="AL2315">
        <v>98456</v>
      </c>
    </row>
    <row r="2316" spans="1:38">
      <c r="A2316" t="s">
        <v>127</v>
      </c>
      <c r="B2316" t="s">
        <v>134</v>
      </c>
      <c r="C2316" t="s">
        <v>135</v>
      </c>
      <c r="D2316" t="s">
        <v>123</v>
      </c>
      <c r="E2316" t="s">
        <v>8</v>
      </c>
      <c r="F2316" t="s">
        <v>9</v>
      </c>
      <c r="G2316" t="s">
        <v>10</v>
      </c>
      <c r="H2316" t="s">
        <v>12</v>
      </c>
      <c r="I2316">
        <v>21</v>
      </c>
      <c r="J2316">
        <v>0</v>
      </c>
      <c r="K2316">
        <v>0</v>
      </c>
      <c r="L2316">
        <v>37.427</v>
      </c>
      <c r="M2316">
        <v>0</v>
      </c>
      <c r="N2316">
        <v>37.793999999999997</v>
      </c>
      <c r="O2316">
        <v>0</v>
      </c>
      <c r="P2316">
        <v>0</v>
      </c>
      <c r="Q2316">
        <v>0</v>
      </c>
      <c r="R2316">
        <v>0</v>
      </c>
      <c r="S2316">
        <v>9.0000000000000006E-5</v>
      </c>
      <c r="T2316">
        <v>0</v>
      </c>
      <c r="U2316">
        <v>0</v>
      </c>
      <c r="V2316">
        <v>1.2E-4</v>
      </c>
      <c r="W2316">
        <v>0</v>
      </c>
      <c r="X2316">
        <v>9.0000000000000006E-5</v>
      </c>
      <c r="Y2316">
        <v>0</v>
      </c>
      <c r="Z2316">
        <v>0</v>
      </c>
      <c r="AA2316">
        <v>0</v>
      </c>
      <c r="AB2316">
        <v>0</v>
      </c>
      <c r="AC2316">
        <v>1036595</v>
      </c>
      <c r="AD2316">
        <v>1439951</v>
      </c>
      <c r="AE2316">
        <v>1509759</v>
      </c>
      <c r="AF2316">
        <v>1333012</v>
      </c>
      <c r="AG2316">
        <v>1320169</v>
      </c>
      <c r="AH2316">
        <v>984056</v>
      </c>
      <c r="AI2316">
        <v>575501</v>
      </c>
      <c r="AJ2316">
        <v>486680</v>
      </c>
      <c r="AK2316">
        <v>644908</v>
      </c>
      <c r="AL2316">
        <v>98456</v>
      </c>
    </row>
    <row r="2317" spans="1:38">
      <c r="A2317" t="s">
        <v>127</v>
      </c>
      <c r="B2317" t="s">
        <v>134</v>
      </c>
      <c r="C2317" t="s">
        <v>135</v>
      </c>
      <c r="D2317" t="s">
        <v>123</v>
      </c>
      <c r="E2317" t="s">
        <v>8</v>
      </c>
      <c r="F2317" t="s">
        <v>9</v>
      </c>
      <c r="G2317" t="s">
        <v>10</v>
      </c>
      <c r="H2317" t="s">
        <v>11</v>
      </c>
      <c r="I2317">
        <v>1024.0740000000001</v>
      </c>
      <c r="J2317">
        <v>1313.6079999999999</v>
      </c>
      <c r="K2317">
        <v>1066.6669999999999</v>
      </c>
      <c r="L2317">
        <v>1569.2819999999999</v>
      </c>
      <c r="M2317">
        <v>2050.8820000000001</v>
      </c>
      <c r="N2317">
        <v>1277.075</v>
      </c>
      <c r="O2317">
        <v>968.11</v>
      </c>
      <c r="P2317">
        <v>947.702</v>
      </c>
      <c r="Q2317">
        <v>1634.9469999999999</v>
      </c>
      <c r="R2317">
        <v>2491.7600000000002</v>
      </c>
      <c r="S2317">
        <v>4.2500000000000003E-3</v>
      </c>
      <c r="T2317">
        <v>5.3E-3</v>
      </c>
      <c r="U2317">
        <v>3.82E-3</v>
      </c>
      <c r="V2317">
        <v>4.8500000000000001E-3</v>
      </c>
      <c r="W2317">
        <v>7.1700000000000002E-3</v>
      </c>
      <c r="X2317">
        <v>3.2000000000000002E-3</v>
      </c>
      <c r="Y2317">
        <v>2.1199999999999999E-3</v>
      </c>
      <c r="Z2317">
        <v>1.83E-3</v>
      </c>
      <c r="AA2317">
        <v>3.0100000000000001E-3</v>
      </c>
      <c r="AB2317">
        <v>4.3499999999999997E-3</v>
      </c>
      <c r="AC2317">
        <v>1036595</v>
      </c>
      <c r="AD2317">
        <v>1439951</v>
      </c>
      <c r="AE2317">
        <v>1509759</v>
      </c>
      <c r="AF2317">
        <v>1333012</v>
      </c>
      <c r="AG2317">
        <v>1320169</v>
      </c>
      <c r="AH2317">
        <v>984056</v>
      </c>
      <c r="AI2317">
        <v>575501</v>
      </c>
      <c r="AJ2317">
        <v>486680</v>
      </c>
      <c r="AK2317">
        <v>644908</v>
      </c>
      <c r="AL2317">
        <v>98456</v>
      </c>
    </row>
    <row r="2318" spans="1:38">
      <c r="A2318" t="s">
        <v>127</v>
      </c>
      <c r="B2318" t="s">
        <v>134</v>
      </c>
      <c r="C2318" t="s">
        <v>135</v>
      </c>
      <c r="D2318" t="s">
        <v>123</v>
      </c>
      <c r="E2318" t="s">
        <v>8</v>
      </c>
      <c r="F2318" t="s">
        <v>13</v>
      </c>
      <c r="G2318" t="s">
        <v>10</v>
      </c>
      <c r="H2318" t="s">
        <v>111</v>
      </c>
      <c r="I2318">
        <v>6582.2650000000003</v>
      </c>
      <c r="J2318">
        <v>3383.8719999999998</v>
      </c>
      <c r="K2318">
        <v>2193.6590000000001</v>
      </c>
      <c r="L2318">
        <v>1902.8430000000001</v>
      </c>
      <c r="M2318">
        <v>1629.2550000000001</v>
      </c>
      <c r="N2318">
        <v>2155.1</v>
      </c>
      <c r="O2318">
        <v>2595</v>
      </c>
      <c r="P2318">
        <v>3239.2629999999999</v>
      </c>
      <c r="Q2318">
        <v>3198.0770000000002</v>
      </c>
      <c r="R2318">
        <v>2785.558</v>
      </c>
      <c r="S2318">
        <v>2.733E-2</v>
      </c>
      <c r="T2318">
        <v>1.3650000000000001E-2</v>
      </c>
      <c r="U2318">
        <v>7.8499999999999993E-3</v>
      </c>
      <c r="V2318">
        <v>5.8799999999999998E-3</v>
      </c>
      <c r="W2318">
        <v>5.7000000000000002E-3</v>
      </c>
      <c r="X2318">
        <v>5.4000000000000003E-3</v>
      </c>
      <c r="Y2318">
        <v>5.6699999999999997E-3</v>
      </c>
      <c r="Z2318">
        <v>6.2700000000000004E-3</v>
      </c>
      <c r="AA2318">
        <v>5.8999999999999999E-3</v>
      </c>
      <c r="AB2318">
        <v>4.8599999999999997E-3</v>
      </c>
      <c r="AC2318">
        <v>4241216</v>
      </c>
      <c r="AD2318">
        <v>4294884</v>
      </c>
      <c r="AE2318">
        <v>3884007</v>
      </c>
      <c r="AF2318">
        <v>3418751</v>
      </c>
      <c r="AG2318">
        <v>2707991</v>
      </c>
      <c r="AH2318">
        <v>3536979</v>
      </c>
      <c r="AI2318">
        <v>3327143</v>
      </c>
      <c r="AJ2318">
        <v>2464058</v>
      </c>
      <c r="AK2318">
        <v>1704406</v>
      </c>
      <c r="AL2318">
        <v>482450</v>
      </c>
    </row>
    <row r="2319" spans="1:38">
      <c r="A2319" t="s">
        <v>127</v>
      </c>
      <c r="B2319" t="s">
        <v>134</v>
      </c>
      <c r="C2319" t="s">
        <v>135</v>
      </c>
      <c r="D2319" t="s">
        <v>123</v>
      </c>
      <c r="E2319" t="s">
        <v>8</v>
      </c>
      <c r="F2319" t="s">
        <v>13</v>
      </c>
      <c r="G2319" t="s">
        <v>10</v>
      </c>
      <c r="H2319" t="s">
        <v>12</v>
      </c>
      <c r="I2319">
        <v>3528</v>
      </c>
      <c r="J2319">
        <v>777.05899999999997</v>
      </c>
      <c r="K2319">
        <v>287.66800000000001</v>
      </c>
      <c r="L2319">
        <v>341.27100000000002</v>
      </c>
      <c r="M2319">
        <v>229.85400000000001</v>
      </c>
      <c r="N2319">
        <v>495.72899999999998</v>
      </c>
      <c r="O2319">
        <v>623.85400000000004</v>
      </c>
      <c r="P2319">
        <v>1024.5909999999999</v>
      </c>
      <c r="Q2319">
        <v>930.82100000000003</v>
      </c>
      <c r="R2319">
        <v>1184.076</v>
      </c>
      <c r="S2319">
        <v>1.465E-2</v>
      </c>
      <c r="T2319">
        <v>3.13E-3</v>
      </c>
      <c r="U2319">
        <v>1.0300000000000001E-3</v>
      </c>
      <c r="V2319">
        <v>1.06E-3</v>
      </c>
      <c r="W2319">
        <v>8.0000000000000004E-4</v>
      </c>
      <c r="X2319">
        <v>1.24E-3</v>
      </c>
      <c r="Y2319">
        <v>1.3600000000000001E-3</v>
      </c>
      <c r="Z2319">
        <v>1.98E-3</v>
      </c>
      <c r="AA2319">
        <v>1.72E-3</v>
      </c>
      <c r="AB2319">
        <v>2.0699999999999998E-3</v>
      </c>
      <c r="AC2319">
        <v>4241216</v>
      </c>
      <c r="AD2319">
        <v>4294884</v>
      </c>
      <c r="AE2319">
        <v>3884007</v>
      </c>
      <c r="AF2319">
        <v>3418751</v>
      </c>
      <c r="AG2319">
        <v>2707991</v>
      </c>
      <c r="AH2319">
        <v>3536979</v>
      </c>
      <c r="AI2319">
        <v>3327143</v>
      </c>
      <c r="AJ2319">
        <v>2464058</v>
      </c>
      <c r="AK2319">
        <v>1704406</v>
      </c>
      <c r="AL2319">
        <v>482450</v>
      </c>
    </row>
    <row r="2320" spans="1:38">
      <c r="A2320" t="s">
        <v>127</v>
      </c>
      <c r="B2320" t="s">
        <v>134</v>
      </c>
      <c r="C2320" t="s">
        <v>135</v>
      </c>
      <c r="D2320" t="s">
        <v>123</v>
      </c>
      <c r="E2320" t="s">
        <v>8</v>
      </c>
      <c r="F2320" t="s">
        <v>13</v>
      </c>
      <c r="G2320" t="s">
        <v>10</v>
      </c>
      <c r="H2320" t="s">
        <v>11</v>
      </c>
      <c r="I2320">
        <v>3054.2649999999999</v>
      </c>
      <c r="J2320">
        <v>2606.8130000000001</v>
      </c>
      <c r="K2320">
        <v>1905.991</v>
      </c>
      <c r="L2320">
        <v>1561.5719999999999</v>
      </c>
      <c r="M2320">
        <v>1399.4010000000001</v>
      </c>
      <c r="N2320">
        <v>1659.3710000000001</v>
      </c>
      <c r="O2320">
        <v>1971.146</v>
      </c>
      <c r="P2320">
        <v>2214.672</v>
      </c>
      <c r="Q2320">
        <v>2267.2559999999999</v>
      </c>
      <c r="R2320">
        <v>1601.482</v>
      </c>
      <c r="S2320">
        <v>1.268E-2</v>
      </c>
      <c r="T2320">
        <v>1.052E-2</v>
      </c>
      <c r="U2320">
        <v>6.8199999999999997E-3</v>
      </c>
      <c r="V2320">
        <v>4.8300000000000001E-3</v>
      </c>
      <c r="W2320">
        <v>4.8900000000000002E-3</v>
      </c>
      <c r="X2320">
        <v>4.1599999999999996E-3</v>
      </c>
      <c r="Y2320">
        <v>4.3099999999999996E-3</v>
      </c>
      <c r="Z2320">
        <v>4.28E-3</v>
      </c>
      <c r="AA2320">
        <v>4.1799999999999997E-3</v>
      </c>
      <c r="AB2320">
        <v>2.8E-3</v>
      </c>
      <c r="AC2320">
        <v>4241216</v>
      </c>
      <c r="AD2320">
        <v>4294884</v>
      </c>
      <c r="AE2320">
        <v>3884007</v>
      </c>
      <c r="AF2320">
        <v>3418751</v>
      </c>
      <c r="AG2320">
        <v>2707991</v>
      </c>
      <c r="AH2320">
        <v>3536979</v>
      </c>
      <c r="AI2320">
        <v>3327143</v>
      </c>
      <c r="AJ2320">
        <v>2464058</v>
      </c>
      <c r="AK2320">
        <v>1704406</v>
      </c>
      <c r="AL2320">
        <v>482450</v>
      </c>
    </row>
    <row r="2321" spans="1:38">
      <c r="A2321" t="s">
        <v>127</v>
      </c>
      <c r="B2321" t="s">
        <v>134</v>
      </c>
      <c r="C2321" t="s">
        <v>135</v>
      </c>
      <c r="D2321" t="s">
        <v>123</v>
      </c>
      <c r="E2321" t="s">
        <v>8</v>
      </c>
      <c r="F2321" t="s">
        <v>14</v>
      </c>
      <c r="G2321" t="s">
        <v>10</v>
      </c>
      <c r="H2321" t="s">
        <v>111</v>
      </c>
      <c r="I2321">
        <v>6.66</v>
      </c>
      <c r="J2321">
        <v>4.7560000000000002</v>
      </c>
      <c r="K2321">
        <v>64.503</v>
      </c>
      <c r="L2321">
        <v>3.984</v>
      </c>
      <c r="M2321">
        <v>7.8369999999999997</v>
      </c>
      <c r="N2321">
        <v>3.3690000000000002</v>
      </c>
      <c r="O2321">
        <v>5.5570000000000004</v>
      </c>
      <c r="P2321">
        <v>5.556</v>
      </c>
      <c r="Q2321">
        <v>11.67</v>
      </c>
      <c r="R2321">
        <v>3.7549999999999999</v>
      </c>
      <c r="S2321">
        <v>3.0000000000000001E-5</v>
      </c>
      <c r="T2321">
        <v>2.0000000000000002E-5</v>
      </c>
      <c r="U2321">
        <v>2.3000000000000001E-4</v>
      </c>
      <c r="V2321">
        <v>1.0000000000000001E-5</v>
      </c>
      <c r="W2321">
        <v>3.0000000000000001E-5</v>
      </c>
      <c r="X2321">
        <v>1.0000000000000001E-5</v>
      </c>
      <c r="Y2321">
        <v>1.0000000000000001E-5</v>
      </c>
      <c r="Z2321">
        <v>1.0000000000000001E-5</v>
      </c>
      <c r="AA2321">
        <v>2.0000000000000002E-5</v>
      </c>
      <c r="AB2321">
        <v>1.0000000000000001E-5</v>
      </c>
      <c r="AC2321">
        <v>111613</v>
      </c>
      <c r="AD2321">
        <v>152642</v>
      </c>
      <c r="AE2321">
        <v>148827</v>
      </c>
      <c r="AF2321">
        <v>127951</v>
      </c>
      <c r="AG2321">
        <v>128626</v>
      </c>
      <c r="AH2321">
        <v>158409</v>
      </c>
      <c r="AI2321">
        <v>161734</v>
      </c>
      <c r="AJ2321">
        <v>185807</v>
      </c>
      <c r="AK2321">
        <v>95383</v>
      </c>
      <c r="AL2321">
        <v>36615</v>
      </c>
    </row>
    <row r="2322" spans="1:38">
      <c r="A2322" t="s">
        <v>127</v>
      </c>
      <c r="B2322" t="s">
        <v>134</v>
      </c>
      <c r="C2322" t="s">
        <v>135</v>
      </c>
      <c r="D2322" t="s">
        <v>123</v>
      </c>
      <c r="E2322" t="s">
        <v>8</v>
      </c>
      <c r="F2322" t="s">
        <v>14</v>
      </c>
      <c r="G2322" t="s">
        <v>10</v>
      </c>
      <c r="H2322" t="s">
        <v>12</v>
      </c>
      <c r="I2322">
        <v>0</v>
      </c>
      <c r="J2322">
        <v>2</v>
      </c>
      <c r="K2322">
        <v>61</v>
      </c>
      <c r="L2322">
        <v>0</v>
      </c>
      <c r="M2322">
        <v>4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1.0000000000000001E-5</v>
      </c>
      <c r="U2322">
        <v>2.2000000000000001E-4</v>
      </c>
      <c r="V2322">
        <v>0</v>
      </c>
      <c r="W2322">
        <v>1.0000000000000001E-5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111613</v>
      </c>
      <c r="AD2322">
        <v>152642</v>
      </c>
      <c r="AE2322">
        <v>148827</v>
      </c>
      <c r="AF2322">
        <v>127951</v>
      </c>
      <c r="AG2322">
        <v>128626</v>
      </c>
      <c r="AH2322">
        <v>158409</v>
      </c>
      <c r="AI2322">
        <v>161734</v>
      </c>
      <c r="AJ2322">
        <v>185807</v>
      </c>
      <c r="AK2322">
        <v>95383</v>
      </c>
      <c r="AL2322">
        <v>36615</v>
      </c>
    </row>
    <row r="2323" spans="1:38">
      <c r="A2323" t="s">
        <v>127</v>
      </c>
      <c r="B2323" t="s">
        <v>134</v>
      </c>
      <c r="C2323" t="s">
        <v>135</v>
      </c>
      <c r="D2323" t="s">
        <v>123</v>
      </c>
      <c r="E2323" t="s">
        <v>8</v>
      </c>
      <c r="F2323" t="s">
        <v>14</v>
      </c>
      <c r="G2323" t="s">
        <v>10</v>
      </c>
      <c r="H2323" t="s">
        <v>11</v>
      </c>
      <c r="I2323">
        <v>6.66</v>
      </c>
      <c r="J2323">
        <v>2.7559999999999998</v>
      </c>
      <c r="K2323">
        <v>3.5030000000000001</v>
      </c>
      <c r="L2323">
        <v>3.984</v>
      </c>
      <c r="M2323">
        <v>3.8370000000000002</v>
      </c>
      <c r="N2323">
        <v>3.3690000000000002</v>
      </c>
      <c r="O2323">
        <v>5.5570000000000004</v>
      </c>
      <c r="P2323">
        <v>5.556</v>
      </c>
      <c r="Q2323">
        <v>11.67</v>
      </c>
      <c r="R2323">
        <v>3.7549999999999999</v>
      </c>
      <c r="S2323">
        <v>3.0000000000000001E-5</v>
      </c>
      <c r="T2323">
        <v>1.0000000000000001E-5</v>
      </c>
      <c r="U2323">
        <v>1.0000000000000001E-5</v>
      </c>
      <c r="V2323">
        <v>1.0000000000000001E-5</v>
      </c>
      <c r="W2323">
        <v>1.0000000000000001E-5</v>
      </c>
      <c r="X2323">
        <v>1.0000000000000001E-5</v>
      </c>
      <c r="Y2323">
        <v>1.0000000000000001E-5</v>
      </c>
      <c r="Z2323">
        <v>1.0000000000000001E-5</v>
      </c>
      <c r="AA2323">
        <v>2.0000000000000002E-5</v>
      </c>
      <c r="AB2323">
        <v>1.0000000000000001E-5</v>
      </c>
      <c r="AC2323">
        <v>111613</v>
      </c>
      <c r="AD2323">
        <v>152642</v>
      </c>
      <c r="AE2323">
        <v>148827</v>
      </c>
      <c r="AF2323">
        <v>127951</v>
      </c>
      <c r="AG2323">
        <v>128626</v>
      </c>
      <c r="AH2323">
        <v>158409</v>
      </c>
      <c r="AI2323">
        <v>161734</v>
      </c>
      <c r="AJ2323">
        <v>185807</v>
      </c>
      <c r="AK2323">
        <v>95383</v>
      </c>
      <c r="AL2323">
        <v>36615</v>
      </c>
    </row>
    <row r="2324" spans="1:38">
      <c r="A2324" t="s">
        <v>127</v>
      </c>
      <c r="B2324" t="s">
        <v>134</v>
      </c>
      <c r="C2324" t="s">
        <v>135</v>
      </c>
      <c r="D2324" t="s">
        <v>123</v>
      </c>
      <c r="E2324" t="s">
        <v>8</v>
      </c>
      <c r="F2324" t="s">
        <v>15</v>
      </c>
      <c r="G2324" t="s">
        <v>10</v>
      </c>
      <c r="H2324" t="s">
        <v>111</v>
      </c>
      <c r="M2324">
        <v>1.518</v>
      </c>
      <c r="N2324">
        <v>0.45500000000000002</v>
      </c>
      <c r="O2324">
        <v>4.8000000000000001E-2</v>
      </c>
      <c r="P2324">
        <v>1.956</v>
      </c>
      <c r="Q2324">
        <v>0.66300000000000003</v>
      </c>
      <c r="R2324">
        <v>0.82499999999999996</v>
      </c>
      <c r="W2324">
        <v>1.0000000000000001E-5</v>
      </c>
      <c r="X2324">
        <v>0</v>
      </c>
      <c r="Y2324">
        <v>0</v>
      </c>
      <c r="Z2324">
        <v>0</v>
      </c>
      <c r="AA2324">
        <v>0</v>
      </c>
      <c r="AB2324">
        <v>0</v>
      </c>
      <c r="AG2324">
        <v>15402</v>
      </c>
      <c r="AH2324">
        <v>18000</v>
      </c>
      <c r="AI2324">
        <v>5014</v>
      </c>
      <c r="AJ2324">
        <v>20180</v>
      </c>
      <c r="AK2324">
        <v>18155</v>
      </c>
      <c r="AL2324">
        <v>21118</v>
      </c>
    </row>
    <row r="2325" spans="1:38">
      <c r="A2325" t="s">
        <v>127</v>
      </c>
      <c r="B2325" t="s">
        <v>134</v>
      </c>
      <c r="C2325" t="s">
        <v>135</v>
      </c>
      <c r="D2325" t="s">
        <v>123</v>
      </c>
      <c r="E2325" t="s">
        <v>8</v>
      </c>
      <c r="F2325" t="s">
        <v>15</v>
      </c>
      <c r="G2325" t="s">
        <v>10</v>
      </c>
      <c r="H2325" t="s">
        <v>12</v>
      </c>
      <c r="M2325">
        <v>0</v>
      </c>
      <c r="N2325">
        <v>0</v>
      </c>
      <c r="O2325">
        <v>0</v>
      </c>
      <c r="P2325">
        <v>1</v>
      </c>
      <c r="Q2325">
        <v>0</v>
      </c>
      <c r="R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G2325">
        <v>15402</v>
      </c>
      <c r="AH2325">
        <v>18000</v>
      </c>
      <c r="AI2325">
        <v>5014</v>
      </c>
      <c r="AJ2325">
        <v>20180</v>
      </c>
      <c r="AK2325">
        <v>18155</v>
      </c>
      <c r="AL2325">
        <v>21118</v>
      </c>
    </row>
    <row r="2326" spans="1:38">
      <c r="A2326" t="s">
        <v>127</v>
      </c>
      <c r="B2326" t="s">
        <v>134</v>
      </c>
      <c r="C2326" t="s">
        <v>135</v>
      </c>
      <c r="D2326" t="s">
        <v>123</v>
      </c>
      <c r="E2326" t="s">
        <v>8</v>
      </c>
      <c r="F2326" t="s">
        <v>15</v>
      </c>
      <c r="G2326" t="s">
        <v>10</v>
      </c>
      <c r="H2326" t="s">
        <v>11</v>
      </c>
      <c r="M2326">
        <v>1.518</v>
      </c>
      <c r="N2326">
        <v>0.45500000000000002</v>
      </c>
      <c r="O2326">
        <v>4.8000000000000001E-2</v>
      </c>
      <c r="P2326">
        <v>0.95599999999999996</v>
      </c>
      <c r="Q2326">
        <v>0.66300000000000003</v>
      </c>
      <c r="R2326">
        <v>0.82499999999999996</v>
      </c>
      <c r="W2326">
        <v>1.0000000000000001E-5</v>
      </c>
      <c r="X2326">
        <v>0</v>
      </c>
      <c r="Y2326">
        <v>0</v>
      </c>
      <c r="Z2326">
        <v>0</v>
      </c>
      <c r="AA2326">
        <v>0</v>
      </c>
      <c r="AB2326">
        <v>0</v>
      </c>
      <c r="AG2326">
        <v>15402</v>
      </c>
      <c r="AH2326">
        <v>18000</v>
      </c>
      <c r="AI2326">
        <v>5014</v>
      </c>
      <c r="AJ2326">
        <v>20180</v>
      </c>
      <c r="AK2326">
        <v>18155</v>
      </c>
      <c r="AL2326">
        <v>21118</v>
      </c>
    </row>
    <row r="2327" spans="1:38">
      <c r="A2327" t="s">
        <v>127</v>
      </c>
      <c r="B2327" t="s">
        <v>134</v>
      </c>
      <c r="C2327" t="s">
        <v>135</v>
      </c>
      <c r="D2327" t="s">
        <v>123</v>
      </c>
      <c r="E2327" t="s">
        <v>8</v>
      </c>
      <c r="F2327" t="s">
        <v>16</v>
      </c>
      <c r="G2327" t="s">
        <v>10</v>
      </c>
      <c r="H2327" t="s">
        <v>111</v>
      </c>
      <c r="P2327">
        <v>0.35799999999999998</v>
      </c>
      <c r="R2327">
        <v>1.7999999999999999E-2</v>
      </c>
      <c r="Z2327">
        <v>0</v>
      </c>
      <c r="AB2327">
        <v>0</v>
      </c>
      <c r="AH2327">
        <v>1768</v>
      </c>
      <c r="AJ2327">
        <v>3047</v>
      </c>
      <c r="AK2327">
        <v>128</v>
      </c>
      <c r="AL2327">
        <v>942</v>
      </c>
    </row>
    <row r="2328" spans="1:38">
      <c r="A2328" t="s">
        <v>127</v>
      </c>
      <c r="B2328" t="s">
        <v>134</v>
      </c>
      <c r="C2328" t="s">
        <v>135</v>
      </c>
      <c r="D2328" t="s">
        <v>123</v>
      </c>
      <c r="E2328" t="s">
        <v>8</v>
      </c>
      <c r="F2328" t="s">
        <v>16</v>
      </c>
      <c r="G2328" t="s">
        <v>10</v>
      </c>
      <c r="H2328" t="s">
        <v>12</v>
      </c>
      <c r="P2328">
        <v>0</v>
      </c>
      <c r="R2328">
        <v>0</v>
      </c>
      <c r="Z2328">
        <v>0</v>
      </c>
      <c r="AB2328">
        <v>0</v>
      </c>
      <c r="AH2328">
        <v>1768</v>
      </c>
      <c r="AJ2328">
        <v>3047</v>
      </c>
      <c r="AK2328">
        <v>128</v>
      </c>
      <c r="AL2328">
        <v>942</v>
      </c>
    </row>
    <row r="2329" spans="1:38">
      <c r="A2329" t="s">
        <v>127</v>
      </c>
      <c r="B2329" t="s">
        <v>134</v>
      </c>
      <c r="C2329" t="s">
        <v>135</v>
      </c>
      <c r="D2329" t="s">
        <v>123</v>
      </c>
      <c r="E2329" t="s">
        <v>8</v>
      </c>
      <c r="F2329" t="s">
        <v>16</v>
      </c>
      <c r="G2329" t="s">
        <v>10</v>
      </c>
      <c r="H2329" t="s">
        <v>11</v>
      </c>
      <c r="P2329">
        <v>0.35799999999999998</v>
      </c>
      <c r="R2329">
        <v>1.7999999999999999E-2</v>
      </c>
      <c r="Z2329">
        <v>0</v>
      </c>
      <c r="AB2329">
        <v>0</v>
      </c>
      <c r="AH2329">
        <v>1768</v>
      </c>
      <c r="AJ2329">
        <v>3047</v>
      </c>
      <c r="AK2329">
        <v>128</v>
      </c>
      <c r="AL2329">
        <v>942</v>
      </c>
    </row>
    <row r="2330" spans="1:38">
      <c r="A2330" t="s">
        <v>127</v>
      </c>
      <c r="B2330" t="s">
        <v>134</v>
      </c>
      <c r="C2330" t="s">
        <v>135</v>
      </c>
      <c r="D2330" t="s">
        <v>123</v>
      </c>
      <c r="E2330" t="s">
        <v>8</v>
      </c>
      <c r="F2330" t="s">
        <v>61</v>
      </c>
      <c r="G2330" t="s">
        <v>10</v>
      </c>
      <c r="H2330" t="s">
        <v>111</v>
      </c>
      <c r="I2330">
        <v>321.70499999999998</v>
      </c>
      <c r="S2330">
        <v>1.34E-3</v>
      </c>
      <c r="AC2330">
        <v>547032</v>
      </c>
      <c r="AE2330">
        <v>5746</v>
      </c>
    </row>
    <row r="2331" spans="1:38">
      <c r="A2331" t="s">
        <v>127</v>
      </c>
      <c r="B2331" t="s">
        <v>134</v>
      </c>
      <c r="C2331" t="s">
        <v>135</v>
      </c>
      <c r="D2331" t="s">
        <v>123</v>
      </c>
      <c r="E2331" t="s">
        <v>8</v>
      </c>
      <c r="F2331" t="s">
        <v>61</v>
      </c>
      <c r="G2331" t="s">
        <v>10</v>
      </c>
      <c r="H2331" t="s">
        <v>12</v>
      </c>
      <c r="I2331">
        <v>0</v>
      </c>
      <c r="S2331">
        <v>0</v>
      </c>
      <c r="AC2331">
        <v>547032</v>
      </c>
      <c r="AE2331">
        <v>5746</v>
      </c>
    </row>
    <row r="2332" spans="1:38">
      <c r="A2332" t="s">
        <v>127</v>
      </c>
      <c r="B2332" t="s">
        <v>134</v>
      </c>
      <c r="C2332" t="s">
        <v>135</v>
      </c>
      <c r="D2332" t="s">
        <v>123</v>
      </c>
      <c r="E2332" t="s">
        <v>8</v>
      </c>
      <c r="F2332" t="s">
        <v>61</v>
      </c>
      <c r="G2332" t="s">
        <v>10</v>
      </c>
      <c r="H2332" t="s">
        <v>11</v>
      </c>
      <c r="I2332">
        <v>321.70499999999998</v>
      </c>
      <c r="S2332">
        <v>1.34E-3</v>
      </c>
      <c r="AC2332">
        <v>547032</v>
      </c>
      <c r="AE2332">
        <v>5746</v>
      </c>
    </row>
    <row r="2333" spans="1:38">
      <c r="A2333" t="s">
        <v>127</v>
      </c>
      <c r="B2333" t="s">
        <v>134</v>
      </c>
      <c r="C2333" t="s">
        <v>135</v>
      </c>
      <c r="D2333" t="s">
        <v>123</v>
      </c>
      <c r="E2333" t="s">
        <v>8</v>
      </c>
      <c r="F2333" t="s">
        <v>17</v>
      </c>
      <c r="G2333" t="s">
        <v>10</v>
      </c>
      <c r="H2333" t="s">
        <v>111</v>
      </c>
      <c r="M2333">
        <v>155.339</v>
      </c>
      <c r="N2333">
        <v>189.459</v>
      </c>
      <c r="O2333">
        <v>193.874</v>
      </c>
      <c r="P2333">
        <v>171.54499999999999</v>
      </c>
      <c r="Q2333">
        <v>262.69099999999997</v>
      </c>
      <c r="R2333">
        <v>384.19</v>
      </c>
      <c r="W2333">
        <v>5.4000000000000001E-4</v>
      </c>
      <c r="X2333">
        <v>4.8000000000000001E-4</v>
      </c>
      <c r="Y2333">
        <v>4.2000000000000002E-4</v>
      </c>
      <c r="Z2333">
        <v>3.3E-4</v>
      </c>
      <c r="AA2333">
        <v>4.8000000000000001E-4</v>
      </c>
      <c r="AB2333">
        <v>6.7000000000000002E-4</v>
      </c>
      <c r="AD2333">
        <v>1989</v>
      </c>
      <c r="AG2333">
        <v>161520</v>
      </c>
      <c r="AH2333">
        <v>201379</v>
      </c>
      <c r="AI2333">
        <v>220428</v>
      </c>
      <c r="AJ2333">
        <v>210558</v>
      </c>
      <c r="AK2333">
        <v>128701</v>
      </c>
      <c r="AL2333">
        <v>119351</v>
      </c>
    </row>
    <row r="2334" spans="1:38">
      <c r="A2334" t="s">
        <v>127</v>
      </c>
      <c r="B2334" t="s">
        <v>134</v>
      </c>
      <c r="C2334" t="s">
        <v>135</v>
      </c>
      <c r="D2334" t="s">
        <v>123</v>
      </c>
      <c r="E2334" t="s">
        <v>8</v>
      </c>
      <c r="F2334" t="s">
        <v>17</v>
      </c>
      <c r="G2334" t="s">
        <v>10</v>
      </c>
      <c r="H2334" t="s">
        <v>12</v>
      </c>
      <c r="M2334">
        <v>3</v>
      </c>
      <c r="N2334">
        <v>7</v>
      </c>
      <c r="O2334">
        <v>0</v>
      </c>
      <c r="P2334">
        <v>0</v>
      </c>
      <c r="Q2334">
        <v>4</v>
      </c>
      <c r="R2334">
        <v>62</v>
      </c>
      <c r="W2334">
        <v>1.0000000000000001E-5</v>
      </c>
      <c r="X2334">
        <v>2.0000000000000002E-5</v>
      </c>
      <c r="Y2334">
        <v>0</v>
      </c>
      <c r="Z2334">
        <v>0</v>
      </c>
      <c r="AA2334">
        <v>1.0000000000000001E-5</v>
      </c>
      <c r="AB2334">
        <v>1.1E-4</v>
      </c>
      <c r="AD2334">
        <v>1989</v>
      </c>
      <c r="AG2334">
        <v>161520</v>
      </c>
      <c r="AH2334">
        <v>201379</v>
      </c>
      <c r="AI2334">
        <v>220428</v>
      </c>
      <c r="AJ2334">
        <v>210558</v>
      </c>
      <c r="AK2334">
        <v>128701</v>
      </c>
      <c r="AL2334">
        <v>119351</v>
      </c>
    </row>
    <row r="2335" spans="1:38">
      <c r="A2335" t="s">
        <v>127</v>
      </c>
      <c r="B2335" t="s">
        <v>134</v>
      </c>
      <c r="C2335" t="s">
        <v>135</v>
      </c>
      <c r="D2335" t="s">
        <v>123</v>
      </c>
      <c r="E2335" t="s">
        <v>8</v>
      </c>
      <c r="F2335" t="s">
        <v>17</v>
      </c>
      <c r="G2335" t="s">
        <v>10</v>
      </c>
      <c r="H2335" t="s">
        <v>11</v>
      </c>
      <c r="M2335">
        <v>152.339</v>
      </c>
      <c r="N2335">
        <v>182.459</v>
      </c>
      <c r="O2335">
        <v>193.874</v>
      </c>
      <c r="P2335">
        <v>171.54499999999999</v>
      </c>
      <c r="Q2335">
        <v>258.69099999999997</v>
      </c>
      <c r="R2335">
        <v>322.19</v>
      </c>
      <c r="W2335">
        <v>5.2999999999999998E-4</v>
      </c>
      <c r="X2335">
        <v>4.6000000000000001E-4</v>
      </c>
      <c r="Y2335">
        <v>4.2000000000000002E-4</v>
      </c>
      <c r="Z2335">
        <v>3.3E-4</v>
      </c>
      <c r="AA2335">
        <v>4.8000000000000001E-4</v>
      </c>
      <c r="AB2335">
        <v>5.5999999999999995E-4</v>
      </c>
      <c r="AD2335">
        <v>1989</v>
      </c>
      <c r="AG2335">
        <v>161520</v>
      </c>
      <c r="AH2335">
        <v>201379</v>
      </c>
      <c r="AI2335">
        <v>220428</v>
      </c>
      <c r="AJ2335">
        <v>210558</v>
      </c>
      <c r="AK2335">
        <v>128701</v>
      </c>
      <c r="AL2335">
        <v>119351</v>
      </c>
    </row>
    <row r="2336" spans="1:38">
      <c r="A2336" t="s">
        <v>127</v>
      </c>
      <c r="B2336" t="s">
        <v>134</v>
      </c>
      <c r="C2336" t="s">
        <v>135</v>
      </c>
      <c r="D2336" t="s">
        <v>123</v>
      </c>
      <c r="E2336" t="s">
        <v>8</v>
      </c>
      <c r="F2336" t="s">
        <v>18</v>
      </c>
      <c r="G2336" t="s">
        <v>10</v>
      </c>
      <c r="H2336" t="s">
        <v>111</v>
      </c>
      <c r="J2336">
        <v>378.726</v>
      </c>
      <c r="K2336">
        <v>287.74799999999999</v>
      </c>
      <c r="L2336">
        <v>430.27300000000002</v>
      </c>
      <c r="M2336">
        <v>284.18200000000002</v>
      </c>
      <c r="N2336">
        <v>238.15199999999999</v>
      </c>
      <c r="O2336">
        <v>254.57300000000001</v>
      </c>
      <c r="P2336">
        <v>258.81599999999997</v>
      </c>
      <c r="Q2336">
        <v>3193.848</v>
      </c>
      <c r="R2336">
        <v>888.65300000000002</v>
      </c>
      <c r="T2336">
        <v>1.5299999999999999E-3</v>
      </c>
      <c r="U2336">
        <v>1.0300000000000001E-3</v>
      </c>
      <c r="V2336">
        <v>1.33E-3</v>
      </c>
      <c r="W2336">
        <v>9.8999999999999999E-4</v>
      </c>
      <c r="X2336">
        <v>5.9999999999999995E-4</v>
      </c>
      <c r="Y2336">
        <v>5.5999999999999995E-4</v>
      </c>
      <c r="Z2336">
        <v>5.0000000000000001E-4</v>
      </c>
      <c r="AA2336">
        <v>5.8900000000000003E-3</v>
      </c>
      <c r="AB2336">
        <v>1.5499999999999999E-3</v>
      </c>
      <c r="AD2336">
        <v>519343</v>
      </c>
      <c r="AE2336">
        <v>343840</v>
      </c>
      <c r="AF2336">
        <v>366940</v>
      </c>
      <c r="AG2336">
        <v>298814</v>
      </c>
      <c r="AH2336">
        <v>425374</v>
      </c>
      <c r="AI2336">
        <v>506865</v>
      </c>
      <c r="AJ2336">
        <v>506549</v>
      </c>
      <c r="AK2336">
        <v>422259</v>
      </c>
      <c r="AL2336">
        <v>178496</v>
      </c>
    </row>
    <row r="2337" spans="1:38">
      <c r="A2337" t="s">
        <v>127</v>
      </c>
      <c r="B2337" t="s">
        <v>134</v>
      </c>
      <c r="C2337" t="s">
        <v>135</v>
      </c>
      <c r="D2337" t="s">
        <v>123</v>
      </c>
      <c r="E2337" t="s">
        <v>8</v>
      </c>
      <c r="F2337" t="s">
        <v>18</v>
      </c>
      <c r="G2337" t="s">
        <v>10</v>
      </c>
      <c r="H2337" t="s">
        <v>12</v>
      </c>
      <c r="J2337">
        <v>153</v>
      </c>
      <c r="K2337">
        <v>105</v>
      </c>
      <c r="L2337">
        <v>199</v>
      </c>
      <c r="M2337">
        <v>156</v>
      </c>
      <c r="N2337">
        <v>99</v>
      </c>
      <c r="O2337">
        <v>41</v>
      </c>
      <c r="P2337">
        <v>43</v>
      </c>
      <c r="Q2337">
        <v>2873</v>
      </c>
      <c r="R2337">
        <v>305</v>
      </c>
      <c r="T2337">
        <v>6.2E-4</v>
      </c>
      <c r="U2337">
        <v>3.8000000000000002E-4</v>
      </c>
      <c r="V2337">
        <v>6.2E-4</v>
      </c>
      <c r="W2337">
        <v>5.5000000000000003E-4</v>
      </c>
      <c r="X2337">
        <v>2.5000000000000001E-4</v>
      </c>
      <c r="Y2337">
        <v>9.0000000000000006E-5</v>
      </c>
      <c r="Z2337">
        <v>8.0000000000000007E-5</v>
      </c>
      <c r="AA2337">
        <v>5.3E-3</v>
      </c>
      <c r="AB2337">
        <v>5.2999999999999998E-4</v>
      </c>
      <c r="AD2337">
        <v>519343</v>
      </c>
      <c r="AE2337">
        <v>343840</v>
      </c>
      <c r="AF2337">
        <v>366940</v>
      </c>
      <c r="AG2337">
        <v>298814</v>
      </c>
      <c r="AH2337">
        <v>425374</v>
      </c>
      <c r="AI2337">
        <v>506865</v>
      </c>
      <c r="AJ2337">
        <v>506549</v>
      </c>
      <c r="AK2337">
        <v>422259</v>
      </c>
      <c r="AL2337">
        <v>178496</v>
      </c>
    </row>
    <row r="2338" spans="1:38">
      <c r="A2338" t="s">
        <v>127</v>
      </c>
      <c r="B2338" t="s">
        <v>134</v>
      </c>
      <c r="C2338" t="s">
        <v>135</v>
      </c>
      <c r="D2338" t="s">
        <v>123</v>
      </c>
      <c r="E2338" t="s">
        <v>8</v>
      </c>
      <c r="F2338" t="s">
        <v>18</v>
      </c>
      <c r="G2338" t="s">
        <v>10</v>
      </c>
      <c r="H2338" t="s">
        <v>11</v>
      </c>
      <c r="J2338">
        <v>225.726</v>
      </c>
      <c r="K2338">
        <v>182.74799999999999</v>
      </c>
      <c r="L2338">
        <v>231.273</v>
      </c>
      <c r="M2338">
        <v>128.18199999999999</v>
      </c>
      <c r="N2338">
        <v>139.15199999999999</v>
      </c>
      <c r="O2338">
        <v>213.57300000000001</v>
      </c>
      <c r="P2338">
        <v>215.816</v>
      </c>
      <c r="Q2338">
        <v>320.84800000000001</v>
      </c>
      <c r="R2338">
        <v>583.65300000000002</v>
      </c>
      <c r="T2338">
        <v>9.1E-4</v>
      </c>
      <c r="U2338">
        <v>6.4999999999999997E-4</v>
      </c>
      <c r="V2338">
        <v>7.2000000000000005E-4</v>
      </c>
      <c r="W2338">
        <v>4.4999999999999999E-4</v>
      </c>
      <c r="X2338">
        <v>3.5E-4</v>
      </c>
      <c r="Y2338">
        <v>4.6999999999999999E-4</v>
      </c>
      <c r="Z2338">
        <v>4.2000000000000002E-4</v>
      </c>
      <c r="AA2338">
        <v>5.9000000000000003E-4</v>
      </c>
      <c r="AB2338">
        <v>1.0200000000000001E-3</v>
      </c>
      <c r="AD2338">
        <v>519343</v>
      </c>
      <c r="AE2338">
        <v>343840</v>
      </c>
      <c r="AF2338">
        <v>366940</v>
      </c>
      <c r="AG2338">
        <v>298814</v>
      </c>
      <c r="AH2338">
        <v>425374</v>
      </c>
      <c r="AI2338">
        <v>506865</v>
      </c>
      <c r="AJ2338">
        <v>506549</v>
      </c>
      <c r="AK2338">
        <v>422259</v>
      </c>
      <c r="AL2338">
        <v>178496</v>
      </c>
    </row>
    <row r="2339" spans="1:38">
      <c r="A2339" t="s">
        <v>127</v>
      </c>
      <c r="B2339" t="s">
        <v>134</v>
      </c>
      <c r="C2339" t="s">
        <v>135</v>
      </c>
      <c r="D2339" t="s">
        <v>123</v>
      </c>
      <c r="E2339" t="s">
        <v>8</v>
      </c>
      <c r="F2339" t="s">
        <v>19</v>
      </c>
      <c r="G2339" t="s">
        <v>10</v>
      </c>
      <c r="H2339" t="s">
        <v>111</v>
      </c>
      <c r="P2339">
        <v>0.35399999999999998</v>
      </c>
      <c r="Z2339">
        <v>0</v>
      </c>
      <c r="AH2339">
        <v>663</v>
      </c>
      <c r="AJ2339">
        <v>3536</v>
      </c>
      <c r="AL2339">
        <v>1130</v>
      </c>
    </row>
    <row r="2340" spans="1:38">
      <c r="A2340" t="s">
        <v>127</v>
      </c>
      <c r="B2340" t="s">
        <v>134</v>
      </c>
      <c r="C2340" t="s">
        <v>135</v>
      </c>
      <c r="D2340" t="s">
        <v>123</v>
      </c>
      <c r="E2340" t="s">
        <v>8</v>
      </c>
      <c r="F2340" t="s">
        <v>19</v>
      </c>
      <c r="G2340" t="s">
        <v>10</v>
      </c>
      <c r="H2340" t="s">
        <v>12</v>
      </c>
      <c r="P2340">
        <v>0</v>
      </c>
      <c r="Z2340">
        <v>0</v>
      </c>
      <c r="AH2340">
        <v>663</v>
      </c>
      <c r="AJ2340">
        <v>3536</v>
      </c>
      <c r="AL2340">
        <v>1130</v>
      </c>
    </row>
    <row r="2341" spans="1:38">
      <c r="A2341" t="s">
        <v>127</v>
      </c>
      <c r="B2341" t="s">
        <v>134</v>
      </c>
      <c r="C2341" t="s">
        <v>135</v>
      </c>
      <c r="D2341" t="s">
        <v>123</v>
      </c>
      <c r="E2341" t="s">
        <v>8</v>
      </c>
      <c r="F2341" t="s">
        <v>19</v>
      </c>
      <c r="G2341" t="s">
        <v>10</v>
      </c>
      <c r="H2341" t="s">
        <v>11</v>
      </c>
      <c r="P2341">
        <v>0.35399999999999998</v>
      </c>
      <c r="Z2341">
        <v>0</v>
      </c>
      <c r="AH2341">
        <v>663</v>
      </c>
      <c r="AJ2341">
        <v>3536</v>
      </c>
      <c r="AL2341">
        <v>1130</v>
      </c>
    </row>
    <row r="2342" spans="1:38">
      <c r="A2342" t="s">
        <v>127</v>
      </c>
      <c r="B2342" t="s">
        <v>134</v>
      </c>
      <c r="C2342" t="s">
        <v>135</v>
      </c>
      <c r="D2342" t="s">
        <v>123</v>
      </c>
      <c r="E2342" t="s">
        <v>20</v>
      </c>
      <c r="F2342" t="s">
        <v>59</v>
      </c>
      <c r="G2342" t="s">
        <v>10</v>
      </c>
      <c r="H2342" t="s">
        <v>111</v>
      </c>
      <c r="I2342">
        <v>17.414999999999999</v>
      </c>
      <c r="J2342">
        <v>3.0779999999999998</v>
      </c>
      <c r="K2342">
        <v>0.249</v>
      </c>
      <c r="L2342">
        <v>0.53800000000000003</v>
      </c>
      <c r="M2342">
        <v>4.1050000000000004</v>
      </c>
      <c r="N2342">
        <v>0.79100000000000004</v>
      </c>
      <c r="O2342">
        <v>0.51100000000000001</v>
      </c>
      <c r="P2342">
        <v>2.9060000000000001</v>
      </c>
      <c r="Q2342">
        <v>8.2119999999999997</v>
      </c>
      <c r="R2342">
        <v>93.98</v>
      </c>
      <c r="S2342">
        <v>6.9999999999999994E-5</v>
      </c>
      <c r="T2342">
        <v>1.0000000000000001E-5</v>
      </c>
      <c r="U2342">
        <v>0</v>
      </c>
      <c r="V2342">
        <v>0</v>
      </c>
      <c r="W2342">
        <v>1.0000000000000001E-5</v>
      </c>
      <c r="X2342">
        <v>0</v>
      </c>
      <c r="Y2342">
        <v>0</v>
      </c>
      <c r="Z2342">
        <v>1.0000000000000001E-5</v>
      </c>
      <c r="AA2342">
        <v>2.0000000000000002E-5</v>
      </c>
      <c r="AB2342">
        <v>1.6000000000000001E-4</v>
      </c>
      <c r="AC2342">
        <v>6426101</v>
      </c>
      <c r="AD2342">
        <v>6212126</v>
      </c>
      <c r="AE2342">
        <v>6201722</v>
      </c>
      <c r="AF2342">
        <v>6162892</v>
      </c>
      <c r="AG2342">
        <v>6435155</v>
      </c>
      <c r="AH2342">
        <v>6210818</v>
      </c>
      <c r="AI2342">
        <v>6179394</v>
      </c>
      <c r="AJ2342">
        <v>5519854</v>
      </c>
      <c r="AK2342">
        <v>3901769</v>
      </c>
      <c r="AL2342">
        <v>5365103</v>
      </c>
    </row>
    <row r="2343" spans="1:38">
      <c r="A2343" t="s">
        <v>127</v>
      </c>
      <c r="B2343" t="s">
        <v>134</v>
      </c>
      <c r="C2343" t="s">
        <v>135</v>
      </c>
      <c r="D2343" t="s">
        <v>123</v>
      </c>
      <c r="E2343" t="s">
        <v>20</v>
      </c>
      <c r="F2343" t="s">
        <v>59</v>
      </c>
      <c r="G2343" t="s">
        <v>10</v>
      </c>
      <c r="H2343" t="s">
        <v>12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93.89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1.6000000000000001E-4</v>
      </c>
      <c r="AC2343">
        <v>6426101</v>
      </c>
      <c r="AD2343">
        <v>6212126</v>
      </c>
      <c r="AE2343">
        <v>6201722</v>
      </c>
      <c r="AF2343">
        <v>6162892</v>
      </c>
      <c r="AG2343">
        <v>6435155</v>
      </c>
      <c r="AH2343">
        <v>6210818</v>
      </c>
      <c r="AI2343">
        <v>6179394</v>
      </c>
      <c r="AJ2343">
        <v>5519854</v>
      </c>
      <c r="AK2343">
        <v>3901769</v>
      </c>
      <c r="AL2343">
        <v>5365103</v>
      </c>
    </row>
    <row r="2344" spans="1:38">
      <c r="A2344" t="s">
        <v>127</v>
      </c>
      <c r="B2344" t="s">
        <v>134</v>
      </c>
      <c r="C2344" t="s">
        <v>135</v>
      </c>
      <c r="D2344" t="s">
        <v>123</v>
      </c>
      <c r="E2344" t="s">
        <v>20</v>
      </c>
      <c r="F2344" t="s">
        <v>59</v>
      </c>
      <c r="G2344" t="s">
        <v>10</v>
      </c>
      <c r="H2344" t="s">
        <v>11</v>
      </c>
      <c r="I2344">
        <v>17.414999999999999</v>
      </c>
      <c r="J2344">
        <v>3.0779999999999998</v>
      </c>
      <c r="K2344">
        <v>0.249</v>
      </c>
      <c r="L2344">
        <v>0.53800000000000003</v>
      </c>
      <c r="M2344">
        <v>4.1050000000000004</v>
      </c>
      <c r="N2344">
        <v>0.79100000000000004</v>
      </c>
      <c r="O2344">
        <v>0.51100000000000001</v>
      </c>
      <c r="P2344">
        <v>2.9060000000000001</v>
      </c>
      <c r="Q2344">
        <v>8.2119999999999997</v>
      </c>
      <c r="R2344">
        <v>0.09</v>
      </c>
      <c r="S2344">
        <v>6.9999999999999994E-5</v>
      </c>
      <c r="T2344">
        <v>1.0000000000000001E-5</v>
      </c>
      <c r="U2344">
        <v>0</v>
      </c>
      <c r="V2344">
        <v>0</v>
      </c>
      <c r="W2344">
        <v>1.0000000000000001E-5</v>
      </c>
      <c r="X2344">
        <v>0</v>
      </c>
      <c r="Y2344">
        <v>0</v>
      </c>
      <c r="Z2344">
        <v>1.0000000000000001E-5</v>
      </c>
      <c r="AA2344">
        <v>2.0000000000000002E-5</v>
      </c>
      <c r="AB2344">
        <v>0</v>
      </c>
      <c r="AC2344">
        <v>6426101</v>
      </c>
      <c r="AD2344">
        <v>6212126</v>
      </c>
      <c r="AE2344">
        <v>6201722</v>
      </c>
      <c r="AF2344">
        <v>6162892</v>
      </c>
      <c r="AG2344">
        <v>6435155</v>
      </c>
      <c r="AH2344">
        <v>6210818</v>
      </c>
      <c r="AI2344">
        <v>6179394</v>
      </c>
      <c r="AJ2344">
        <v>5519854</v>
      </c>
      <c r="AK2344">
        <v>3901769</v>
      </c>
      <c r="AL2344">
        <v>5365103</v>
      </c>
    </row>
    <row r="2345" spans="1:38">
      <c r="A2345" t="s">
        <v>127</v>
      </c>
      <c r="B2345" t="s">
        <v>134</v>
      </c>
      <c r="C2345" t="s">
        <v>135</v>
      </c>
      <c r="D2345" t="s">
        <v>123</v>
      </c>
      <c r="E2345" t="s">
        <v>20</v>
      </c>
      <c r="F2345" t="s">
        <v>9</v>
      </c>
      <c r="G2345" t="s">
        <v>10</v>
      </c>
      <c r="H2345" t="s">
        <v>111</v>
      </c>
      <c r="I2345">
        <v>41.478000000000002</v>
      </c>
      <c r="J2345">
        <v>29.347000000000001</v>
      </c>
      <c r="K2345">
        <v>1.8080000000000001</v>
      </c>
      <c r="L2345">
        <v>301.83800000000002</v>
      </c>
      <c r="M2345">
        <v>117.352</v>
      </c>
      <c r="N2345">
        <v>55.731000000000002</v>
      </c>
      <c r="S2345">
        <v>1.7000000000000001E-4</v>
      </c>
      <c r="T2345">
        <v>1.2E-4</v>
      </c>
      <c r="U2345">
        <v>1.0000000000000001E-5</v>
      </c>
      <c r="V2345">
        <v>9.3000000000000005E-4</v>
      </c>
      <c r="W2345">
        <v>4.0999999999999999E-4</v>
      </c>
      <c r="X2345">
        <v>1.3999999999999999E-4</v>
      </c>
      <c r="AC2345">
        <v>47736</v>
      </c>
      <c r="AD2345">
        <v>29712</v>
      </c>
      <c r="AE2345">
        <v>2128</v>
      </c>
      <c r="AF2345">
        <v>53986</v>
      </c>
      <c r="AG2345">
        <v>30297</v>
      </c>
      <c r="AH2345">
        <v>16790</v>
      </c>
      <c r="AJ2345">
        <v>884</v>
      </c>
      <c r="AK2345">
        <v>1535</v>
      </c>
      <c r="AL2345">
        <v>2793</v>
      </c>
    </row>
    <row r="2346" spans="1:38">
      <c r="A2346" t="s">
        <v>127</v>
      </c>
      <c r="B2346" t="s">
        <v>134</v>
      </c>
      <c r="C2346" t="s">
        <v>135</v>
      </c>
      <c r="D2346" t="s">
        <v>123</v>
      </c>
      <c r="E2346" t="s">
        <v>20</v>
      </c>
      <c r="F2346" t="s">
        <v>9</v>
      </c>
      <c r="G2346" t="s">
        <v>10</v>
      </c>
      <c r="H2346" t="s">
        <v>12</v>
      </c>
      <c r="I2346">
        <v>6</v>
      </c>
      <c r="J2346">
        <v>0</v>
      </c>
      <c r="K2346">
        <v>0</v>
      </c>
      <c r="L2346">
        <v>5</v>
      </c>
      <c r="M2346">
        <v>0</v>
      </c>
      <c r="N2346">
        <v>1</v>
      </c>
      <c r="S2346">
        <v>2.0000000000000002E-5</v>
      </c>
      <c r="T2346">
        <v>0</v>
      </c>
      <c r="U2346">
        <v>0</v>
      </c>
      <c r="V2346">
        <v>2.0000000000000002E-5</v>
      </c>
      <c r="W2346">
        <v>0</v>
      </c>
      <c r="X2346">
        <v>0</v>
      </c>
      <c r="AC2346">
        <v>47736</v>
      </c>
      <c r="AD2346">
        <v>29712</v>
      </c>
      <c r="AE2346">
        <v>2128</v>
      </c>
      <c r="AF2346">
        <v>53986</v>
      </c>
      <c r="AG2346">
        <v>30297</v>
      </c>
      <c r="AH2346">
        <v>16790</v>
      </c>
      <c r="AJ2346">
        <v>884</v>
      </c>
      <c r="AK2346">
        <v>1535</v>
      </c>
      <c r="AL2346">
        <v>2793</v>
      </c>
    </row>
    <row r="2347" spans="1:38">
      <c r="A2347" t="s">
        <v>127</v>
      </c>
      <c r="B2347" t="s">
        <v>134</v>
      </c>
      <c r="C2347" t="s">
        <v>135</v>
      </c>
      <c r="D2347" t="s">
        <v>123</v>
      </c>
      <c r="E2347" t="s">
        <v>20</v>
      </c>
      <c r="F2347" t="s">
        <v>9</v>
      </c>
      <c r="G2347" t="s">
        <v>10</v>
      </c>
      <c r="H2347" t="s">
        <v>11</v>
      </c>
      <c r="I2347">
        <v>35.478000000000002</v>
      </c>
      <c r="J2347">
        <v>29.347000000000001</v>
      </c>
      <c r="K2347">
        <v>1.8080000000000001</v>
      </c>
      <c r="L2347">
        <v>296.83800000000002</v>
      </c>
      <c r="M2347">
        <v>117.352</v>
      </c>
      <c r="N2347">
        <v>54.731000000000002</v>
      </c>
      <c r="S2347">
        <v>1.4999999999999999E-4</v>
      </c>
      <c r="T2347">
        <v>1.2E-4</v>
      </c>
      <c r="U2347">
        <v>1.0000000000000001E-5</v>
      </c>
      <c r="V2347">
        <v>9.2000000000000003E-4</v>
      </c>
      <c r="W2347">
        <v>4.0999999999999999E-4</v>
      </c>
      <c r="X2347">
        <v>1.3999999999999999E-4</v>
      </c>
      <c r="AC2347">
        <v>47736</v>
      </c>
      <c r="AD2347">
        <v>29712</v>
      </c>
      <c r="AE2347">
        <v>2128</v>
      </c>
      <c r="AF2347">
        <v>53986</v>
      </c>
      <c r="AG2347">
        <v>30297</v>
      </c>
      <c r="AH2347">
        <v>16790</v>
      </c>
      <c r="AJ2347">
        <v>884</v>
      </c>
      <c r="AK2347">
        <v>1535</v>
      </c>
      <c r="AL2347">
        <v>2793</v>
      </c>
    </row>
    <row r="2348" spans="1:38">
      <c r="A2348" t="s">
        <v>127</v>
      </c>
      <c r="B2348" t="s">
        <v>134</v>
      </c>
      <c r="C2348" t="s">
        <v>135</v>
      </c>
      <c r="D2348" t="s">
        <v>123</v>
      </c>
      <c r="E2348" t="s">
        <v>20</v>
      </c>
      <c r="F2348" t="s">
        <v>13</v>
      </c>
      <c r="G2348" t="s">
        <v>10</v>
      </c>
      <c r="H2348" t="s">
        <v>111</v>
      </c>
      <c r="I2348">
        <v>3274.0590000000002</v>
      </c>
      <c r="J2348">
        <v>4734.567</v>
      </c>
      <c r="K2348">
        <v>3913.5549999999998</v>
      </c>
      <c r="L2348">
        <v>3303.308</v>
      </c>
      <c r="M2348">
        <v>1729.15</v>
      </c>
      <c r="N2348">
        <v>1467.173</v>
      </c>
      <c r="O2348">
        <v>2553.2739999999999</v>
      </c>
      <c r="P2348">
        <v>3645.9609999999998</v>
      </c>
      <c r="Q2348">
        <v>2331.723</v>
      </c>
      <c r="R2348">
        <v>2658.11</v>
      </c>
      <c r="S2348">
        <v>1.359E-2</v>
      </c>
      <c r="T2348">
        <v>1.9099999999999999E-2</v>
      </c>
      <c r="U2348">
        <v>1.4E-2</v>
      </c>
      <c r="V2348">
        <v>1.021E-2</v>
      </c>
      <c r="W2348">
        <v>6.0499999999999998E-3</v>
      </c>
      <c r="X2348">
        <v>3.6800000000000001E-3</v>
      </c>
      <c r="Y2348">
        <v>5.5799999999999999E-3</v>
      </c>
      <c r="Z2348">
        <v>7.0499999999999998E-3</v>
      </c>
      <c r="AA2348">
        <v>4.3E-3</v>
      </c>
      <c r="AB2348">
        <v>4.64E-3</v>
      </c>
      <c r="AC2348">
        <v>1669870</v>
      </c>
      <c r="AD2348">
        <v>2060092</v>
      </c>
      <c r="AE2348">
        <v>2212397</v>
      </c>
      <c r="AF2348">
        <v>1927398</v>
      </c>
      <c r="AG2348">
        <v>1590823</v>
      </c>
      <c r="AH2348">
        <v>1464163</v>
      </c>
      <c r="AI2348">
        <v>1666322</v>
      </c>
      <c r="AJ2348">
        <v>1801775</v>
      </c>
      <c r="AK2348">
        <v>1242171</v>
      </c>
      <c r="AL2348">
        <v>1071896</v>
      </c>
    </row>
    <row r="2349" spans="1:38">
      <c r="A2349" t="s">
        <v>127</v>
      </c>
      <c r="B2349" t="s">
        <v>134</v>
      </c>
      <c r="C2349" t="s">
        <v>135</v>
      </c>
      <c r="D2349" t="s">
        <v>123</v>
      </c>
      <c r="E2349" t="s">
        <v>20</v>
      </c>
      <c r="F2349" t="s">
        <v>13</v>
      </c>
      <c r="G2349" t="s">
        <v>10</v>
      </c>
      <c r="H2349" t="s">
        <v>12</v>
      </c>
      <c r="I2349">
        <v>1949.0650000000001</v>
      </c>
      <c r="J2349">
        <v>2996.3409999999999</v>
      </c>
      <c r="K2349">
        <v>2279.9639999999999</v>
      </c>
      <c r="L2349">
        <v>2150.2150000000001</v>
      </c>
      <c r="M2349">
        <v>917.61300000000006</v>
      </c>
      <c r="N2349">
        <v>652.16600000000005</v>
      </c>
      <c r="O2349">
        <v>1346.5309999999999</v>
      </c>
      <c r="P2349">
        <v>2138.5</v>
      </c>
      <c r="Q2349">
        <v>852.745</v>
      </c>
      <c r="R2349">
        <v>1208.1199999999999</v>
      </c>
      <c r="S2349">
        <v>8.09E-3</v>
      </c>
      <c r="T2349">
        <v>1.209E-2</v>
      </c>
      <c r="U2349">
        <v>8.1600000000000006E-3</v>
      </c>
      <c r="V2349">
        <v>6.6499999999999997E-3</v>
      </c>
      <c r="W2349">
        <v>3.2100000000000002E-3</v>
      </c>
      <c r="X2349">
        <v>1.64E-3</v>
      </c>
      <c r="Y2349">
        <v>2.9399999999999999E-3</v>
      </c>
      <c r="Z2349">
        <v>4.1399999999999996E-3</v>
      </c>
      <c r="AA2349">
        <v>1.57E-3</v>
      </c>
      <c r="AB2349">
        <v>2.1099999999999999E-3</v>
      </c>
      <c r="AC2349">
        <v>1669870</v>
      </c>
      <c r="AD2349">
        <v>2060092</v>
      </c>
      <c r="AE2349">
        <v>2212397</v>
      </c>
      <c r="AF2349">
        <v>1927398</v>
      </c>
      <c r="AG2349">
        <v>1590823</v>
      </c>
      <c r="AH2349">
        <v>1464163</v>
      </c>
      <c r="AI2349">
        <v>1666322</v>
      </c>
      <c r="AJ2349">
        <v>1801775</v>
      </c>
      <c r="AK2349">
        <v>1242171</v>
      </c>
      <c r="AL2349">
        <v>1071896</v>
      </c>
    </row>
    <row r="2350" spans="1:38">
      <c r="A2350" t="s">
        <v>127</v>
      </c>
      <c r="B2350" t="s">
        <v>134</v>
      </c>
      <c r="C2350" t="s">
        <v>135</v>
      </c>
      <c r="D2350" t="s">
        <v>123</v>
      </c>
      <c r="E2350" t="s">
        <v>20</v>
      </c>
      <c r="F2350" t="s">
        <v>13</v>
      </c>
      <c r="G2350" t="s">
        <v>10</v>
      </c>
      <c r="H2350" t="s">
        <v>11</v>
      </c>
      <c r="I2350">
        <v>1324.9939999999999</v>
      </c>
      <c r="J2350">
        <v>1738.2260000000001</v>
      </c>
      <c r="K2350">
        <v>1633.5909999999999</v>
      </c>
      <c r="L2350">
        <v>1153.0930000000001</v>
      </c>
      <c r="M2350">
        <v>811.53700000000003</v>
      </c>
      <c r="N2350">
        <v>815.00699999999995</v>
      </c>
      <c r="O2350">
        <v>1206.7429999999999</v>
      </c>
      <c r="P2350">
        <v>1507.461</v>
      </c>
      <c r="Q2350">
        <v>1478.9780000000001</v>
      </c>
      <c r="R2350">
        <v>1449.99</v>
      </c>
      <c r="S2350">
        <v>5.4999999999999997E-3</v>
      </c>
      <c r="T2350">
        <v>7.0099999999999997E-3</v>
      </c>
      <c r="U2350">
        <v>5.8500000000000002E-3</v>
      </c>
      <c r="V2350">
        <v>3.5699999999999998E-3</v>
      </c>
      <c r="W2350">
        <v>2.8400000000000001E-3</v>
      </c>
      <c r="X2350">
        <v>2.0400000000000001E-3</v>
      </c>
      <c r="Y2350">
        <v>2.64E-3</v>
      </c>
      <c r="Z2350">
        <v>2.9199999999999999E-3</v>
      </c>
      <c r="AA2350">
        <v>2.7299999999999998E-3</v>
      </c>
      <c r="AB2350">
        <v>2.5300000000000001E-3</v>
      </c>
      <c r="AC2350">
        <v>1669870</v>
      </c>
      <c r="AD2350">
        <v>2060092</v>
      </c>
      <c r="AE2350">
        <v>2212397</v>
      </c>
      <c r="AF2350">
        <v>1927398</v>
      </c>
      <c r="AG2350">
        <v>1590823</v>
      </c>
      <c r="AH2350">
        <v>1464163</v>
      </c>
      <c r="AI2350">
        <v>1666322</v>
      </c>
      <c r="AJ2350">
        <v>1801775</v>
      </c>
      <c r="AK2350">
        <v>1242171</v>
      </c>
      <c r="AL2350">
        <v>1071896</v>
      </c>
    </row>
    <row r="2351" spans="1:38">
      <c r="A2351" t="s">
        <v>127</v>
      </c>
      <c r="B2351" t="s">
        <v>134</v>
      </c>
      <c r="C2351" t="s">
        <v>135</v>
      </c>
      <c r="D2351" t="s">
        <v>123</v>
      </c>
      <c r="E2351" t="s">
        <v>20</v>
      </c>
      <c r="F2351" t="s">
        <v>65</v>
      </c>
      <c r="G2351" t="s">
        <v>10</v>
      </c>
      <c r="H2351" t="s">
        <v>111</v>
      </c>
      <c r="L2351">
        <v>4.6669999999999998</v>
      </c>
      <c r="V2351">
        <v>1.0000000000000001E-5</v>
      </c>
      <c r="AF2351">
        <v>436</v>
      </c>
    </row>
    <row r="2352" spans="1:38">
      <c r="A2352" t="s">
        <v>127</v>
      </c>
      <c r="B2352" t="s">
        <v>134</v>
      </c>
      <c r="C2352" t="s">
        <v>135</v>
      </c>
      <c r="D2352" t="s">
        <v>123</v>
      </c>
      <c r="E2352" t="s">
        <v>20</v>
      </c>
      <c r="F2352" t="s">
        <v>65</v>
      </c>
      <c r="G2352" t="s">
        <v>10</v>
      </c>
      <c r="H2352" t="s">
        <v>12</v>
      </c>
      <c r="L2352">
        <v>0</v>
      </c>
      <c r="V2352">
        <v>0</v>
      </c>
      <c r="AF2352">
        <v>436</v>
      </c>
    </row>
    <row r="2353" spans="1:38">
      <c r="A2353" t="s">
        <v>127</v>
      </c>
      <c r="B2353" t="s">
        <v>134</v>
      </c>
      <c r="C2353" t="s">
        <v>135</v>
      </c>
      <c r="D2353" t="s">
        <v>123</v>
      </c>
      <c r="E2353" t="s">
        <v>20</v>
      </c>
      <c r="F2353" t="s">
        <v>65</v>
      </c>
      <c r="G2353" t="s">
        <v>10</v>
      </c>
      <c r="H2353" t="s">
        <v>11</v>
      </c>
      <c r="L2353">
        <v>4.6669999999999998</v>
      </c>
      <c r="V2353">
        <v>1.0000000000000001E-5</v>
      </c>
      <c r="AF2353">
        <v>436</v>
      </c>
    </row>
    <row r="2354" spans="1:38">
      <c r="A2354" t="s">
        <v>127</v>
      </c>
      <c r="B2354" t="s">
        <v>134</v>
      </c>
      <c r="C2354" t="s">
        <v>135</v>
      </c>
      <c r="D2354" t="s">
        <v>123</v>
      </c>
      <c r="E2354" t="s">
        <v>20</v>
      </c>
      <c r="F2354" t="s">
        <v>14</v>
      </c>
      <c r="G2354" t="s">
        <v>10</v>
      </c>
      <c r="H2354" t="s">
        <v>111</v>
      </c>
      <c r="I2354">
        <v>25.256</v>
      </c>
      <c r="J2354">
        <v>18.483000000000001</v>
      </c>
      <c r="K2354">
        <v>136.53800000000001</v>
      </c>
      <c r="L2354">
        <v>14.375999999999999</v>
      </c>
      <c r="M2354">
        <v>41.874000000000002</v>
      </c>
      <c r="N2354">
        <v>10.227</v>
      </c>
      <c r="O2354">
        <v>22.806999999999999</v>
      </c>
      <c r="P2354">
        <v>34.270000000000003</v>
      </c>
      <c r="Q2354">
        <v>25.247</v>
      </c>
      <c r="R2354">
        <v>16.14</v>
      </c>
      <c r="S2354">
        <v>1E-4</v>
      </c>
      <c r="T2354">
        <v>6.9999999999999994E-5</v>
      </c>
      <c r="U2354">
        <v>4.8999999999999998E-4</v>
      </c>
      <c r="V2354">
        <v>4.0000000000000003E-5</v>
      </c>
      <c r="W2354">
        <v>1.4999999999999999E-4</v>
      </c>
      <c r="X2354">
        <v>3.0000000000000001E-5</v>
      </c>
      <c r="Y2354">
        <v>5.0000000000000002E-5</v>
      </c>
      <c r="Z2354">
        <v>6.9999999999999994E-5</v>
      </c>
      <c r="AA2354">
        <v>5.0000000000000002E-5</v>
      </c>
      <c r="AB2354">
        <v>3.0000000000000001E-5</v>
      </c>
      <c r="AC2354">
        <v>191424</v>
      </c>
      <c r="AD2354">
        <v>163463</v>
      </c>
      <c r="AE2354">
        <v>271624</v>
      </c>
      <c r="AF2354">
        <v>235427</v>
      </c>
      <c r="AG2354">
        <v>145714</v>
      </c>
      <c r="AH2354">
        <v>278008</v>
      </c>
      <c r="AI2354">
        <v>233164</v>
      </c>
      <c r="AJ2354">
        <v>275364</v>
      </c>
      <c r="AK2354">
        <v>225797</v>
      </c>
      <c r="AL2354">
        <v>269836</v>
      </c>
    </row>
    <row r="2355" spans="1:38">
      <c r="A2355" t="s">
        <v>127</v>
      </c>
      <c r="B2355" t="s">
        <v>134</v>
      </c>
      <c r="C2355" t="s">
        <v>135</v>
      </c>
      <c r="D2355" t="s">
        <v>123</v>
      </c>
      <c r="E2355" t="s">
        <v>20</v>
      </c>
      <c r="F2355" t="s">
        <v>14</v>
      </c>
      <c r="G2355" t="s">
        <v>10</v>
      </c>
      <c r="H2355" t="s">
        <v>12</v>
      </c>
      <c r="I2355">
        <v>3.0630000000000002</v>
      </c>
      <c r="J2355">
        <v>3.3479999999999999</v>
      </c>
      <c r="K2355">
        <v>123.82299999999999</v>
      </c>
      <c r="L2355">
        <v>0</v>
      </c>
      <c r="M2355">
        <v>30</v>
      </c>
      <c r="N2355">
        <v>1.0980000000000001</v>
      </c>
      <c r="O2355">
        <v>0</v>
      </c>
      <c r="P2355">
        <v>0</v>
      </c>
      <c r="Q2355">
        <v>4.9000000000000002E-2</v>
      </c>
      <c r="R2355">
        <v>0</v>
      </c>
      <c r="S2355">
        <v>1.0000000000000001E-5</v>
      </c>
      <c r="T2355">
        <v>1.0000000000000001E-5</v>
      </c>
      <c r="U2355">
        <v>4.4000000000000002E-4</v>
      </c>
      <c r="V2355">
        <v>0</v>
      </c>
      <c r="W2355">
        <v>1E-4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191424</v>
      </c>
      <c r="AD2355">
        <v>163463</v>
      </c>
      <c r="AE2355">
        <v>271624</v>
      </c>
      <c r="AF2355">
        <v>235427</v>
      </c>
      <c r="AG2355">
        <v>145714</v>
      </c>
      <c r="AH2355">
        <v>278008</v>
      </c>
      <c r="AI2355">
        <v>233164</v>
      </c>
      <c r="AJ2355">
        <v>275364</v>
      </c>
      <c r="AK2355">
        <v>225797</v>
      </c>
      <c r="AL2355">
        <v>269836</v>
      </c>
    </row>
    <row r="2356" spans="1:38">
      <c r="A2356" t="s">
        <v>127</v>
      </c>
      <c r="B2356" t="s">
        <v>134</v>
      </c>
      <c r="C2356" t="s">
        <v>135</v>
      </c>
      <c r="D2356" t="s">
        <v>123</v>
      </c>
      <c r="E2356" t="s">
        <v>20</v>
      </c>
      <c r="F2356" t="s">
        <v>14</v>
      </c>
      <c r="G2356" t="s">
        <v>10</v>
      </c>
      <c r="H2356" t="s">
        <v>11</v>
      </c>
      <c r="I2356">
        <v>22.193000000000001</v>
      </c>
      <c r="J2356">
        <v>15.135</v>
      </c>
      <c r="K2356">
        <v>12.715</v>
      </c>
      <c r="L2356">
        <v>14.375999999999999</v>
      </c>
      <c r="M2356">
        <v>11.874000000000001</v>
      </c>
      <c r="N2356">
        <v>9.1289999999999996</v>
      </c>
      <c r="O2356">
        <v>22.806999999999999</v>
      </c>
      <c r="P2356">
        <v>34.270000000000003</v>
      </c>
      <c r="Q2356">
        <v>25.198</v>
      </c>
      <c r="R2356">
        <v>16.14</v>
      </c>
      <c r="S2356">
        <v>9.0000000000000006E-5</v>
      </c>
      <c r="T2356">
        <v>6.0000000000000002E-5</v>
      </c>
      <c r="U2356">
        <v>5.0000000000000002E-5</v>
      </c>
      <c r="V2356">
        <v>4.0000000000000003E-5</v>
      </c>
      <c r="W2356">
        <v>4.0000000000000003E-5</v>
      </c>
      <c r="X2356">
        <v>2.0000000000000002E-5</v>
      </c>
      <c r="Y2356">
        <v>5.0000000000000002E-5</v>
      </c>
      <c r="Z2356">
        <v>6.9999999999999994E-5</v>
      </c>
      <c r="AA2356">
        <v>5.0000000000000002E-5</v>
      </c>
      <c r="AB2356">
        <v>3.0000000000000001E-5</v>
      </c>
      <c r="AC2356">
        <v>191424</v>
      </c>
      <c r="AD2356">
        <v>163463</v>
      </c>
      <c r="AE2356">
        <v>271624</v>
      </c>
      <c r="AF2356">
        <v>235427</v>
      </c>
      <c r="AG2356">
        <v>145714</v>
      </c>
      <c r="AH2356">
        <v>278008</v>
      </c>
      <c r="AI2356">
        <v>233164</v>
      </c>
      <c r="AJ2356">
        <v>275364</v>
      </c>
      <c r="AK2356">
        <v>225797</v>
      </c>
      <c r="AL2356">
        <v>269836</v>
      </c>
    </row>
    <row r="2357" spans="1:38">
      <c r="A2357" t="s">
        <v>127</v>
      </c>
      <c r="B2357" t="s">
        <v>134</v>
      </c>
      <c r="C2357" t="s">
        <v>135</v>
      </c>
      <c r="D2357" t="s">
        <v>123</v>
      </c>
      <c r="E2357" t="s">
        <v>20</v>
      </c>
      <c r="F2357" t="s">
        <v>15</v>
      </c>
      <c r="G2357" t="s">
        <v>10</v>
      </c>
      <c r="H2357" t="s">
        <v>111</v>
      </c>
      <c r="O2357">
        <v>1.2350000000000001</v>
      </c>
      <c r="P2357">
        <v>0.4</v>
      </c>
      <c r="Q2357">
        <v>4.4999999999999998E-2</v>
      </c>
      <c r="Y2357">
        <v>0</v>
      </c>
      <c r="Z2357">
        <v>0</v>
      </c>
      <c r="AA2357">
        <v>0</v>
      </c>
      <c r="AF2357">
        <v>1547</v>
      </c>
      <c r="AI2357">
        <v>15444</v>
      </c>
      <c r="AJ2357">
        <v>1188</v>
      </c>
      <c r="AK2357">
        <v>924</v>
      </c>
    </row>
    <row r="2358" spans="1:38">
      <c r="A2358" t="s">
        <v>127</v>
      </c>
      <c r="B2358" t="s">
        <v>134</v>
      </c>
      <c r="C2358" t="s">
        <v>135</v>
      </c>
      <c r="D2358" t="s">
        <v>123</v>
      </c>
      <c r="E2358" t="s">
        <v>20</v>
      </c>
      <c r="F2358" t="s">
        <v>15</v>
      </c>
      <c r="G2358" t="s">
        <v>10</v>
      </c>
      <c r="H2358" t="s">
        <v>12</v>
      </c>
      <c r="O2358">
        <v>0</v>
      </c>
      <c r="P2358">
        <v>0</v>
      </c>
      <c r="Q2358">
        <v>0</v>
      </c>
      <c r="Y2358">
        <v>0</v>
      </c>
      <c r="Z2358">
        <v>0</v>
      </c>
      <c r="AA2358">
        <v>0</v>
      </c>
      <c r="AF2358">
        <v>1547</v>
      </c>
      <c r="AI2358">
        <v>15444</v>
      </c>
      <c r="AJ2358">
        <v>1188</v>
      </c>
      <c r="AK2358">
        <v>924</v>
      </c>
    </row>
    <row r="2359" spans="1:38">
      <c r="A2359" t="s">
        <v>127</v>
      </c>
      <c r="B2359" t="s">
        <v>134</v>
      </c>
      <c r="C2359" t="s">
        <v>135</v>
      </c>
      <c r="D2359" t="s">
        <v>123</v>
      </c>
      <c r="E2359" t="s">
        <v>20</v>
      </c>
      <c r="F2359" t="s">
        <v>15</v>
      </c>
      <c r="G2359" t="s">
        <v>10</v>
      </c>
      <c r="H2359" t="s">
        <v>11</v>
      </c>
      <c r="O2359">
        <v>1.2350000000000001</v>
      </c>
      <c r="P2359">
        <v>0.4</v>
      </c>
      <c r="Q2359">
        <v>4.4999999999999998E-2</v>
      </c>
      <c r="Y2359">
        <v>0</v>
      </c>
      <c r="Z2359">
        <v>0</v>
      </c>
      <c r="AA2359">
        <v>0</v>
      </c>
      <c r="AF2359">
        <v>1547</v>
      </c>
      <c r="AI2359">
        <v>15444</v>
      </c>
      <c r="AJ2359">
        <v>1188</v>
      </c>
      <c r="AK2359">
        <v>924</v>
      </c>
    </row>
    <row r="2360" spans="1:38">
      <c r="A2360" t="s">
        <v>127</v>
      </c>
      <c r="B2360" t="s">
        <v>134</v>
      </c>
      <c r="C2360" t="s">
        <v>135</v>
      </c>
      <c r="D2360" t="s">
        <v>123</v>
      </c>
      <c r="E2360" t="s">
        <v>20</v>
      </c>
      <c r="F2360" t="s">
        <v>61</v>
      </c>
      <c r="G2360" t="s">
        <v>10</v>
      </c>
      <c r="H2360" t="s">
        <v>111</v>
      </c>
      <c r="I2360">
        <v>0.46300000000000002</v>
      </c>
      <c r="K2360">
        <v>8.0000000000000002E-3</v>
      </c>
      <c r="Q2360">
        <v>0.30299999999999999</v>
      </c>
      <c r="S2360">
        <v>0</v>
      </c>
      <c r="U2360">
        <v>0</v>
      </c>
      <c r="AA2360">
        <v>0</v>
      </c>
      <c r="AC2360">
        <v>69749</v>
      </c>
      <c r="AD2360">
        <v>78190</v>
      </c>
      <c r="AE2360">
        <v>10782</v>
      </c>
      <c r="AF2360">
        <v>48072</v>
      </c>
      <c r="AG2360">
        <v>14680</v>
      </c>
      <c r="AH2360">
        <v>43326</v>
      </c>
      <c r="AI2360">
        <v>88148</v>
      </c>
      <c r="AJ2360">
        <v>111666</v>
      </c>
      <c r="AK2360">
        <v>101740</v>
      </c>
      <c r="AL2360">
        <v>16158</v>
      </c>
    </row>
    <row r="2361" spans="1:38">
      <c r="A2361" t="s">
        <v>127</v>
      </c>
      <c r="B2361" t="s">
        <v>134</v>
      </c>
      <c r="C2361" t="s">
        <v>135</v>
      </c>
      <c r="D2361" t="s">
        <v>123</v>
      </c>
      <c r="E2361" t="s">
        <v>20</v>
      </c>
      <c r="F2361" t="s">
        <v>61</v>
      </c>
      <c r="G2361" t="s">
        <v>10</v>
      </c>
      <c r="H2361" t="s">
        <v>12</v>
      </c>
      <c r="I2361">
        <v>0</v>
      </c>
      <c r="K2361">
        <v>0</v>
      </c>
      <c r="Q2361">
        <v>0</v>
      </c>
      <c r="S2361">
        <v>0</v>
      </c>
      <c r="U2361">
        <v>0</v>
      </c>
      <c r="AA2361">
        <v>0</v>
      </c>
      <c r="AC2361">
        <v>69749</v>
      </c>
      <c r="AD2361">
        <v>78190</v>
      </c>
      <c r="AE2361">
        <v>10782</v>
      </c>
      <c r="AF2361">
        <v>48072</v>
      </c>
      <c r="AG2361">
        <v>14680</v>
      </c>
      <c r="AH2361">
        <v>43326</v>
      </c>
      <c r="AI2361">
        <v>88148</v>
      </c>
      <c r="AJ2361">
        <v>111666</v>
      </c>
      <c r="AK2361">
        <v>101740</v>
      </c>
      <c r="AL2361">
        <v>16158</v>
      </c>
    </row>
    <row r="2362" spans="1:38">
      <c r="A2362" t="s">
        <v>127</v>
      </c>
      <c r="B2362" t="s">
        <v>134</v>
      </c>
      <c r="C2362" t="s">
        <v>135</v>
      </c>
      <c r="D2362" t="s">
        <v>123</v>
      </c>
      <c r="E2362" t="s">
        <v>20</v>
      </c>
      <c r="F2362" t="s">
        <v>61</v>
      </c>
      <c r="G2362" t="s">
        <v>10</v>
      </c>
      <c r="H2362" t="s">
        <v>11</v>
      </c>
      <c r="I2362">
        <v>0.46300000000000002</v>
      </c>
      <c r="K2362">
        <v>8.0000000000000002E-3</v>
      </c>
      <c r="Q2362">
        <v>0.30299999999999999</v>
      </c>
      <c r="S2362">
        <v>0</v>
      </c>
      <c r="U2362">
        <v>0</v>
      </c>
      <c r="AA2362">
        <v>0</v>
      </c>
      <c r="AC2362">
        <v>69749</v>
      </c>
      <c r="AD2362">
        <v>78190</v>
      </c>
      <c r="AE2362">
        <v>10782</v>
      </c>
      <c r="AF2362">
        <v>48072</v>
      </c>
      <c r="AG2362">
        <v>14680</v>
      </c>
      <c r="AH2362">
        <v>43326</v>
      </c>
      <c r="AI2362">
        <v>88148</v>
      </c>
      <c r="AJ2362">
        <v>111666</v>
      </c>
      <c r="AK2362">
        <v>101740</v>
      </c>
      <c r="AL2362">
        <v>16158</v>
      </c>
    </row>
    <row r="2363" spans="1:38">
      <c r="A2363" t="s">
        <v>127</v>
      </c>
      <c r="B2363" t="s">
        <v>134</v>
      </c>
      <c r="C2363" t="s">
        <v>135</v>
      </c>
      <c r="D2363" t="s">
        <v>123</v>
      </c>
      <c r="E2363" t="s">
        <v>20</v>
      </c>
      <c r="F2363" t="s">
        <v>62</v>
      </c>
      <c r="G2363" t="s">
        <v>10</v>
      </c>
      <c r="H2363" t="s">
        <v>111</v>
      </c>
      <c r="J2363">
        <v>0.14299999999999999</v>
      </c>
      <c r="Q2363">
        <v>0.40799999999999997</v>
      </c>
      <c r="T2363">
        <v>0</v>
      </c>
      <c r="AA2363">
        <v>0</v>
      </c>
      <c r="AC2363">
        <v>1542999</v>
      </c>
      <c r="AD2363">
        <v>1406385</v>
      </c>
      <c r="AE2363">
        <v>1458763</v>
      </c>
      <c r="AF2363">
        <v>1198718</v>
      </c>
      <c r="AG2363">
        <v>416409</v>
      </c>
      <c r="AH2363">
        <v>500197</v>
      </c>
      <c r="AI2363">
        <v>432309</v>
      </c>
      <c r="AJ2363">
        <v>340583</v>
      </c>
      <c r="AK2363">
        <v>547809</v>
      </c>
      <c r="AL2363">
        <v>704460</v>
      </c>
    </row>
    <row r="2364" spans="1:38">
      <c r="A2364" t="s">
        <v>127</v>
      </c>
      <c r="B2364" t="s">
        <v>134</v>
      </c>
      <c r="C2364" t="s">
        <v>135</v>
      </c>
      <c r="D2364" t="s">
        <v>123</v>
      </c>
      <c r="E2364" t="s">
        <v>20</v>
      </c>
      <c r="F2364" t="s">
        <v>62</v>
      </c>
      <c r="G2364" t="s">
        <v>10</v>
      </c>
      <c r="H2364" t="s">
        <v>12</v>
      </c>
      <c r="J2364">
        <v>0</v>
      </c>
      <c r="Q2364">
        <v>0</v>
      </c>
      <c r="T2364">
        <v>0</v>
      </c>
      <c r="AA2364">
        <v>0</v>
      </c>
      <c r="AC2364">
        <v>1542999</v>
      </c>
      <c r="AD2364">
        <v>1406385</v>
      </c>
      <c r="AE2364">
        <v>1458763</v>
      </c>
      <c r="AF2364">
        <v>1198718</v>
      </c>
      <c r="AG2364">
        <v>416409</v>
      </c>
      <c r="AH2364">
        <v>500197</v>
      </c>
      <c r="AI2364">
        <v>432309</v>
      </c>
      <c r="AJ2364">
        <v>340583</v>
      </c>
      <c r="AK2364">
        <v>547809</v>
      </c>
      <c r="AL2364">
        <v>704460</v>
      </c>
    </row>
    <row r="2365" spans="1:38">
      <c r="A2365" t="s">
        <v>127</v>
      </c>
      <c r="B2365" t="s">
        <v>134</v>
      </c>
      <c r="C2365" t="s">
        <v>135</v>
      </c>
      <c r="D2365" t="s">
        <v>123</v>
      </c>
      <c r="E2365" t="s">
        <v>20</v>
      </c>
      <c r="F2365" t="s">
        <v>62</v>
      </c>
      <c r="G2365" t="s">
        <v>10</v>
      </c>
      <c r="H2365" t="s">
        <v>11</v>
      </c>
      <c r="J2365">
        <v>0.14299999999999999</v>
      </c>
      <c r="Q2365">
        <v>0.40799999999999997</v>
      </c>
      <c r="T2365">
        <v>0</v>
      </c>
      <c r="AA2365">
        <v>0</v>
      </c>
      <c r="AC2365">
        <v>1542999</v>
      </c>
      <c r="AD2365">
        <v>1406385</v>
      </c>
      <c r="AE2365">
        <v>1458763</v>
      </c>
      <c r="AF2365">
        <v>1198718</v>
      </c>
      <c r="AG2365">
        <v>416409</v>
      </c>
      <c r="AH2365">
        <v>500197</v>
      </c>
      <c r="AI2365">
        <v>432309</v>
      </c>
      <c r="AJ2365">
        <v>340583</v>
      </c>
      <c r="AK2365">
        <v>547809</v>
      </c>
      <c r="AL2365">
        <v>704460</v>
      </c>
    </row>
    <row r="2366" spans="1:38">
      <c r="A2366" t="s">
        <v>127</v>
      </c>
      <c r="B2366" t="s">
        <v>134</v>
      </c>
      <c r="C2366" t="s">
        <v>135</v>
      </c>
      <c r="D2366" t="s">
        <v>123</v>
      </c>
      <c r="E2366" t="s">
        <v>20</v>
      </c>
      <c r="F2366" t="s">
        <v>17</v>
      </c>
      <c r="G2366" t="s">
        <v>145</v>
      </c>
      <c r="H2366" t="s">
        <v>111</v>
      </c>
      <c r="O2366">
        <v>5.8000000000000003E-2</v>
      </c>
      <c r="P2366">
        <v>20.439</v>
      </c>
      <c r="Q2366">
        <v>46.27</v>
      </c>
      <c r="R2366">
        <v>17.97</v>
      </c>
      <c r="Y2366">
        <v>0</v>
      </c>
      <c r="Z2366">
        <v>4.0000000000000003E-5</v>
      </c>
      <c r="AA2366">
        <v>9.0000000000000006E-5</v>
      </c>
      <c r="AB2366">
        <v>3.0000000000000001E-5</v>
      </c>
      <c r="AI2366">
        <v>808679</v>
      </c>
      <c r="AJ2366">
        <v>898007</v>
      </c>
      <c r="AK2366">
        <v>815730</v>
      </c>
      <c r="AL2366">
        <v>747693</v>
      </c>
    </row>
    <row r="2367" spans="1:38">
      <c r="A2367" t="s">
        <v>127</v>
      </c>
      <c r="B2367" t="s">
        <v>134</v>
      </c>
      <c r="C2367" t="s">
        <v>135</v>
      </c>
      <c r="D2367" t="s">
        <v>123</v>
      </c>
      <c r="E2367" t="s">
        <v>20</v>
      </c>
      <c r="F2367" t="s">
        <v>17</v>
      </c>
      <c r="G2367" t="s">
        <v>145</v>
      </c>
      <c r="H2367" t="s">
        <v>12</v>
      </c>
      <c r="O2367">
        <v>0</v>
      </c>
      <c r="P2367">
        <v>1</v>
      </c>
      <c r="Q2367">
        <v>6.6829999999999998</v>
      </c>
      <c r="R2367">
        <v>4</v>
      </c>
      <c r="Y2367">
        <v>0</v>
      </c>
      <c r="Z2367">
        <v>0</v>
      </c>
      <c r="AA2367">
        <v>1.0000000000000001E-5</v>
      </c>
      <c r="AB2367">
        <v>1.0000000000000001E-5</v>
      </c>
      <c r="AI2367">
        <v>808679</v>
      </c>
      <c r="AJ2367">
        <v>898007</v>
      </c>
      <c r="AK2367">
        <v>815730</v>
      </c>
      <c r="AL2367">
        <v>747693</v>
      </c>
    </row>
    <row r="2368" spans="1:38">
      <c r="A2368" t="s">
        <v>127</v>
      </c>
      <c r="B2368" t="s">
        <v>134</v>
      </c>
      <c r="C2368" t="s">
        <v>135</v>
      </c>
      <c r="D2368" t="s">
        <v>123</v>
      </c>
      <c r="E2368" t="s">
        <v>20</v>
      </c>
      <c r="F2368" t="s">
        <v>17</v>
      </c>
      <c r="G2368" t="s">
        <v>145</v>
      </c>
      <c r="H2368" t="s">
        <v>11</v>
      </c>
      <c r="O2368">
        <v>5.8000000000000003E-2</v>
      </c>
      <c r="P2368">
        <v>19.439</v>
      </c>
      <c r="Q2368">
        <v>39.587000000000003</v>
      </c>
      <c r="R2368">
        <v>13.97</v>
      </c>
      <c r="Y2368">
        <v>0</v>
      </c>
      <c r="Z2368">
        <v>4.0000000000000003E-5</v>
      </c>
      <c r="AA2368">
        <v>6.9999999999999994E-5</v>
      </c>
      <c r="AB2368">
        <v>2.0000000000000002E-5</v>
      </c>
      <c r="AI2368">
        <v>808679</v>
      </c>
      <c r="AJ2368">
        <v>898007</v>
      </c>
      <c r="AK2368">
        <v>815730</v>
      </c>
      <c r="AL2368">
        <v>747693</v>
      </c>
    </row>
    <row r="2369" spans="1:38">
      <c r="A2369" t="s">
        <v>127</v>
      </c>
      <c r="B2369" t="s">
        <v>134</v>
      </c>
      <c r="C2369" t="s">
        <v>135</v>
      </c>
      <c r="D2369" t="s">
        <v>123</v>
      </c>
      <c r="E2369" t="s">
        <v>20</v>
      </c>
      <c r="F2369" t="s">
        <v>17</v>
      </c>
      <c r="G2369" t="s">
        <v>10</v>
      </c>
      <c r="H2369" t="s">
        <v>111</v>
      </c>
      <c r="I2369">
        <v>367.27100000000002</v>
      </c>
      <c r="J2369">
        <v>211.76599999999999</v>
      </c>
      <c r="K2369">
        <v>255.08099999999999</v>
      </c>
      <c r="L2369">
        <v>1431.4549999999999</v>
      </c>
      <c r="M2369">
        <v>598.87699999999995</v>
      </c>
      <c r="N2369">
        <v>1464.8589999999999</v>
      </c>
      <c r="O2369">
        <v>523.75199999999995</v>
      </c>
      <c r="P2369">
        <v>769.577</v>
      </c>
      <c r="Q2369">
        <v>809.75</v>
      </c>
      <c r="R2369">
        <v>1143.31</v>
      </c>
      <c r="S2369">
        <v>1.5200000000000001E-3</v>
      </c>
      <c r="T2369">
        <v>8.4999999999999995E-4</v>
      </c>
      <c r="U2369">
        <v>9.1E-4</v>
      </c>
      <c r="V2369">
        <v>4.4299999999999999E-3</v>
      </c>
      <c r="W2369">
        <v>2.0899999999999998E-3</v>
      </c>
      <c r="X2369">
        <v>3.6700000000000001E-3</v>
      </c>
      <c r="Y2369">
        <v>1.14E-3</v>
      </c>
      <c r="Z2369">
        <v>1.49E-3</v>
      </c>
      <c r="AA2369">
        <v>1.49E-3</v>
      </c>
      <c r="AB2369">
        <v>2E-3</v>
      </c>
      <c r="AC2369">
        <v>1756193</v>
      </c>
      <c r="AD2369">
        <v>1526666</v>
      </c>
      <c r="AE2369">
        <v>1988209</v>
      </c>
      <c r="AF2369">
        <v>2176131</v>
      </c>
      <c r="AG2369">
        <v>1736694</v>
      </c>
      <c r="AH2369">
        <v>1585192</v>
      </c>
      <c r="AI2369">
        <v>759368</v>
      </c>
      <c r="AJ2369">
        <v>829604</v>
      </c>
      <c r="AK2369">
        <v>741965</v>
      </c>
      <c r="AL2369">
        <v>495051</v>
      </c>
    </row>
    <row r="2370" spans="1:38">
      <c r="A2370" t="s">
        <v>127</v>
      </c>
      <c r="B2370" t="s">
        <v>134</v>
      </c>
      <c r="C2370" t="s">
        <v>135</v>
      </c>
      <c r="D2370" t="s">
        <v>123</v>
      </c>
      <c r="E2370" t="s">
        <v>20</v>
      </c>
      <c r="F2370" t="s">
        <v>17</v>
      </c>
      <c r="G2370" t="s">
        <v>10</v>
      </c>
      <c r="H2370" t="s">
        <v>12</v>
      </c>
      <c r="I2370">
        <v>28.481000000000002</v>
      </c>
      <c r="J2370">
        <v>9.4619999999999997</v>
      </c>
      <c r="K2370">
        <v>27</v>
      </c>
      <c r="L2370">
        <v>512.73800000000006</v>
      </c>
      <c r="M2370">
        <v>18.274999999999999</v>
      </c>
      <c r="N2370">
        <v>102.21299999999999</v>
      </c>
      <c r="O2370">
        <v>0</v>
      </c>
      <c r="P2370">
        <v>6.0999999999999999E-2</v>
      </c>
      <c r="Q2370">
        <v>65.290999999999997</v>
      </c>
      <c r="R2370">
        <v>154.02000000000001</v>
      </c>
      <c r="S2370">
        <v>1.2E-4</v>
      </c>
      <c r="T2370">
        <v>4.0000000000000003E-5</v>
      </c>
      <c r="U2370">
        <v>1E-4</v>
      </c>
      <c r="V2370">
        <v>1.5900000000000001E-3</v>
      </c>
      <c r="W2370">
        <v>6.0000000000000002E-5</v>
      </c>
      <c r="X2370">
        <v>2.5999999999999998E-4</v>
      </c>
      <c r="Y2370">
        <v>0</v>
      </c>
      <c r="Z2370">
        <v>0</v>
      </c>
      <c r="AA2370">
        <v>1.2E-4</v>
      </c>
      <c r="AB2370">
        <v>2.7E-4</v>
      </c>
      <c r="AC2370">
        <v>1756193</v>
      </c>
      <c r="AD2370">
        <v>1526666</v>
      </c>
      <c r="AE2370">
        <v>1988209</v>
      </c>
      <c r="AF2370">
        <v>2176131</v>
      </c>
      <c r="AG2370">
        <v>1736694</v>
      </c>
      <c r="AH2370">
        <v>1585192</v>
      </c>
      <c r="AI2370">
        <v>759368</v>
      </c>
      <c r="AJ2370">
        <v>829604</v>
      </c>
      <c r="AK2370">
        <v>741965</v>
      </c>
      <c r="AL2370">
        <v>495051</v>
      </c>
    </row>
    <row r="2371" spans="1:38">
      <c r="A2371" t="s">
        <v>127</v>
      </c>
      <c r="B2371" t="s">
        <v>134</v>
      </c>
      <c r="C2371" t="s">
        <v>135</v>
      </c>
      <c r="D2371" t="s">
        <v>123</v>
      </c>
      <c r="E2371" t="s">
        <v>20</v>
      </c>
      <c r="F2371" t="s">
        <v>17</v>
      </c>
      <c r="G2371" t="s">
        <v>10</v>
      </c>
      <c r="H2371" t="s">
        <v>11</v>
      </c>
      <c r="I2371">
        <v>338.79</v>
      </c>
      <c r="J2371">
        <v>202.304</v>
      </c>
      <c r="K2371">
        <v>228.08099999999999</v>
      </c>
      <c r="L2371">
        <v>918.71699999999998</v>
      </c>
      <c r="M2371">
        <v>580.60199999999998</v>
      </c>
      <c r="N2371">
        <v>1362.646</v>
      </c>
      <c r="O2371">
        <v>523.75199999999995</v>
      </c>
      <c r="P2371">
        <v>769.51599999999996</v>
      </c>
      <c r="Q2371">
        <v>744.45899999999995</v>
      </c>
      <c r="R2371">
        <v>989.29</v>
      </c>
      <c r="S2371">
        <v>1.41E-3</v>
      </c>
      <c r="T2371">
        <v>8.1999999999999998E-4</v>
      </c>
      <c r="U2371">
        <v>8.1999999999999998E-4</v>
      </c>
      <c r="V2371">
        <v>2.8400000000000001E-3</v>
      </c>
      <c r="W2371">
        <v>2.0300000000000001E-3</v>
      </c>
      <c r="X2371">
        <v>3.4199999999999999E-3</v>
      </c>
      <c r="Y2371">
        <v>1.14E-3</v>
      </c>
      <c r="Z2371">
        <v>1.49E-3</v>
      </c>
      <c r="AA2371">
        <v>1.3699999999999999E-3</v>
      </c>
      <c r="AB2371">
        <v>1.73E-3</v>
      </c>
      <c r="AC2371">
        <v>1756193</v>
      </c>
      <c r="AD2371">
        <v>1526666</v>
      </c>
      <c r="AE2371">
        <v>1988209</v>
      </c>
      <c r="AF2371">
        <v>2176131</v>
      </c>
      <c r="AG2371">
        <v>1736694</v>
      </c>
      <c r="AH2371">
        <v>1585192</v>
      </c>
      <c r="AI2371">
        <v>759368</v>
      </c>
      <c r="AJ2371">
        <v>829604</v>
      </c>
      <c r="AK2371">
        <v>741965</v>
      </c>
      <c r="AL2371">
        <v>495051</v>
      </c>
    </row>
    <row r="2372" spans="1:38">
      <c r="A2372" t="s">
        <v>127</v>
      </c>
      <c r="B2372" t="s">
        <v>134</v>
      </c>
      <c r="C2372" t="s">
        <v>135</v>
      </c>
      <c r="D2372" t="s">
        <v>123</v>
      </c>
      <c r="E2372" t="s">
        <v>20</v>
      </c>
      <c r="F2372" t="s">
        <v>18</v>
      </c>
      <c r="G2372" t="s">
        <v>145</v>
      </c>
      <c r="H2372" t="s">
        <v>111</v>
      </c>
      <c r="O2372">
        <v>10.404</v>
      </c>
      <c r="P2372">
        <v>230.036</v>
      </c>
      <c r="Q2372">
        <v>233.464</v>
      </c>
      <c r="R2372">
        <v>120.99</v>
      </c>
      <c r="Y2372">
        <v>2.0000000000000002E-5</v>
      </c>
      <c r="Z2372">
        <v>4.4999999999999999E-4</v>
      </c>
      <c r="AA2372">
        <v>4.2999999999999999E-4</v>
      </c>
      <c r="AB2372">
        <v>2.1000000000000001E-4</v>
      </c>
      <c r="AI2372">
        <v>2420</v>
      </c>
      <c r="AJ2372">
        <v>39820</v>
      </c>
      <c r="AK2372">
        <v>31240</v>
      </c>
      <c r="AL2372">
        <v>14740</v>
      </c>
    </row>
    <row r="2373" spans="1:38">
      <c r="A2373" t="s">
        <v>127</v>
      </c>
      <c r="B2373" t="s">
        <v>134</v>
      </c>
      <c r="C2373" t="s">
        <v>135</v>
      </c>
      <c r="D2373" t="s">
        <v>123</v>
      </c>
      <c r="E2373" t="s">
        <v>20</v>
      </c>
      <c r="F2373" t="s">
        <v>18</v>
      </c>
      <c r="G2373" t="s">
        <v>145</v>
      </c>
      <c r="H2373" t="s">
        <v>12</v>
      </c>
      <c r="O2373">
        <v>2</v>
      </c>
      <c r="P2373">
        <v>46.715000000000003</v>
      </c>
      <c r="Q2373">
        <v>94</v>
      </c>
      <c r="R2373">
        <v>20</v>
      </c>
      <c r="Y2373">
        <v>0</v>
      </c>
      <c r="Z2373">
        <v>9.0000000000000006E-5</v>
      </c>
      <c r="AA2373">
        <v>1.7000000000000001E-4</v>
      </c>
      <c r="AB2373">
        <v>3.0000000000000001E-5</v>
      </c>
      <c r="AI2373">
        <v>2420</v>
      </c>
      <c r="AJ2373">
        <v>39820</v>
      </c>
      <c r="AK2373">
        <v>31240</v>
      </c>
      <c r="AL2373">
        <v>14740</v>
      </c>
    </row>
    <row r="2374" spans="1:38">
      <c r="A2374" t="s">
        <v>127</v>
      </c>
      <c r="B2374" t="s">
        <v>134</v>
      </c>
      <c r="C2374" t="s">
        <v>135</v>
      </c>
      <c r="D2374" t="s">
        <v>123</v>
      </c>
      <c r="E2374" t="s">
        <v>20</v>
      </c>
      <c r="F2374" t="s">
        <v>18</v>
      </c>
      <c r="G2374" t="s">
        <v>145</v>
      </c>
      <c r="H2374" t="s">
        <v>11</v>
      </c>
      <c r="O2374">
        <v>8.4039999999999999</v>
      </c>
      <c r="P2374">
        <v>183.321</v>
      </c>
      <c r="Q2374">
        <v>139.464</v>
      </c>
      <c r="R2374">
        <v>100.99</v>
      </c>
      <c r="Y2374">
        <v>2.0000000000000002E-5</v>
      </c>
      <c r="Z2374">
        <v>3.5E-4</v>
      </c>
      <c r="AA2374">
        <v>2.5999999999999998E-4</v>
      </c>
      <c r="AB2374">
        <v>1.8000000000000001E-4</v>
      </c>
      <c r="AI2374">
        <v>2420</v>
      </c>
      <c r="AJ2374">
        <v>39820</v>
      </c>
      <c r="AK2374">
        <v>31240</v>
      </c>
      <c r="AL2374">
        <v>14740</v>
      </c>
    </row>
    <row r="2375" spans="1:38">
      <c r="A2375" t="s">
        <v>127</v>
      </c>
      <c r="B2375" t="s">
        <v>134</v>
      </c>
      <c r="C2375" t="s">
        <v>135</v>
      </c>
      <c r="D2375" t="s">
        <v>123</v>
      </c>
      <c r="E2375" t="s">
        <v>20</v>
      </c>
      <c r="F2375" t="s">
        <v>18</v>
      </c>
      <c r="G2375" t="s">
        <v>10</v>
      </c>
      <c r="H2375" t="s">
        <v>111</v>
      </c>
      <c r="I2375">
        <v>4427.9089999999997</v>
      </c>
      <c r="J2375">
        <v>2885.3969999999999</v>
      </c>
      <c r="K2375">
        <v>2237.127</v>
      </c>
      <c r="L2375">
        <v>2319.7260000000001</v>
      </c>
      <c r="M2375">
        <v>2195.9989999999998</v>
      </c>
      <c r="N2375">
        <v>1405.5250000000001</v>
      </c>
      <c r="O2375">
        <v>1223.7380000000001</v>
      </c>
      <c r="P2375">
        <v>1461.415</v>
      </c>
      <c r="Q2375">
        <v>19294.343000000001</v>
      </c>
      <c r="R2375">
        <v>1929.97</v>
      </c>
      <c r="S2375">
        <v>1.8380000000000001E-2</v>
      </c>
      <c r="T2375">
        <v>1.1639999999999999E-2</v>
      </c>
      <c r="U2375">
        <v>8.0099999999999998E-3</v>
      </c>
      <c r="V2375">
        <v>7.1700000000000002E-3</v>
      </c>
      <c r="W2375">
        <v>7.6800000000000002E-3</v>
      </c>
      <c r="X2375">
        <v>3.5200000000000001E-3</v>
      </c>
      <c r="Y2375">
        <v>2.6700000000000001E-3</v>
      </c>
      <c r="Z2375">
        <v>2.8300000000000001E-3</v>
      </c>
      <c r="AA2375">
        <v>3.5569999999999997E-2</v>
      </c>
      <c r="AB2375">
        <v>3.3700000000000002E-3</v>
      </c>
      <c r="AC2375">
        <v>1013535</v>
      </c>
      <c r="AD2375">
        <v>893439</v>
      </c>
      <c r="AE2375">
        <v>704404</v>
      </c>
      <c r="AF2375">
        <v>771597</v>
      </c>
      <c r="AG2375">
        <v>680681</v>
      </c>
      <c r="AH2375">
        <v>457259</v>
      </c>
      <c r="AI2375">
        <v>470754</v>
      </c>
      <c r="AJ2375">
        <v>420345</v>
      </c>
      <c r="AK2375">
        <v>408157</v>
      </c>
      <c r="AL2375">
        <v>320809</v>
      </c>
    </row>
    <row r="2376" spans="1:38">
      <c r="A2376" t="s">
        <v>127</v>
      </c>
      <c r="B2376" t="s">
        <v>134</v>
      </c>
      <c r="C2376" t="s">
        <v>135</v>
      </c>
      <c r="D2376" t="s">
        <v>123</v>
      </c>
      <c r="E2376" t="s">
        <v>20</v>
      </c>
      <c r="F2376" t="s">
        <v>18</v>
      </c>
      <c r="G2376" t="s">
        <v>10</v>
      </c>
      <c r="H2376" t="s">
        <v>12</v>
      </c>
      <c r="I2376">
        <v>2363.3620000000001</v>
      </c>
      <c r="J2376">
        <v>1219.8489999999999</v>
      </c>
      <c r="K2376">
        <v>732.13599999999997</v>
      </c>
      <c r="L2376">
        <v>1114.3420000000001</v>
      </c>
      <c r="M2376">
        <v>1144</v>
      </c>
      <c r="N2376">
        <v>581.49099999999999</v>
      </c>
      <c r="O2376">
        <v>172.09800000000001</v>
      </c>
      <c r="P2376">
        <v>250.73</v>
      </c>
      <c r="Q2376">
        <v>17905</v>
      </c>
      <c r="R2376">
        <v>663</v>
      </c>
      <c r="S2376">
        <v>9.8099999999999993E-3</v>
      </c>
      <c r="T2376">
        <v>4.9199999999999999E-3</v>
      </c>
      <c r="U2376">
        <v>2.6199999999999999E-3</v>
      </c>
      <c r="V2376">
        <v>3.4499999999999999E-3</v>
      </c>
      <c r="W2376">
        <v>4.0000000000000001E-3</v>
      </c>
      <c r="X2376">
        <v>1.4599999999999999E-3</v>
      </c>
      <c r="Y2376">
        <v>3.8000000000000002E-4</v>
      </c>
      <c r="Z2376">
        <v>4.8999999999999998E-4</v>
      </c>
      <c r="AA2376">
        <v>3.3000000000000002E-2</v>
      </c>
      <c r="AB2376">
        <v>1.16E-3</v>
      </c>
      <c r="AC2376">
        <v>1013535</v>
      </c>
      <c r="AD2376">
        <v>893439</v>
      </c>
      <c r="AE2376">
        <v>704404</v>
      </c>
      <c r="AF2376">
        <v>771597</v>
      </c>
      <c r="AG2376">
        <v>680681</v>
      </c>
      <c r="AH2376">
        <v>457259</v>
      </c>
      <c r="AI2376">
        <v>470754</v>
      </c>
      <c r="AJ2376">
        <v>420345</v>
      </c>
      <c r="AK2376">
        <v>408157</v>
      </c>
      <c r="AL2376">
        <v>320809</v>
      </c>
    </row>
    <row r="2377" spans="1:38">
      <c r="A2377" t="s">
        <v>127</v>
      </c>
      <c r="B2377" t="s">
        <v>134</v>
      </c>
      <c r="C2377" t="s">
        <v>135</v>
      </c>
      <c r="D2377" t="s">
        <v>123</v>
      </c>
      <c r="E2377" t="s">
        <v>20</v>
      </c>
      <c r="F2377" t="s">
        <v>18</v>
      </c>
      <c r="G2377" t="s">
        <v>10</v>
      </c>
      <c r="H2377" t="s">
        <v>11</v>
      </c>
      <c r="I2377">
        <v>2064.547</v>
      </c>
      <c r="J2377">
        <v>1665.548</v>
      </c>
      <c r="K2377">
        <v>1504.991</v>
      </c>
      <c r="L2377">
        <v>1205.384</v>
      </c>
      <c r="M2377">
        <v>1051.999</v>
      </c>
      <c r="N2377">
        <v>824.03399999999999</v>
      </c>
      <c r="O2377">
        <v>1051.6400000000001</v>
      </c>
      <c r="P2377">
        <v>1210.6849999999999</v>
      </c>
      <c r="Q2377">
        <v>1389.3430000000001</v>
      </c>
      <c r="R2377">
        <v>1266.97</v>
      </c>
      <c r="S2377">
        <v>8.5699999999999995E-3</v>
      </c>
      <c r="T2377">
        <v>6.7200000000000003E-3</v>
      </c>
      <c r="U2377">
        <v>5.3899999999999998E-3</v>
      </c>
      <c r="V2377">
        <v>3.7299999999999998E-3</v>
      </c>
      <c r="W2377">
        <v>3.6800000000000001E-3</v>
      </c>
      <c r="X2377">
        <v>2.0699999999999998E-3</v>
      </c>
      <c r="Y2377">
        <v>2.3E-3</v>
      </c>
      <c r="Z2377">
        <v>2.3400000000000001E-3</v>
      </c>
      <c r="AA2377">
        <v>2.5600000000000002E-3</v>
      </c>
      <c r="AB2377">
        <v>2.2100000000000002E-3</v>
      </c>
      <c r="AC2377">
        <v>1013535</v>
      </c>
      <c r="AD2377">
        <v>893439</v>
      </c>
      <c r="AE2377">
        <v>704404</v>
      </c>
      <c r="AF2377">
        <v>771597</v>
      </c>
      <c r="AG2377">
        <v>680681</v>
      </c>
      <c r="AH2377">
        <v>457259</v>
      </c>
      <c r="AI2377">
        <v>470754</v>
      </c>
      <c r="AJ2377">
        <v>420345</v>
      </c>
      <c r="AK2377">
        <v>408157</v>
      </c>
      <c r="AL2377">
        <v>320809</v>
      </c>
    </row>
    <row r="2378" spans="1:38">
      <c r="A2378" t="s">
        <v>127</v>
      </c>
      <c r="B2378" t="s">
        <v>134</v>
      </c>
      <c r="C2378" t="s">
        <v>135</v>
      </c>
      <c r="D2378" t="s">
        <v>123</v>
      </c>
      <c r="E2378" t="s">
        <v>20</v>
      </c>
      <c r="F2378" t="s">
        <v>19</v>
      </c>
      <c r="G2378" t="s">
        <v>10</v>
      </c>
      <c r="H2378" t="s">
        <v>111</v>
      </c>
      <c r="I2378">
        <v>1.4E-2</v>
      </c>
      <c r="L2378">
        <v>10.005000000000001</v>
      </c>
      <c r="S2378">
        <v>0</v>
      </c>
      <c r="V2378">
        <v>3.0000000000000001E-5</v>
      </c>
      <c r="AC2378">
        <v>1028</v>
      </c>
      <c r="AF2378">
        <v>772</v>
      </c>
      <c r="AG2378">
        <v>884</v>
      </c>
      <c r="AH2378">
        <v>4410</v>
      </c>
      <c r="AI2378">
        <v>426</v>
      </c>
    </row>
    <row r="2379" spans="1:38">
      <c r="A2379" t="s">
        <v>127</v>
      </c>
      <c r="B2379" t="s">
        <v>134</v>
      </c>
      <c r="C2379" t="s">
        <v>135</v>
      </c>
      <c r="D2379" t="s">
        <v>123</v>
      </c>
      <c r="E2379" t="s">
        <v>20</v>
      </c>
      <c r="F2379" t="s">
        <v>19</v>
      </c>
      <c r="G2379" t="s">
        <v>10</v>
      </c>
      <c r="H2379" t="s">
        <v>12</v>
      </c>
      <c r="I2379">
        <v>0</v>
      </c>
      <c r="L2379">
        <v>0</v>
      </c>
      <c r="S2379">
        <v>0</v>
      </c>
      <c r="V2379">
        <v>0</v>
      </c>
      <c r="AC2379">
        <v>1028</v>
      </c>
      <c r="AF2379">
        <v>772</v>
      </c>
      <c r="AG2379">
        <v>884</v>
      </c>
      <c r="AH2379">
        <v>4410</v>
      </c>
      <c r="AI2379">
        <v>426</v>
      </c>
    </row>
    <row r="2380" spans="1:38">
      <c r="A2380" t="s">
        <v>127</v>
      </c>
      <c r="B2380" t="s">
        <v>134</v>
      </c>
      <c r="C2380" t="s">
        <v>135</v>
      </c>
      <c r="D2380" t="s">
        <v>123</v>
      </c>
      <c r="E2380" t="s">
        <v>20</v>
      </c>
      <c r="F2380" t="s">
        <v>19</v>
      </c>
      <c r="G2380" t="s">
        <v>10</v>
      </c>
      <c r="H2380" t="s">
        <v>11</v>
      </c>
      <c r="I2380">
        <v>1.4E-2</v>
      </c>
      <c r="L2380">
        <v>10.005000000000001</v>
      </c>
      <c r="S2380">
        <v>0</v>
      </c>
      <c r="V2380">
        <v>3.0000000000000001E-5</v>
      </c>
      <c r="AC2380">
        <v>1028</v>
      </c>
      <c r="AF2380">
        <v>772</v>
      </c>
      <c r="AG2380">
        <v>884</v>
      </c>
      <c r="AH2380">
        <v>4410</v>
      </c>
      <c r="AI2380">
        <v>426</v>
      </c>
    </row>
    <row r="2381" spans="1:38">
      <c r="A2381" t="s">
        <v>127</v>
      </c>
      <c r="B2381" t="s">
        <v>134</v>
      </c>
      <c r="C2381" t="s">
        <v>135</v>
      </c>
      <c r="D2381" t="s">
        <v>123</v>
      </c>
      <c r="E2381" t="s">
        <v>21</v>
      </c>
      <c r="F2381" t="s">
        <v>59</v>
      </c>
      <c r="G2381" t="s">
        <v>10</v>
      </c>
      <c r="H2381" t="s">
        <v>111</v>
      </c>
      <c r="I2381">
        <v>2.6269999999999998</v>
      </c>
      <c r="K2381">
        <v>2.915</v>
      </c>
      <c r="L2381">
        <v>1.121</v>
      </c>
      <c r="O2381">
        <v>163.857</v>
      </c>
      <c r="P2381">
        <v>21.58</v>
      </c>
      <c r="Q2381">
        <v>134.53399999999999</v>
      </c>
      <c r="R2381">
        <v>171.02799999999999</v>
      </c>
      <c r="S2381">
        <v>1.0000000000000001E-5</v>
      </c>
      <c r="U2381">
        <v>1.0000000000000001E-5</v>
      </c>
      <c r="V2381">
        <v>0</v>
      </c>
      <c r="Y2381">
        <v>3.6000000000000002E-4</v>
      </c>
      <c r="Z2381">
        <v>4.0000000000000003E-5</v>
      </c>
      <c r="AA2381">
        <v>2.5000000000000001E-4</v>
      </c>
      <c r="AB2381">
        <v>2.9999999999999997E-4</v>
      </c>
      <c r="AC2381">
        <v>939807</v>
      </c>
      <c r="AD2381">
        <v>833899</v>
      </c>
      <c r="AE2381">
        <v>772877</v>
      </c>
      <c r="AF2381">
        <v>704537</v>
      </c>
      <c r="AG2381">
        <v>943572</v>
      </c>
      <c r="AH2381">
        <v>990515</v>
      </c>
      <c r="AI2381">
        <v>1040442</v>
      </c>
      <c r="AJ2381">
        <v>944206</v>
      </c>
      <c r="AK2381">
        <v>583866</v>
      </c>
      <c r="AL2381">
        <v>851230</v>
      </c>
    </row>
    <row r="2382" spans="1:38">
      <c r="A2382" t="s">
        <v>127</v>
      </c>
      <c r="B2382" t="s">
        <v>134</v>
      </c>
      <c r="C2382" t="s">
        <v>135</v>
      </c>
      <c r="D2382" t="s">
        <v>123</v>
      </c>
      <c r="E2382" t="s">
        <v>21</v>
      </c>
      <c r="F2382" t="s">
        <v>59</v>
      </c>
      <c r="G2382" t="s">
        <v>10</v>
      </c>
      <c r="H2382" t="s">
        <v>12</v>
      </c>
      <c r="I2382">
        <v>0</v>
      </c>
      <c r="K2382">
        <v>1.2829999999999999</v>
      </c>
      <c r="L2382">
        <v>0</v>
      </c>
      <c r="O2382">
        <v>163.857</v>
      </c>
      <c r="P2382">
        <v>21.58</v>
      </c>
      <c r="Q2382">
        <v>134.53399999999999</v>
      </c>
      <c r="R2382">
        <v>171.02799999999999</v>
      </c>
      <c r="S2382">
        <v>0</v>
      </c>
      <c r="U2382">
        <v>0</v>
      </c>
      <c r="V2382">
        <v>0</v>
      </c>
      <c r="Y2382">
        <v>3.6000000000000002E-4</v>
      </c>
      <c r="Z2382">
        <v>4.0000000000000003E-5</v>
      </c>
      <c r="AA2382">
        <v>2.5000000000000001E-4</v>
      </c>
      <c r="AB2382">
        <v>2.9999999999999997E-4</v>
      </c>
      <c r="AC2382">
        <v>939807</v>
      </c>
      <c r="AD2382">
        <v>833899</v>
      </c>
      <c r="AE2382">
        <v>772877</v>
      </c>
      <c r="AF2382">
        <v>704537</v>
      </c>
      <c r="AG2382">
        <v>943572</v>
      </c>
      <c r="AH2382">
        <v>990515</v>
      </c>
      <c r="AI2382">
        <v>1040442</v>
      </c>
      <c r="AJ2382">
        <v>944206</v>
      </c>
      <c r="AK2382">
        <v>583866</v>
      </c>
      <c r="AL2382">
        <v>851230</v>
      </c>
    </row>
    <row r="2383" spans="1:38">
      <c r="A2383" t="s">
        <v>127</v>
      </c>
      <c r="B2383" t="s">
        <v>134</v>
      </c>
      <c r="C2383" t="s">
        <v>135</v>
      </c>
      <c r="D2383" t="s">
        <v>123</v>
      </c>
      <c r="E2383" t="s">
        <v>21</v>
      </c>
      <c r="F2383" t="s">
        <v>59</v>
      </c>
      <c r="G2383" t="s">
        <v>10</v>
      </c>
      <c r="H2383" t="s">
        <v>11</v>
      </c>
      <c r="I2383">
        <v>2.6269999999999998</v>
      </c>
      <c r="K2383">
        <v>1.631</v>
      </c>
      <c r="L2383">
        <v>1.121</v>
      </c>
      <c r="O2383">
        <v>0</v>
      </c>
      <c r="P2383">
        <v>0</v>
      </c>
      <c r="Q2383">
        <v>0</v>
      </c>
      <c r="R2383">
        <v>0</v>
      </c>
      <c r="S2383">
        <v>1.0000000000000001E-5</v>
      </c>
      <c r="U2383">
        <v>1.0000000000000001E-5</v>
      </c>
      <c r="V2383">
        <v>0</v>
      </c>
      <c r="Y2383">
        <v>0</v>
      </c>
      <c r="Z2383">
        <v>0</v>
      </c>
      <c r="AA2383">
        <v>0</v>
      </c>
      <c r="AB2383">
        <v>0</v>
      </c>
      <c r="AC2383">
        <v>939807</v>
      </c>
      <c r="AD2383">
        <v>833899</v>
      </c>
      <c r="AE2383">
        <v>772877</v>
      </c>
      <c r="AF2383">
        <v>704537</v>
      </c>
      <c r="AG2383">
        <v>943572</v>
      </c>
      <c r="AH2383">
        <v>990515</v>
      </c>
      <c r="AI2383">
        <v>1040442</v>
      </c>
      <c r="AJ2383">
        <v>944206</v>
      </c>
      <c r="AK2383">
        <v>583866</v>
      </c>
      <c r="AL2383">
        <v>851230</v>
      </c>
    </row>
    <row r="2384" spans="1:38">
      <c r="A2384" t="s">
        <v>127</v>
      </c>
      <c r="B2384" t="s">
        <v>134</v>
      </c>
      <c r="C2384" t="s">
        <v>135</v>
      </c>
      <c r="D2384" t="s">
        <v>123</v>
      </c>
      <c r="E2384" t="s">
        <v>21</v>
      </c>
      <c r="F2384" t="s">
        <v>9</v>
      </c>
      <c r="G2384" t="s">
        <v>10</v>
      </c>
      <c r="H2384" t="s">
        <v>111</v>
      </c>
      <c r="I2384">
        <v>2009.116</v>
      </c>
      <c r="J2384">
        <v>1594.048</v>
      </c>
      <c r="K2384">
        <v>1877.829</v>
      </c>
      <c r="L2384">
        <v>1456.6880000000001</v>
      </c>
      <c r="M2384">
        <v>1220.7449999999999</v>
      </c>
      <c r="N2384">
        <v>633.97699999999998</v>
      </c>
      <c r="O2384">
        <v>688.82600000000002</v>
      </c>
      <c r="P2384">
        <v>921.99199999999996</v>
      </c>
      <c r="Q2384">
        <v>1121.711</v>
      </c>
      <c r="R2384">
        <v>943.74300000000005</v>
      </c>
      <c r="S2384">
        <v>8.3400000000000002E-3</v>
      </c>
      <c r="T2384">
        <v>6.43E-3</v>
      </c>
      <c r="U2384">
        <v>6.7200000000000003E-3</v>
      </c>
      <c r="V2384">
        <v>4.4999999999999997E-3</v>
      </c>
      <c r="W2384">
        <v>4.2700000000000004E-3</v>
      </c>
      <c r="X2384">
        <v>1.5900000000000001E-3</v>
      </c>
      <c r="Y2384">
        <v>1.5E-3</v>
      </c>
      <c r="Z2384">
        <v>1.7799999999999999E-3</v>
      </c>
      <c r="AA2384">
        <v>2.0699999999999998E-3</v>
      </c>
      <c r="AB2384">
        <v>1.65E-3</v>
      </c>
      <c r="AC2384">
        <v>1122195</v>
      </c>
      <c r="AD2384">
        <v>887830</v>
      </c>
      <c r="AE2384">
        <v>996227</v>
      </c>
      <c r="AF2384">
        <v>511642</v>
      </c>
      <c r="AG2384">
        <v>527282</v>
      </c>
      <c r="AH2384">
        <v>370939</v>
      </c>
      <c r="AI2384">
        <v>366679</v>
      </c>
      <c r="AJ2384">
        <v>513056</v>
      </c>
      <c r="AK2384">
        <v>373757</v>
      </c>
      <c r="AL2384">
        <v>317294</v>
      </c>
    </row>
    <row r="2385" spans="1:38">
      <c r="A2385" t="s">
        <v>127</v>
      </c>
      <c r="B2385" t="s">
        <v>134</v>
      </c>
      <c r="C2385" t="s">
        <v>135</v>
      </c>
      <c r="D2385" t="s">
        <v>123</v>
      </c>
      <c r="E2385" t="s">
        <v>21</v>
      </c>
      <c r="F2385" t="s">
        <v>9</v>
      </c>
      <c r="G2385" t="s">
        <v>10</v>
      </c>
      <c r="H2385" t="s">
        <v>12</v>
      </c>
      <c r="I2385">
        <v>0.85799999999999998</v>
      </c>
      <c r="J2385">
        <v>0</v>
      </c>
      <c r="K2385">
        <v>0</v>
      </c>
      <c r="L2385">
        <v>25</v>
      </c>
      <c r="M2385">
        <v>0</v>
      </c>
      <c r="N2385">
        <v>14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8.0000000000000007E-5</v>
      </c>
      <c r="W2385">
        <v>0</v>
      </c>
      <c r="X2385">
        <v>4.0000000000000003E-5</v>
      </c>
      <c r="Y2385">
        <v>0</v>
      </c>
      <c r="Z2385">
        <v>0</v>
      </c>
      <c r="AA2385">
        <v>0</v>
      </c>
      <c r="AB2385">
        <v>0</v>
      </c>
      <c r="AC2385">
        <v>1122195</v>
      </c>
      <c r="AD2385">
        <v>887830</v>
      </c>
      <c r="AE2385">
        <v>996227</v>
      </c>
      <c r="AF2385">
        <v>511642</v>
      </c>
      <c r="AG2385">
        <v>527282</v>
      </c>
      <c r="AH2385">
        <v>370939</v>
      </c>
      <c r="AI2385">
        <v>366679</v>
      </c>
      <c r="AJ2385">
        <v>513056</v>
      </c>
      <c r="AK2385">
        <v>373757</v>
      </c>
      <c r="AL2385">
        <v>317294</v>
      </c>
    </row>
    <row r="2386" spans="1:38">
      <c r="A2386" t="s">
        <v>127</v>
      </c>
      <c r="B2386" t="s">
        <v>134</v>
      </c>
      <c r="C2386" t="s">
        <v>135</v>
      </c>
      <c r="D2386" t="s">
        <v>123</v>
      </c>
      <c r="E2386" t="s">
        <v>21</v>
      </c>
      <c r="F2386" t="s">
        <v>9</v>
      </c>
      <c r="G2386" t="s">
        <v>10</v>
      </c>
      <c r="H2386" t="s">
        <v>11</v>
      </c>
      <c r="I2386">
        <v>2008.258</v>
      </c>
      <c r="J2386">
        <v>1594.048</v>
      </c>
      <c r="K2386">
        <v>1877.829</v>
      </c>
      <c r="L2386">
        <v>1431.6880000000001</v>
      </c>
      <c r="M2386">
        <v>1220.7449999999999</v>
      </c>
      <c r="N2386">
        <v>619.97699999999998</v>
      </c>
      <c r="O2386">
        <v>688.82600000000002</v>
      </c>
      <c r="P2386">
        <v>921.99199999999996</v>
      </c>
      <c r="Q2386">
        <v>1121.711</v>
      </c>
      <c r="R2386">
        <v>943.74300000000005</v>
      </c>
      <c r="S2386">
        <v>8.3400000000000002E-3</v>
      </c>
      <c r="T2386">
        <v>6.43E-3</v>
      </c>
      <c r="U2386">
        <v>6.7200000000000003E-3</v>
      </c>
      <c r="V2386">
        <v>4.4299999999999999E-3</v>
      </c>
      <c r="W2386">
        <v>4.2700000000000004E-3</v>
      </c>
      <c r="X2386">
        <v>1.5499999999999999E-3</v>
      </c>
      <c r="Y2386">
        <v>1.5E-3</v>
      </c>
      <c r="Z2386">
        <v>1.7799999999999999E-3</v>
      </c>
      <c r="AA2386">
        <v>2.0699999999999998E-3</v>
      </c>
      <c r="AB2386">
        <v>1.65E-3</v>
      </c>
      <c r="AC2386">
        <v>1122195</v>
      </c>
      <c r="AD2386">
        <v>887830</v>
      </c>
      <c r="AE2386">
        <v>996227</v>
      </c>
      <c r="AF2386">
        <v>511642</v>
      </c>
      <c r="AG2386">
        <v>527282</v>
      </c>
      <c r="AH2386">
        <v>370939</v>
      </c>
      <c r="AI2386">
        <v>366679</v>
      </c>
      <c r="AJ2386">
        <v>513056</v>
      </c>
      <c r="AK2386">
        <v>373757</v>
      </c>
      <c r="AL2386">
        <v>317294</v>
      </c>
    </row>
    <row r="2387" spans="1:38">
      <c r="A2387" t="s">
        <v>127</v>
      </c>
      <c r="B2387" t="s">
        <v>134</v>
      </c>
      <c r="C2387" t="s">
        <v>135</v>
      </c>
      <c r="D2387" t="s">
        <v>123</v>
      </c>
      <c r="E2387" t="s">
        <v>21</v>
      </c>
      <c r="F2387" t="s">
        <v>13</v>
      </c>
      <c r="G2387" t="s">
        <v>10</v>
      </c>
      <c r="H2387" t="s">
        <v>111</v>
      </c>
      <c r="I2387">
        <v>219.45699999999999</v>
      </c>
      <c r="J2387">
        <v>15.391</v>
      </c>
      <c r="K2387">
        <v>221.226</v>
      </c>
      <c r="L2387">
        <v>142.81100000000001</v>
      </c>
      <c r="M2387">
        <v>27.260999999999999</v>
      </c>
      <c r="N2387">
        <v>15.976000000000001</v>
      </c>
      <c r="O2387">
        <v>228.93899999999999</v>
      </c>
      <c r="S2387">
        <v>9.1E-4</v>
      </c>
      <c r="T2387">
        <v>6.0000000000000002E-5</v>
      </c>
      <c r="U2387">
        <v>7.9000000000000001E-4</v>
      </c>
      <c r="V2387">
        <v>4.4000000000000002E-4</v>
      </c>
      <c r="W2387">
        <v>1E-4</v>
      </c>
      <c r="X2387">
        <v>4.0000000000000003E-5</v>
      </c>
      <c r="Y2387">
        <v>5.0000000000000001E-4</v>
      </c>
      <c r="AC2387">
        <v>89457</v>
      </c>
      <c r="AD2387">
        <v>38279</v>
      </c>
      <c r="AE2387">
        <v>62036</v>
      </c>
      <c r="AF2387">
        <v>42447</v>
      </c>
      <c r="AG2387">
        <v>1390</v>
      </c>
      <c r="AH2387">
        <v>2894</v>
      </c>
      <c r="AI2387">
        <v>49163</v>
      </c>
      <c r="AK2387">
        <v>440</v>
      </c>
      <c r="AL2387">
        <v>242</v>
      </c>
    </row>
    <row r="2388" spans="1:38">
      <c r="A2388" t="s">
        <v>127</v>
      </c>
      <c r="B2388" t="s">
        <v>134</v>
      </c>
      <c r="C2388" t="s">
        <v>135</v>
      </c>
      <c r="D2388" t="s">
        <v>123</v>
      </c>
      <c r="E2388" t="s">
        <v>21</v>
      </c>
      <c r="F2388" t="s">
        <v>13</v>
      </c>
      <c r="G2388" t="s">
        <v>10</v>
      </c>
      <c r="H2388" t="s">
        <v>12</v>
      </c>
      <c r="I2388">
        <v>8.5000000000000006E-2</v>
      </c>
      <c r="J2388">
        <v>7</v>
      </c>
      <c r="K2388">
        <v>117</v>
      </c>
      <c r="L2388">
        <v>73</v>
      </c>
      <c r="M2388">
        <v>15</v>
      </c>
      <c r="N2388">
        <v>6</v>
      </c>
      <c r="O2388">
        <v>109</v>
      </c>
      <c r="S2388">
        <v>0</v>
      </c>
      <c r="T2388">
        <v>3.0000000000000001E-5</v>
      </c>
      <c r="U2388">
        <v>4.2000000000000002E-4</v>
      </c>
      <c r="V2388">
        <v>2.3000000000000001E-4</v>
      </c>
      <c r="W2388">
        <v>5.0000000000000002E-5</v>
      </c>
      <c r="X2388">
        <v>2.0000000000000002E-5</v>
      </c>
      <c r="Y2388">
        <v>2.4000000000000001E-4</v>
      </c>
      <c r="AC2388">
        <v>89457</v>
      </c>
      <c r="AD2388">
        <v>38279</v>
      </c>
      <c r="AE2388">
        <v>62036</v>
      </c>
      <c r="AF2388">
        <v>42447</v>
      </c>
      <c r="AG2388">
        <v>1390</v>
      </c>
      <c r="AH2388">
        <v>2894</v>
      </c>
      <c r="AI2388">
        <v>49163</v>
      </c>
      <c r="AK2388">
        <v>440</v>
      </c>
      <c r="AL2388">
        <v>242</v>
      </c>
    </row>
    <row r="2389" spans="1:38">
      <c r="A2389" t="s">
        <v>127</v>
      </c>
      <c r="B2389" t="s">
        <v>134</v>
      </c>
      <c r="C2389" t="s">
        <v>135</v>
      </c>
      <c r="D2389" t="s">
        <v>123</v>
      </c>
      <c r="E2389" t="s">
        <v>21</v>
      </c>
      <c r="F2389" t="s">
        <v>13</v>
      </c>
      <c r="G2389" t="s">
        <v>10</v>
      </c>
      <c r="H2389" t="s">
        <v>11</v>
      </c>
      <c r="I2389">
        <v>219.37200000000001</v>
      </c>
      <c r="J2389">
        <v>8.391</v>
      </c>
      <c r="K2389">
        <v>104.226</v>
      </c>
      <c r="L2389">
        <v>69.811000000000007</v>
      </c>
      <c r="M2389">
        <v>12.260999999999999</v>
      </c>
      <c r="N2389">
        <v>9.9760000000000009</v>
      </c>
      <c r="O2389">
        <v>119.93899999999999</v>
      </c>
      <c r="S2389">
        <v>9.1E-4</v>
      </c>
      <c r="T2389">
        <v>3.0000000000000001E-5</v>
      </c>
      <c r="U2389">
        <v>3.6999999999999999E-4</v>
      </c>
      <c r="V2389">
        <v>2.2000000000000001E-4</v>
      </c>
      <c r="W2389">
        <v>4.0000000000000003E-5</v>
      </c>
      <c r="X2389">
        <v>3.0000000000000001E-5</v>
      </c>
      <c r="Y2389">
        <v>2.5999999999999998E-4</v>
      </c>
      <c r="AC2389">
        <v>89457</v>
      </c>
      <c r="AD2389">
        <v>38279</v>
      </c>
      <c r="AE2389">
        <v>62036</v>
      </c>
      <c r="AF2389">
        <v>42447</v>
      </c>
      <c r="AG2389">
        <v>1390</v>
      </c>
      <c r="AH2389">
        <v>2894</v>
      </c>
      <c r="AI2389">
        <v>49163</v>
      </c>
      <c r="AK2389">
        <v>440</v>
      </c>
      <c r="AL2389">
        <v>242</v>
      </c>
    </row>
    <row r="2390" spans="1:38">
      <c r="A2390" t="s">
        <v>127</v>
      </c>
      <c r="B2390" t="s">
        <v>134</v>
      </c>
      <c r="C2390" t="s">
        <v>135</v>
      </c>
      <c r="D2390" t="s">
        <v>123</v>
      </c>
      <c r="E2390" t="s">
        <v>21</v>
      </c>
      <c r="F2390" t="s">
        <v>65</v>
      </c>
      <c r="G2390" t="s">
        <v>10</v>
      </c>
      <c r="H2390" t="s">
        <v>111</v>
      </c>
      <c r="I2390">
        <v>0.39500000000000002</v>
      </c>
      <c r="R2390">
        <v>3.8490000000000002</v>
      </c>
      <c r="S2390">
        <v>0</v>
      </c>
      <c r="AB2390">
        <v>1.0000000000000001E-5</v>
      </c>
      <c r="AC2390">
        <v>5749</v>
      </c>
      <c r="AL2390">
        <v>1190</v>
      </c>
    </row>
    <row r="2391" spans="1:38">
      <c r="A2391" t="s">
        <v>127</v>
      </c>
      <c r="B2391" t="s">
        <v>134</v>
      </c>
      <c r="C2391" t="s">
        <v>135</v>
      </c>
      <c r="D2391" t="s">
        <v>123</v>
      </c>
      <c r="E2391" t="s">
        <v>21</v>
      </c>
      <c r="F2391" t="s">
        <v>65</v>
      </c>
      <c r="G2391" t="s">
        <v>10</v>
      </c>
      <c r="H2391" t="s">
        <v>12</v>
      </c>
      <c r="I2391">
        <v>2.3E-2</v>
      </c>
      <c r="R2391">
        <v>0</v>
      </c>
      <c r="S2391">
        <v>0</v>
      </c>
      <c r="AB2391">
        <v>0</v>
      </c>
      <c r="AC2391">
        <v>5749</v>
      </c>
      <c r="AL2391">
        <v>1190</v>
      </c>
    </row>
    <row r="2392" spans="1:38">
      <c r="A2392" t="s">
        <v>127</v>
      </c>
      <c r="B2392" t="s">
        <v>134</v>
      </c>
      <c r="C2392" t="s">
        <v>135</v>
      </c>
      <c r="D2392" t="s">
        <v>123</v>
      </c>
      <c r="E2392" t="s">
        <v>21</v>
      </c>
      <c r="F2392" t="s">
        <v>65</v>
      </c>
      <c r="G2392" t="s">
        <v>10</v>
      </c>
      <c r="H2392" t="s">
        <v>11</v>
      </c>
      <c r="I2392">
        <v>0.373</v>
      </c>
      <c r="R2392">
        <v>3.8490000000000002</v>
      </c>
      <c r="S2392">
        <v>0</v>
      </c>
      <c r="AB2392">
        <v>1.0000000000000001E-5</v>
      </c>
      <c r="AC2392">
        <v>5749</v>
      </c>
      <c r="AL2392">
        <v>1190</v>
      </c>
    </row>
    <row r="2393" spans="1:38">
      <c r="A2393" t="s">
        <v>127</v>
      </c>
      <c r="B2393" t="s">
        <v>134</v>
      </c>
      <c r="C2393" t="s">
        <v>135</v>
      </c>
      <c r="D2393" t="s">
        <v>123</v>
      </c>
      <c r="E2393" t="s">
        <v>21</v>
      </c>
      <c r="F2393" t="s">
        <v>66</v>
      </c>
      <c r="G2393" t="s">
        <v>10</v>
      </c>
      <c r="H2393" t="s">
        <v>111</v>
      </c>
      <c r="J2393">
        <v>3.0000000000000001E-3</v>
      </c>
      <c r="N2393">
        <v>3.4849999999999999</v>
      </c>
      <c r="P2393">
        <v>10.757</v>
      </c>
      <c r="Q2393">
        <v>0.49099999999999999</v>
      </c>
      <c r="T2393">
        <v>0</v>
      </c>
      <c r="X2393">
        <v>1.0000000000000001E-5</v>
      </c>
      <c r="Z2393">
        <v>2.0000000000000002E-5</v>
      </c>
      <c r="AA2393">
        <v>0</v>
      </c>
      <c r="AC2393">
        <v>737441</v>
      </c>
      <c r="AD2393">
        <v>679485</v>
      </c>
      <c r="AE2393">
        <v>520557</v>
      </c>
      <c r="AF2393">
        <v>383952</v>
      </c>
      <c r="AG2393">
        <v>438727</v>
      </c>
      <c r="AH2393">
        <v>357761</v>
      </c>
      <c r="AI2393">
        <v>388171</v>
      </c>
      <c r="AJ2393">
        <v>260309</v>
      </c>
      <c r="AK2393">
        <v>396342</v>
      </c>
      <c r="AL2393">
        <v>385658</v>
      </c>
    </row>
    <row r="2394" spans="1:38">
      <c r="A2394" t="s">
        <v>127</v>
      </c>
      <c r="B2394" t="s">
        <v>134</v>
      </c>
      <c r="C2394" t="s">
        <v>135</v>
      </c>
      <c r="D2394" t="s">
        <v>123</v>
      </c>
      <c r="E2394" t="s">
        <v>21</v>
      </c>
      <c r="F2394" t="s">
        <v>66</v>
      </c>
      <c r="G2394" t="s">
        <v>10</v>
      </c>
      <c r="H2394" t="s">
        <v>12</v>
      </c>
      <c r="J2394">
        <v>0</v>
      </c>
      <c r="N2394">
        <v>0</v>
      </c>
      <c r="P2394">
        <v>1</v>
      </c>
      <c r="Q2394">
        <v>0</v>
      </c>
      <c r="T2394">
        <v>0</v>
      </c>
      <c r="X2394">
        <v>0</v>
      </c>
      <c r="Z2394">
        <v>0</v>
      </c>
      <c r="AA2394">
        <v>0</v>
      </c>
      <c r="AC2394">
        <v>737441</v>
      </c>
      <c r="AD2394">
        <v>679485</v>
      </c>
      <c r="AE2394">
        <v>520557</v>
      </c>
      <c r="AF2394">
        <v>383952</v>
      </c>
      <c r="AG2394">
        <v>438727</v>
      </c>
      <c r="AH2394">
        <v>357761</v>
      </c>
      <c r="AI2394">
        <v>388171</v>
      </c>
      <c r="AJ2394">
        <v>260309</v>
      </c>
      <c r="AK2394">
        <v>396342</v>
      </c>
      <c r="AL2394">
        <v>385658</v>
      </c>
    </row>
    <row r="2395" spans="1:38">
      <c r="A2395" t="s">
        <v>127</v>
      </c>
      <c r="B2395" t="s">
        <v>134</v>
      </c>
      <c r="C2395" t="s">
        <v>135</v>
      </c>
      <c r="D2395" t="s">
        <v>123</v>
      </c>
      <c r="E2395" t="s">
        <v>21</v>
      </c>
      <c r="F2395" t="s">
        <v>66</v>
      </c>
      <c r="G2395" t="s">
        <v>10</v>
      </c>
      <c r="H2395" t="s">
        <v>11</v>
      </c>
      <c r="J2395">
        <v>3.0000000000000001E-3</v>
      </c>
      <c r="N2395">
        <v>3.4849999999999999</v>
      </c>
      <c r="P2395">
        <v>9.7569999999999997</v>
      </c>
      <c r="Q2395">
        <v>0.49099999999999999</v>
      </c>
      <c r="T2395">
        <v>0</v>
      </c>
      <c r="X2395">
        <v>1.0000000000000001E-5</v>
      </c>
      <c r="Z2395">
        <v>2.0000000000000002E-5</v>
      </c>
      <c r="AA2395">
        <v>0</v>
      </c>
      <c r="AC2395">
        <v>737441</v>
      </c>
      <c r="AD2395">
        <v>679485</v>
      </c>
      <c r="AE2395">
        <v>520557</v>
      </c>
      <c r="AF2395">
        <v>383952</v>
      </c>
      <c r="AG2395">
        <v>438727</v>
      </c>
      <c r="AH2395">
        <v>357761</v>
      </c>
      <c r="AI2395">
        <v>388171</v>
      </c>
      <c r="AJ2395">
        <v>260309</v>
      </c>
      <c r="AK2395">
        <v>396342</v>
      </c>
      <c r="AL2395">
        <v>385658</v>
      </c>
    </row>
    <row r="2396" spans="1:38">
      <c r="A2396" t="s">
        <v>127</v>
      </c>
      <c r="B2396" t="s">
        <v>134</v>
      </c>
      <c r="C2396" t="s">
        <v>135</v>
      </c>
      <c r="D2396" t="s">
        <v>123</v>
      </c>
      <c r="E2396" t="s">
        <v>21</v>
      </c>
      <c r="F2396" t="s">
        <v>14</v>
      </c>
      <c r="G2396" t="s">
        <v>10</v>
      </c>
      <c r="H2396" t="s">
        <v>111</v>
      </c>
      <c r="I2396">
        <v>4262.1319999999996</v>
      </c>
      <c r="J2396">
        <v>2671.2310000000002</v>
      </c>
      <c r="K2396">
        <v>19294.924999999999</v>
      </c>
      <c r="L2396">
        <v>2575.3780000000002</v>
      </c>
      <c r="M2396">
        <v>1250.912</v>
      </c>
      <c r="N2396">
        <v>987.423</v>
      </c>
      <c r="O2396">
        <v>1207.123</v>
      </c>
      <c r="P2396">
        <v>1564.181</v>
      </c>
      <c r="Q2396">
        <v>1421.1610000000001</v>
      </c>
      <c r="R2396">
        <v>908.24699999999996</v>
      </c>
      <c r="S2396">
        <v>1.77E-2</v>
      </c>
      <c r="T2396">
        <v>1.078E-2</v>
      </c>
      <c r="U2396">
        <v>6.905E-2</v>
      </c>
      <c r="V2396">
        <v>7.9600000000000001E-3</v>
      </c>
      <c r="W2396">
        <v>4.3699999999999998E-3</v>
      </c>
      <c r="X2396">
        <v>2.48E-3</v>
      </c>
      <c r="Y2396">
        <v>2.64E-3</v>
      </c>
      <c r="Z2396">
        <v>3.0300000000000001E-3</v>
      </c>
      <c r="AA2396">
        <v>2.6199999999999999E-3</v>
      </c>
      <c r="AB2396">
        <v>1.5900000000000001E-3</v>
      </c>
      <c r="AC2396">
        <v>2077492</v>
      </c>
      <c r="AD2396">
        <v>2164307</v>
      </c>
      <c r="AE2396">
        <v>2031057</v>
      </c>
      <c r="AF2396">
        <v>1795453</v>
      </c>
      <c r="AG2396">
        <v>949658</v>
      </c>
      <c r="AH2396">
        <v>1003603</v>
      </c>
      <c r="AI2396">
        <v>1050057</v>
      </c>
      <c r="AJ2396">
        <v>1195617</v>
      </c>
      <c r="AK2396">
        <v>1136118</v>
      </c>
      <c r="AL2396">
        <v>1080149</v>
      </c>
    </row>
    <row r="2397" spans="1:38">
      <c r="A2397" t="s">
        <v>127</v>
      </c>
      <c r="B2397" t="s">
        <v>134</v>
      </c>
      <c r="C2397" t="s">
        <v>135</v>
      </c>
      <c r="D2397" t="s">
        <v>123</v>
      </c>
      <c r="E2397" t="s">
        <v>21</v>
      </c>
      <c r="F2397" t="s">
        <v>14</v>
      </c>
      <c r="G2397" t="s">
        <v>10</v>
      </c>
      <c r="H2397" t="s">
        <v>12</v>
      </c>
      <c r="I2397">
        <v>139</v>
      </c>
      <c r="J2397">
        <v>159</v>
      </c>
      <c r="K2397">
        <v>16979.101999999999</v>
      </c>
      <c r="L2397">
        <v>164.92400000000001</v>
      </c>
      <c r="M2397">
        <v>215</v>
      </c>
      <c r="N2397">
        <v>8</v>
      </c>
      <c r="O2397">
        <v>0</v>
      </c>
      <c r="P2397">
        <v>0</v>
      </c>
      <c r="Q2397">
        <v>2.0379999999999998</v>
      </c>
      <c r="R2397">
        <v>2.9319999999999999</v>
      </c>
      <c r="S2397">
        <v>5.8E-4</v>
      </c>
      <c r="T2397">
        <v>6.4000000000000005E-4</v>
      </c>
      <c r="U2397">
        <v>6.0760000000000002E-2</v>
      </c>
      <c r="V2397">
        <v>5.1000000000000004E-4</v>
      </c>
      <c r="W2397">
        <v>7.5000000000000002E-4</v>
      </c>
      <c r="X2397">
        <v>2.0000000000000002E-5</v>
      </c>
      <c r="Y2397">
        <v>0</v>
      </c>
      <c r="Z2397">
        <v>0</v>
      </c>
      <c r="AA2397">
        <v>0</v>
      </c>
      <c r="AB2397">
        <v>1.0000000000000001E-5</v>
      </c>
      <c r="AC2397">
        <v>2077492</v>
      </c>
      <c r="AD2397">
        <v>2164307</v>
      </c>
      <c r="AE2397">
        <v>2031057</v>
      </c>
      <c r="AF2397">
        <v>1795453</v>
      </c>
      <c r="AG2397">
        <v>949658</v>
      </c>
      <c r="AH2397">
        <v>1003603</v>
      </c>
      <c r="AI2397">
        <v>1050057</v>
      </c>
      <c r="AJ2397">
        <v>1195617</v>
      </c>
      <c r="AK2397">
        <v>1136118</v>
      </c>
      <c r="AL2397">
        <v>1080149</v>
      </c>
    </row>
    <row r="2398" spans="1:38">
      <c r="A2398" t="s">
        <v>127</v>
      </c>
      <c r="B2398" t="s">
        <v>134</v>
      </c>
      <c r="C2398" t="s">
        <v>135</v>
      </c>
      <c r="D2398" t="s">
        <v>123</v>
      </c>
      <c r="E2398" t="s">
        <v>21</v>
      </c>
      <c r="F2398" t="s">
        <v>14</v>
      </c>
      <c r="G2398" t="s">
        <v>10</v>
      </c>
      <c r="H2398" t="s">
        <v>11</v>
      </c>
      <c r="I2398">
        <v>4123.1319999999996</v>
      </c>
      <c r="J2398">
        <v>2512.2310000000002</v>
      </c>
      <c r="K2398">
        <v>2315.8229999999999</v>
      </c>
      <c r="L2398">
        <v>2410.4540000000002</v>
      </c>
      <c r="M2398">
        <v>1035.912</v>
      </c>
      <c r="N2398">
        <v>979.423</v>
      </c>
      <c r="O2398">
        <v>1207.123</v>
      </c>
      <c r="P2398">
        <v>1564.181</v>
      </c>
      <c r="Q2398">
        <v>1419.123</v>
      </c>
      <c r="R2398">
        <v>905.31500000000005</v>
      </c>
      <c r="S2398">
        <v>1.712E-2</v>
      </c>
      <c r="T2398">
        <v>1.014E-2</v>
      </c>
      <c r="U2398">
        <v>8.2900000000000005E-3</v>
      </c>
      <c r="V2398">
        <v>7.45E-3</v>
      </c>
      <c r="W2398">
        <v>3.62E-3</v>
      </c>
      <c r="X2398">
        <v>2.4599999999999999E-3</v>
      </c>
      <c r="Y2398">
        <v>2.64E-3</v>
      </c>
      <c r="Z2398">
        <v>3.0300000000000001E-3</v>
      </c>
      <c r="AA2398">
        <v>2.6199999999999999E-3</v>
      </c>
      <c r="AB2398">
        <v>1.58E-3</v>
      </c>
      <c r="AC2398">
        <v>2077492</v>
      </c>
      <c r="AD2398">
        <v>2164307</v>
      </c>
      <c r="AE2398">
        <v>2031057</v>
      </c>
      <c r="AF2398">
        <v>1795453</v>
      </c>
      <c r="AG2398">
        <v>949658</v>
      </c>
      <c r="AH2398">
        <v>1003603</v>
      </c>
      <c r="AI2398">
        <v>1050057</v>
      </c>
      <c r="AJ2398">
        <v>1195617</v>
      </c>
      <c r="AK2398">
        <v>1136118</v>
      </c>
      <c r="AL2398">
        <v>1080149</v>
      </c>
    </row>
    <row r="2399" spans="1:38">
      <c r="A2399" t="s">
        <v>127</v>
      </c>
      <c r="B2399" t="s">
        <v>134</v>
      </c>
      <c r="C2399" t="s">
        <v>135</v>
      </c>
      <c r="D2399" t="s">
        <v>123</v>
      </c>
      <c r="E2399" t="s">
        <v>21</v>
      </c>
      <c r="F2399" t="s">
        <v>15</v>
      </c>
      <c r="G2399" t="s">
        <v>10</v>
      </c>
      <c r="H2399" t="s">
        <v>111</v>
      </c>
      <c r="I2399">
        <v>565.84400000000005</v>
      </c>
      <c r="J2399">
        <v>758.88699999999994</v>
      </c>
      <c r="K2399">
        <v>3887.68</v>
      </c>
      <c r="L2399">
        <v>1079.4280000000001</v>
      </c>
      <c r="M2399">
        <v>567.92399999999998</v>
      </c>
      <c r="N2399">
        <v>305.61700000000002</v>
      </c>
      <c r="O2399">
        <v>859.31899999999996</v>
      </c>
      <c r="P2399">
        <v>2093.7429999999999</v>
      </c>
      <c r="Q2399">
        <v>1009.915</v>
      </c>
      <c r="R2399">
        <v>1889.5319999999999</v>
      </c>
      <c r="S2399">
        <v>2.3500000000000001E-3</v>
      </c>
      <c r="T2399">
        <v>3.0599999999999998E-3</v>
      </c>
      <c r="U2399">
        <v>1.391E-2</v>
      </c>
      <c r="V2399">
        <v>3.3400000000000001E-3</v>
      </c>
      <c r="W2399">
        <v>1.99E-3</v>
      </c>
      <c r="X2399">
        <v>7.6999999999999996E-4</v>
      </c>
      <c r="Y2399">
        <v>1.8799999999999999E-3</v>
      </c>
      <c r="Z2399">
        <v>4.0499999999999998E-3</v>
      </c>
      <c r="AA2399">
        <v>1.8600000000000001E-3</v>
      </c>
      <c r="AB2399">
        <v>3.3E-3</v>
      </c>
      <c r="AC2399">
        <v>138641</v>
      </c>
      <c r="AD2399">
        <v>244626</v>
      </c>
      <c r="AE2399">
        <v>237800</v>
      </c>
      <c r="AF2399">
        <v>175339</v>
      </c>
      <c r="AG2399">
        <v>98614</v>
      </c>
      <c r="AH2399">
        <v>100902</v>
      </c>
      <c r="AI2399">
        <v>158205</v>
      </c>
      <c r="AJ2399">
        <v>130662</v>
      </c>
      <c r="AK2399">
        <v>182841</v>
      </c>
      <c r="AL2399">
        <v>321220</v>
      </c>
    </row>
    <row r="2400" spans="1:38">
      <c r="A2400" t="s">
        <v>127</v>
      </c>
      <c r="B2400" t="s">
        <v>134</v>
      </c>
      <c r="C2400" t="s">
        <v>135</v>
      </c>
      <c r="D2400" t="s">
        <v>123</v>
      </c>
      <c r="E2400" t="s">
        <v>21</v>
      </c>
      <c r="F2400" t="s">
        <v>15</v>
      </c>
      <c r="G2400" t="s">
        <v>10</v>
      </c>
      <c r="H2400" t="s">
        <v>12</v>
      </c>
      <c r="I2400">
        <v>0</v>
      </c>
      <c r="J2400">
        <v>0</v>
      </c>
      <c r="K2400">
        <v>2785.4319999999998</v>
      </c>
      <c r="L2400">
        <v>67.191000000000003</v>
      </c>
      <c r="M2400">
        <v>0</v>
      </c>
      <c r="N2400">
        <v>0</v>
      </c>
      <c r="O2400">
        <v>91</v>
      </c>
      <c r="P2400">
        <v>1476</v>
      </c>
      <c r="Q2400">
        <v>1.7769999999999999</v>
      </c>
      <c r="R2400">
        <v>6.3250000000000002</v>
      </c>
      <c r="S2400">
        <v>0</v>
      </c>
      <c r="T2400">
        <v>0</v>
      </c>
      <c r="U2400">
        <v>9.9699999999999997E-3</v>
      </c>
      <c r="V2400">
        <v>2.1000000000000001E-4</v>
      </c>
      <c r="W2400">
        <v>0</v>
      </c>
      <c r="X2400">
        <v>0</v>
      </c>
      <c r="Y2400">
        <v>2.0000000000000001E-4</v>
      </c>
      <c r="Z2400">
        <v>2.8600000000000001E-3</v>
      </c>
      <c r="AA2400">
        <v>0</v>
      </c>
      <c r="AB2400">
        <v>1.0000000000000001E-5</v>
      </c>
      <c r="AC2400">
        <v>138641</v>
      </c>
      <c r="AD2400">
        <v>244626</v>
      </c>
      <c r="AE2400">
        <v>237800</v>
      </c>
      <c r="AF2400">
        <v>175339</v>
      </c>
      <c r="AG2400">
        <v>98614</v>
      </c>
      <c r="AH2400">
        <v>100902</v>
      </c>
      <c r="AI2400">
        <v>158205</v>
      </c>
      <c r="AJ2400">
        <v>130662</v>
      </c>
      <c r="AK2400">
        <v>182841</v>
      </c>
      <c r="AL2400">
        <v>321220</v>
      </c>
    </row>
    <row r="2401" spans="1:38">
      <c r="A2401" t="s">
        <v>127</v>
      </c>
      <c r="B2401" t="s">
        <v>134</v>
      </c>
      <c r="C2401" t="s">
        <v>135</v>
      </c>
      <c r="D2401" t="s">
        <v>123</v>
      </c>
      <c r="E2401" t="s">
        <v>21</v>
      </c>
      <c r="F2401" t="s">
        <v>15</v>
      </c>
      <c r="G2401" t="s">
        <v>10</v>
      </c>
      <c r="H2401" t="s">
        <v>11</v>
      </c>
      <c r="I2401">
        <v>565.84400000000005</v>
      </c>
      <c r="J2401">
        <v>758.88699999999994</v>
      </c>
      <c r="K2401">
        <v>1102.248</v>
      </c>
      <c r="L2401">
        <v>1012.236</v>
      </c>
      <c r="M2401">
        <v>567.92399999999998</v>
      </c>
      <c r="N2401">
        <v>305.61700000000002</v>
      </c>
      <c r="O2401">
        <v>768.31899999999996</v>
      </c>
      <c r="P2401">
        <v>617.74300000000005</v>
      </c>
      <c r="Q2401">
        <v>1008.138</v>
      </c>
      <c r="R2401">
        <v>1883.2070000000001</v>
      </c>
      <c r="S2401">
        <v>2.3500000000000001E-3</v>
      </c>
      <c r="T2401">
        <v>3.0599999999999998E-3</v>
      </c>
      <c r="U2401">
        <v>3.9399999999999999E-3</v>
      </c>
      <c r="V2401">
        <v>3.13E-3</v>
      </c>
      <c r="W2401">
        <v>1.99E-3</v>
      </c>
      <c r="X2401">
        <v>7.6999999999999996E-4</v>
      </c>
      <c r="Y2401">
        <v>1.6800000000000001E-3</v>
      </c>
      <c r="Z2401">
        <v>1.1999999999999999E-3</v>
      </c>
      <c r="AA2401">
        <v>1.8600000000000001E-3</v>
      </c>
      <c r="AB2401">
        <v>3.29E-3</v>
      </c>
      <c r="AC2401">
        <v>138641</v>
      </c>
      <c r="AD2401">
        <v>244626</v>
      </c>
      <c r="AE2401">
        <v>237800</v>
      </c>
      <c r="AF2401">
        <v>175339</v>
      </c>
      <c r="AG2401">
        <v>98614</v>
      </c>
      <c r="AH2401">
        <v>100902</v>
      </c>
      <c r="AI2401">
        <v>158205</v>
      </c>
      <c r="AJ2401">
        <v>130662</v>
      </c>
      <c r="AK2401">
        <v>182841</v>
      </c>
      <c r="AL2401">
        <v>321220</v>
      </c>
    </row>
    <row r="2402" spans="1:38">
      <c r="A2402" t="s">
        <v>127</v>
      </c>
      <c r="B2402" t="s">
        <v>134</v>
      </c>
      <c r="C2402" t="s">
        <v>135</v>
      </c>
      <c r="D2402" t="s">
        <v>123</v>
      </c>
      <c r="E2402" t="s">
        <v>21</v>
      </c>
      <c r="F2402" t="s">
        <v>16</v>
      </c>
      <c r="G2402" t="s">
        <v>10</v>
      </c>
      <c r="H2402" t="s">
        <v>111</v>
      </c>
      <c r="I2402">
        <v>0.71299999999999997</v>
      </c>
      <c r="J2402">
        <v>10.257</v>
      </c>
      <c r="K2402">
        <v>0.878</v>
      </c>
      <c r="L2402">
        <v>0.81100000000000005</v>
      </c>
      <c r="M2402">
        <v>3.0000000000000001E-3</v>
      </c>
      <c r="N2402">
        <v>2.8000000000000001E-2</v>
      </c>
      <c r="O2402">
        <v>1.0999999999999999E-2</v>
      </c>
      <c r="P2402">
        <v>0.183</v>
      </c>
      <c r="Q2402">
        <v>6.9000000000000006E-2</v>
      </c>
      <c r="S2402">
        <v>0</v>
      </c>
      <c r="T2402">
        <v>4.0000000000000003E-5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C2402">
        <v>105319</v>
      </c>
      <c r="AD2402">
        <v>79773</v>
      </c>
      <c r="AE2402">
        <v>41626</v>
      </c>
      <c r="AF2402">
        <v>42159</v>
      </c>
      <c r="AG2402">
        <v>15924</v>
      </c>
      <c r="AH2402">
        <v>25347</v>
      </c>
      <c r="AI2402">
        <v>28769</v>
      </c>
      <c r="AJ2402">
        <v>45576</v>
      </c>
      <c r="AK2402">
        <v>29388</v>
      </c>
      <c r="AL2402">
        <v>21089</v>
      </c>
    </row>
    <row r="2403" spans="1:38">
      <c r="A2403" t="s">
        <v>127</v>
      </c>
      <c r="B2403" t="s">
        <v>134</v>
      </c>
      <c r="C2403" t="s">
        <v>135</v>
      </c>
      <c r="D2403" t="s">
        <v>123</v>
      </c>
      <c r="E2403" t="s">
        <v>21</v>
      </c>
      <c r="F2403" t="s">
        <v>16</v>
      </c>
      <c r="G2403" t="s">
        <v>10</v>
      </c>
      <c r="H2403" t="s">
        <v>12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C2403">
        <v>105319</v>
      </c>
      <c r="AD2403">
        <v>79773</v>
      </c>
      <c r="AE2403">
        <v>41626</v>
      </c>
      <c r="AF2403">
        <v>42159</v>
      </c>
      <c r="AG2403">
        <v>15924</v>
      </c>
      <c r="AH2403">
        <v>25347</v>
      </c>
      <c r="AI2403">
        <v>28769</v>
      </c>
      <c r="AJ2403">
        <v>45576</v>
      </c>
      <c r="AK2403">
        <v>29388</v>
      </c>
      <c r="AL2403">
        <v>21089</v>
      </c>
    </row>
    <row r="2404" spans="1:38">
      <c r="A2404" t="s">
        <v>127</v>
      </c>
      <c r="B2404" t="s">
        <v>134</v>
      </c>
      <c r="C2404" t="s">
        <v>135</v>
      </c>
      <c r="D2404" t="s">
        <v>123</v>
      </c>
      <c r="E2404" t="s">
        <v>21</v>
      </c>
      <c r="F2404" t="s">
        <v>16</v>
      </c>
      <c r="G2404" t="s">
        <v>10</v>
      </c>
      <c r="H2404" t="s">
        <v>11</v>
      </c>
      <c r="I2404">
        <v>0.71299999999999997</v>
      </c>
      <c r="J2404">
        <v>10.257</v>
      </c>
      <c r="K2404">
        <v>0.878</v>
      </c>
      <c r="L2404">
        <v>0.81100000000000005</v>
      </c>
      <c r="M2404">
        <v>3.0000000000000001E-3</v>
      </c>
      <c r="N2404">
        <v>2.8000000000000001E-2</v>
      </c>
      <c r="O2404">
        <v>1.0999999999999999E-2</v>
      </c>
      <c r="P2404">
        <v>0.183</v>
      </c>
      <c r="Q2404">
        <v>6.9000000000000006E-2</v>
      </c>
      <c r="S2404">
        <v>0</v>
      </c>
      <c r="T2404">
        <v>4.0000000000000003E-5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C2404">
        <v>105319</v>
      </c>
      <c r="AD2404">
        <v>79773</v>
      </c>
      <c r="AE2404">
        <v>41626</v>
      </c>
      <c r="AF2404">
        <v>42159</v>
      </c>
      <c r="AG2404">
        <v>15924</v>
      </c>
      <c r="AH2404">
        <v>25347</v>
      </c>
      <c r="AI2404">
        <v>28769</v>
      </c>
      <c r="AJ2404">
        <v>45576</v>
      </c>
      <c r="AK2404">
        <v>29388</v>
      </c>
      <c r="AL2404">
        <v>21089</v>
      </c>
    </row>
    <row r="2405" spans="1:38">
      <c r="A2405" t="s">
        <v>127</v>
      </c>
      <c r="B2405" t="s">
        <v>134</v>
      </c>
      <c r="C2405" t="s">
        <v>135</v>
      </c>
      <c r="D2405" t="s">
        <v>123</v>
      </c>
      <c r="E2405" t="s">
        <v>21</v>
      </c>
      <c r="F2405" t="s">
        <v>10</v>
      </c>
      <c r="G2405" t="s">
        <v>10</v>
      </c>
      <c r="H2405" t="s">
        <v>111</v>
      </c>
      <c r="I2405">
        <v>55.116999999999997</v>
      </c>
      <c r="J2405">
        <v>25.469000000000001</v>
      </c>
      <c r="K2405">
        <v>724.61800000000005</v>
      </c>
      <c r="L2405">
        <v>20.128</v>
      </c>
      <c r="M2405">
        <v>54.395000000000003</v>
      </c>
      <c r="N2405">
        <v>11.522</v>
      </c>
      <c r="O2405">
        <v>15.88</v>
      </c>
      <c r="P2405">
        <v>1.4239999999999999</v>
      </c>
      <c r="Q2405">
        <v>5.6420000000000003</v>
      </c>
      <c r="R2405">
        <v>11.487</v>
      </c>
      <c r="S2405">
        <v>2.3000000000000001E-4</v>
      </c>
      <c r="T2405">
        <v>1E-4</v>
      </c>
      <c r="U2405">
        <v>2.5899999999999999E-3</v>
      </c>
      <c r="V2405">
        <v>6.0000000000000002E-5</v>
      </c>
      <c r="W2405">
        <v>1.9000000000000001E-4</v>
      </c>
      <c r="X2405">
        <v>3.0000000000000001E-5</v>
      </c>
      <c r="Y2405">
        <v>3.0000000000000001E-5</v>
      </c>
      <c r="Z2405">
        <v>0</v>
      </c>
      <c r="AA2405">
        <v>1.0000000000000001E-5</v>
      </c>
      <c r="AB2405">
        <v>2.0000000000000002E-5</v>
      </c>
      <c r="AC2405">
        <v>76708</v>
      </c>
      <c r="AD2405">
        <v>61211</v>
      </c>
      <c r="AE2405">
        <v>34707</v>
      </c>
      <c r="AF2405">
        <v>21598</v>
      </c>
      <c r="AG2405">
        <v>35879</v>
      </c>
      <c r="AH2405">
        <v>14795</v>
      </c>
      <c r="AI2405">
        <v>93800</v>
      </c>
      <c r="AJ2405">
        <v>35543</v>
      </c>
      <c r="AK2405">
        <v>56134</v>
      </c>
      <c r="AL2405">
        <v>69446</v>
      </c>
    </row>
    <row r="2406" spans="1:38">
      <c r="A2406" t="s">
        <v>127</v>
      </c>
      <c r="B2406" t="s">
        <v>134</v>
      </c>
      <c r="C2406" t="s">
        <v>135</v>
      </c>
      <c r="D2406" t="s">
        <v>123</v>
      </c>
      <c r="E2406" t="s">
        <v>21</v>
      </c>
      <c r="F2406" t="s">
        <v>10</v>
      </c>
      <c r="G2406" t="s">
        <v>10</v>
      </c>
      <c r="H2406" t="s">
        <v>12</v>
      </c>
      <c r="I2406">
        <v>0</v>
      </c>
      <c r="J2406">
        <v>0</v>
      </c>
      <c r="K2406">
        <v>704.05700000000002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2.5200000000000001E-3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76708</v>
      </c>
      <c r="AD2406">
        <v>61211</v>
      </c>
      <c r="AE2406">
        <v>34707</v>
      </c>
      <c r="AF2406">
        <v>21598</v>
      </c>
      <c r="AG2406">
        <v>35879</v>
      </c>
      <c r="AH2406">
        <v>14795</v>
      </c>
      <c r="AI2406">
        <v>93800</v>
      </c>
      <c r="AJ2406">
        <v>35543</v>
      </c>
      <c r="AK2406">
        <v>56134</v>
      </c>
      <c r="AL2406">
        <v>69446</v>
      </c>
    </row>
    <row r="2407" spans="1:38">
      <c r="A2407" t="s">
        <v>127</v>
      </c>
      <c r="B2407" t="s">
        <v>134</v>
      </c>
      <c r="C2407" t="s">
        <v>135</v>
      </c>
      <c r="D2407" t="s">
        <v>123</v>
      </c>
      <c r="E2407" t="s">
        <v>21</v>
      </c>
      <c r="F2407" t="s">
        <v>10</v>
      </c>
      <c r="G2407" t="s">
        <v>10</v>
      </c>
      <c r="H2407" t="s">
        <v>11</v>
      </c>
      <c r="I2407">
        <v>55.116999999999997</v>
      </c>
      <c r="J2407">
        <v>25.469000000000001</v>
      </c>
      <c r="K2407">
        <v>20.56</v>
      </c>
      <c r="L2407">
        <v>20.128</v>
      </c>
      <c r="M2407">
        <v>54.395000000000003</v>
      </c>
      <c r="N2407">
        <v>11.522</v>
      </c>
      <c r="O2407">
        <v>15.88</v>
      </c>
      <c r="P2407">
        <v>1.4239999999999999</v>
      </c>
      <c r="Q2407">
        <v>5.6420000000000003</v>
      </c>
      <c r="R2407">
        <v>11.487</v>
      </c>
      <c r="S2407">
        <v>2.3000000000000001E-4</v>
      </c>
      <c r="T2407">
        <v>1E-4</v>
      </c>
      <c r="U2407">
        <v>6.9999999999999994E-5</v>
      </c>
      <c r="V2407">
        <v>6.0000000000000002E-5</v>
      </c>
      <c r="W2407">
        <v>1.9000000000000001E-4</v>
      </c>
      <c r="X2407">
        <v>3.0000000000000001E-5</v>
      </c>
      <c r="Y2407">
        <v>3.0000000000000001E-5</v>
      </c>
      <c r="Z2407">
        <v>0</v>
      </c>
      <c r="AA2407">
        <v>1.0000000000000001E-5</v>
      </c>
      <c r="AB2407">
        <v>2.0000000000000002E-5</v>
      </c>
      <c r="AC2407">
        <v>76708</v>
      </c>
      <c r="AD2407">
        <v>61211</v>
      </c>
      <c r="AE2407">
        <v>34707</v>
      </c>
      <c r="AF2407">
        <v>21598</v>
      </c>
      <c r="AG2407">
        <v>35879</v>
      </c>
      <c r="AH2407">
        <v>14795</v>
      </c>
      <c r="AI2407">
        <v>93800</v>
      </c>
      <c r="AJ2407">
        <v>35543</v>
      </c>
      <c r="AK2407">
        <v>56134</v>
      </c>
      <c r="AL2407">
        <v>69446</v>
      </c>
    </row>
    <row r="2408" spans="1:38">
      <c r="A2408" t="s">
        <v>127</v>
      </c>
      <c r="B2408" t="s">
        <v>134</v>
      </c>
      <c r="C2408" t="s">
        <v>135</v>
      </c>
      <c r="D2408" t="s">
        <v>123</v>
      </c>
      <c r="E2408" t="s">
        <v>21</v>
      </c>
      <c r="F2408" t="s">
        <v>61</v>
      </c>
      <c r="G2408" t="s">
        <v>10</v>
      </c>
      <c r="H2408" t="s">
        <v>111</v>
      </c>
      <c r="I2408">
        <v>3.2429999999999999</v>
      </c>
      <c r="J2408">
        <v>10.625</v>
      </c>
      <c r="K2408">
        <v>50.051000000000002</v>
      </c>
      <c r="L2408">
        <v>9.4E-2</v>
      </c>
      <c r="M2408">
        <v>6.1130000000000004</v>
      </c>
      <c r="N2408">
        <v>2.4929999999999999</v>
      </c>
      <c r="O2408">
        <v>5.7450000000000001</v>
      </c>
      <c r="P2408">
        <v>12.587</v>
      </c>
      <c r="Q2408">
        <v>0.69299999999999995</v>
      </c>
      <c r="R2408">
        <v>0.115</v>
      </c>
      <c r="S2408">
        <v>1.0000000000000001E-5</v>
      </c>
      <c r="T2408">
        <v>4.0000000000000003E-5</v>
      </c>
      <c r="U2408">
        <v>1.8000000000000001E-4</v>
      </c>
      <c r="V2408">
        <v>0</v>
      </c>
      <c r="W2408">
        <v>2.0000000000000002E-5</v>
      </c>
      <c r="X2408">
        <v>1.0000000000000001E-5</v>
      </c>
      <c r="Y2408">
        <v>1.0000000000000001E-5</v>
      </c>
      <c r="Z2408">
        <v>2.0000000000000002E-5</v>
      </c>
      <c r="AA2408">
        <v>0</v>
      </c>
      <c r="AB2408">
        <v>0</v>
      </c>
      <c r="AC2408">
        <v>8545715</v>
      </c>
      <c r="AD2408">
        <v>7929313</v>
      </c>
      <c r="AE2408">
        <v>4123518</v>
      </c>
      <c r="AF2408">
        <v>4458729</v>
      </c>
      <c r="AG2408">
        <v>2607925</v>
      </c>
      <c r="AH2408">
        <v>4510727</v>
      </c>
      <c r="AI2408">
        <v>4820063</v>
      </c>
      <c r="AJ2408">
        <v>4308855</v>
      </c>
      <c r="AK2408">
        <v>4725832</v>
      </c>
      <c r="AL2408">
        <v>1648111</v>
      </c>
    </row>
    <row r="2409" spans="1:38">
      <c r="A2409" t="s">
        <v>127</v>
      </c>
      <c r="B2409" t="s">
        <v>134</v>
      </c>
      <c r="C2409" t="s">
        <v>135</v>
      </c>
      <c r="D2409" t="s">
        <v>123</v>
      </c>
      <c r="E2409" t="s">
        <v>21</v>
      </c>
      <c r="F2409" t="s">
        <v>61</v>
      </c>
      <c r="G2409" t="s">
        <v>10</v>
      </c>
      <c r="H2409" t="s">
        <v>12</v>
      </c>
      <c r="I2409">
        <v>0</v>
      </c>
      <c r="J2409">
        <v>0</v>
      </c>
      <c r="K2409">
        <v>34.823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7.4999999999999997E-2</v>
      </c>
      <c r="R2409">
        <v>0.10299999999999999</v>
      </c>
      <c r="S2409">
        <v>0</v>
      </c>
      <c r="T2409">
        <v>0</v>
      </c>
      <c r="U2409">
        <v>1.2E-4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8545715</v>
      </c>
      <c r="AD2409">
        <v>7929313</v>
      </c>
      <c r="AE2409">
        <v>4123518</v>
      </c>
      <c r="AF2409">
        <v>4458729</v>
      </c>
      <c r="AG2409">
        <v>2607925</v>
      </c>
      <c r="AH2409">
        <v>4510727</v>
      </c>
      <c r="AI2409">
        <v>4820063</v>
      </c>
      <c r="AJ2409">
        <v>4308855</v>
      </c>
      <c r="AK2409">
        <v>4725832</v>
      </c>
      <c r="AL2409">
        <v>1648111</v>
      </c>
    </row>
    <row r="2410" spans="1:38">
      <c r="A2410" t="s">
        <v>127</v>
      </c>
      <c r="B2410" t="s">
        <v>134</v>
      </c>
      <c r="C2410" t="s">
        <v>135</v>
      </c>
      <c r="D2410" t="s">
        <v>123</v>
      </c>
      <c r="E2410" t="s">
        <v>21</v>
      </c>
      <c r="F2410" t="s">
        <v>61</v>
      </c>
      <c r="G2410" t="s">
        <v>10</v>
      </c>
      <c r="H2410" t="s">
        <v>11</v>
      </c>
      <c r="I2410">
        <v>3.2429999999999999</v>
      </c>
      <c r="J2410">
        <v>10.625</v>
      </c>
      <c r="K2410">
        <v>15.228</v>
      </c>
      <c r="L2410">
        <v>9.4E-2</v>
      </c>
      <c r="M2410">
        <v>6.1130000000000004</v>
      </c>
      <c r="N2410">
        <v>2.4929999999999999</v>
      </c>
      <c r="O2410">
        <v>5.7450000000000001</v>
      </c>
      <c r="P2410">
        <v>12.587</v>
      </c>
      <c r="Q2410">
        <v>0.61899999999999999</v>
      </c>
      <c r="R2410">
        <v>1.2E-2</v>
      </c>
      <c r="S2410">
        <v>1.0000000000000001E-5</v>
      </c>
      <c r="T2410">
        <v>4.0000000000000003E-5</v>
      </c>
      <c r="U2410">
        <v>5.0000000000000002E-5</v>
      </c>
      <c r="V2410">
        <v>0</v>
      </c>
      <c r="W2410">
        <v>2.0000000000000002E-5</v>
      </c>
      <c r="X2410">
        <v>1.0000000000000001E-5</v>
      </c>
      <c r="Y2410">
        <v>1.0000000000000001E-5</v>
      </c>
      <c r="Z2410">
        <v>2.0000000000000002E-5</v>
      </c>
      <c r="AA2410">
        <v>0</v>
      </c>
      <c r="AB2410">
        <v>0</v>
      </c>
      <c r="AC2410">
        <v>8545715</v>
      </c>
      <c r="AD2410">
        <v>7929313</v>
      </c>
      <c r="AE2410">
        <v>4123518</v>
      </c>
      <c r="AF2410">
        <v>4458729</v>
      </c>
      <c r="AG2410">
        <v>2607925</v>
      </c>
      <c r="AH2410">
        <v>4510727</v>
      </c>
      <c r="AI2410">
        <v>4820063</v>
      </c>
      <c r="AJ2410">
        <v>4308855</v>
      </c>
      <c r="AK2410">
        <v>4725832</v>
      </c>
      <c r="AL2410">
        <v>1648111</v>
      </c>
    </row>
    <row r="2411" spans="1:38">
      <c r="A2411" t="s">
        <v>127</v>
      </c>
      <c r="B2411" t="s">
        <v>134</v>
      </c>
      <c r="C2411" t="s">
        <v>135</v>
      </c>
      <c r="D2411" t="s">
        <v>123</v>
      </c>
      <c r="E2411" t="s">
        <v>21</v>
      </c>
      <c r="F2411" t="s">
        <v>71</v>
      </c>
      <c r="G2411" t="s">
        <v>10</v>
      </c>
      <c r="H2411" t="s">
        <v>111</v>
      </c>
      <c r="K2411">
        <v>163.91399999999999</v>
      </c>
      <c r="U2411">
        <v>5.9000000000000003E-4</v>
      </c>
      <c r="AC2411">
        <v>1658660</v>
      </c>
      <c r="AD2411">
        <v>1763168</v>
      </c>
      <c r="AE2411">
        <v>1636059</v>
      </c>
      <c r="AF2411">
        <v>1215900</v>
      </c>
      <c r="AG2411">
        <v>832555</v>
      </c>
      <c r="AH2411">
        <v>785652</v>
      </c>
      <c r="AI2411">
        <v>795933</v>
      </c>
      <c r="AJ2411">
        <v>669955</v>
      </c>
      <c r="AK2411">
        <v>322615</v>
      </c>
      <c r="AL2411">
        <v>240742</v>
      </c>
    </row>
    <row r="2412" spans="1:38">
      <c r="A2412" t="s">
        <v>127</v>
      </c>
      <c r="B2412" t="s">
        <v>134</v>
      </c>
      <c r="C2412" t="s">
        <v>135</v>
      </c>
      <c r="D2412" t="s">
        <v>123</v>
      </c>
      <c r="E2412" t="s">
        <v>21</v>
      </c>
      <c r="F2412" t="s">
        <v>71</v>
      </c>
      <c r="G2412" t="s">
        <v>10</v>
      </c>
      <c r="H2412" t="s">
        <v>12</v>
      </c>
      <c r="K2412">
        <v>163.91399999999999</v>
      </c>
      <c r="U2412">
        <v>5.9000000000000003E-4</v>
      </c>
      <c r="AC2412">
        <v>1658660</v>
      </c>
      <c r="AD2412">
        <v>1763168</v>
      </c>
      <c r="AE2412">
        <v>1636059</v>
      </c>
      <c r="AF2412">
        <v>1215900</v>
      </c>
      <c r="AG2412">
        <v>832555</v>
      </c>
      <c r="AH2412">
        <v>785652</v>
      </c>
      <c r="AI2412">
        <v>795933</v>
      </c>
      <c r="AJ2412">
        <v>669955</v>
      </c>
      <c r="AK2412">
        <v>322615</v>
      </c>
      <c r="AL2412">
        <v>240742</v>
      </c>
    </row>
    <row r="2413" spans="1:38">
      <c r="A2413" t="s">
        <v>127</v>
      </c>
      <c r="B2413" t="s">
        <v>134</v>
      </c>
      <c r="C2413" t="s">
        <v>135</v>
      </c>
      <c r="D2413" t="s">
        <v>123</v>
      </c>
      <c r="E2413" t="s">
        <v>21</v>
      </c>
      <c r="F2413" t="s">
        <v>71</v>
      </c>
      <c r="G2413" t="s">
        <v>10</v>
      </c>
      <c r="H2413" t="s">
        <v>11</v>
      </c>
      <c r="K2413">
        <v>0</v>
      </c>
      <c r="U2413">
        <v>0</v>
      </c>
      <c r="AC2413">
        <v>1658660</v>
      </c>
      <c r="AD2413">
        <v>1763168</v>
      </c>
      <c r="AE2413">
        <v>1636059</v>
      </c>
      <c r="AF2413">
        <v>1215900</v>
      </c>
      <c r="AG2413">
        <v>832555</v>
      </c>
      <c r="AH2413">
        <v>785652</v>
      </c>
      <c r="AI2413">
        <v>795933</v>
      </c>
      <c r="AJ2413">
        <v>669955</v>
      </c>
      <c r="AK2413">
        <v>322615</v>
      </c>
      <c r="AL2413">
        <v>240742</v>
      </c>
    </row>
    <row r="2414" spans="1:38">
      <c r="A2414" t="s">
        <v>127</v>
      </c>
      <c r="B2414" t="s">
        <v>134</v>
      </c>
      <c r="C2414" t="s">
        <v>135</v>
      </c>
      <c r="D2414" t="s">
        <v>123</v>
      </c>
      <c r="E2414" t="s">
        <v>21</v>
      </c>
      <c r="F2414" t="s">
        <v>62</v>
      </c>
      <c r="G2414" t="s">
        <v>10</v>
      </c>
      <c r="H2414" t="s">
        <v>111</v>
      </c>
      <c r="I2414">
        <v>7.47</v>
      </c>
      <c r="J2414">
        <v>1.95</v>
      </c>
      <c r="K2414">
        <v>0.36699999999999999</v>
      </c>
      <c r="L2414">
        <v>0.96199999999999997</v>
      </c>
      <c r="N2414">
        <v>2.4089999999999998</v>
      </c>
      <c r="O2414">
        <v>3.7789999999999999</v>
      </c>
      <c r="R2414">
        <v>3.35</v>
      </c>
      <c r="S2414">
        <v>3.0000000000000001E-5</v>
      </c>
      <c r="T2414">
        <v>1.0000000000000001E-5</v>
      </c>
      <c r="U2414">
        <v>0</v>
      </c>
      <c r="V2414">
        <v>0</v>
      </c>
      <c r="X2414">
        <v>1.0000000000000001E-5</v>
      </c>
      <c r="Y2414">
        <v>1.0000000000000001E-5</v>
      </c>
      <c r="AB2414">
        <v>1.0000000000000001E-5</v>
      </c>
      <c r="AC2414">
        <v>5276635</v>
      </c>
      <c r="AD2414">
        <v>5677194</v>
      </c>
      <c r="AE2414">
        <v>4484971</v>
      </c>
      <c r="AF2414">
        <v>4257946</v>
      </c>
      <c r="AG2414">
        <v>3696080</v>
      </c>
      <c r="AH2414">
        <v>2189769</v>
      </c>
      <c r="AI2414">
        <v>2536444</v>
      </c>
      <c r="AJ2414">
        <v>3806311</v>
      </c>
      <c r="AK2414">
        <v>3468010</v>
      </c>
      <c r="AL2414">
        <v>4408214</v>
      </c>
    </row>
    <row r="2415" spans="1:38">
      <c r="A2415" t="s">
        <v>127</v>
      </c>
      <c r="B2415" t="s">
        <v>134</v>
      </c>
      <c r="C2415" t="s">
        <v>135</v>
      </c>
      <c r="D2415" t="s">
        <v>123</v>
      </c>
      <c r="E2415" t="s">
        <v>21</v>
      </c>
      <c r="F2415" t="s">
        <v>62</v>
      </c>
      <c r="G2415" t="s">
        <v>10</v>
      </c>
      <c r="H2415" t="s">
        <v>12</v>
      </c>
      <c r="I2415">
        <v>5.0000000000000001E-3</v>
      </c>
      <c r="J2415">
        <v>2.1999999999999999E-2</v>
      </c>
      <c r="K2415">
        <v>8.0000000000000002E-3</v>
      </c>
      <c r="L2415">
        <v>0</v>
      </c>
      <c r="N2415">
        <v>2.9000000000000001E-2</v>
      </c>
      <c r="O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X2415">
        <v>0</v>
      </c>
      <c r="Y2415">
        <v>0</v>
      </c>
      <c r="AB2415">
        <v>0</v>
      </c>
      <c r="AC2415">
        <v>5276635</v>
      </c>
      <c r="AD2415">
        <v>5677194</v>
      </c>
      <c r="AE2415">
        <v>4484971</v>
      </c>
      <c r="AF2415">
        <v>4257946</v>
      </c>
      <c r="AG2415">
        <v>3696080</v>
      </c>
      <c r="AH2415">
        <v>2189769</v>
      </c>
      <c r="AI2415">
        <v>2536444</v>
      </c>
      <c r="AJ2415">
        <v>3806311</v>
      </c>
      <c r="AK2415">
        <v>3468010</v>
      </c>
      <c r="AL2415">
        <v>4408214</v>
      </c>
    </row>
    <row r="2416" spans="1:38">
      <c r="A2416" t="s">
        <v>127</v>
      </c>
      <c r="B2416" t="s">
        <v>134</v>
      </c>
      <c r="C2416" t="s">
        <v>135</v>
      </c>
      <c r="D2416" t="s">
        <v>123</v>
      </c>
      <c r="E2416" t="s">
        <v>21</v>
      </c>
      <c r="F2416" t="s">
        <v>62</v>
      </c>
      <c r="G2416" t="s">
        <v>10</v>
      </c>
      <c r="H2416" t="s">
        <v>11</v>
      </c>
      <c r="I2416">
        <v>7.4649999999999999</v>
      </c>
      <c r="J2416">
        <v>1.9279999999999999</v>
      </c>
      <c r="K2416">
        <v>0.35899999999999999</v>
      </c>
      <c r="L2416">
        <v>0.96199999999999997</v>
      </c>
      <c r="N2416">
        <v>2.38</v>
      </c>
      <c r="O2416">
        <v>3.7789999999999999</v>
      </c>
      <c r="R2416">
        <v>3.35</v>
      </c>
      <c r="S2416">
        <v>3.0000000000000001E-5</v>
      </c>
      <c r="T2416">
        <v>1.0000000000000001E-5</v>
      </c>
      <c r="U2416">
        <v>0</v>
      </c>
      <c r="V2416">
        <v>0</v>
      </c>
      <c r="X2416">
        <v>1.0000000000000001E-5</v>
      </c>
      <c r="Y2416">
        <v>1.0000000000000001E-5</v>
      </c>
      <c r="AB2416">
        <v>1.0000000000000001E-5</v>
      </c>
      <c r="AC2416">
        <v>5276635</v>
      </c>
      <c r="AD2416">
        <v>5677194</v>
      </c>
      <c r="AE2416">
        <v>4484971</v>
      </c>
      <c r="AF2416">
        <v>4257946</v>
      </c>
      <c r="AG2416">
        <v>3696080</v>
      </c>
      <c r="AH2416">
        <v>2189769</v>
      </c>
      <c r="AI2416">
        <v>2536444</v>
      </c>
      <c r="AJ2416">
        <v>3806311</v>
      </c>
      <c r="AK2416">
        <v>3468010</v>
      </c>
      <c r="AL2416">
        <v>4408214</v>
      </c>
    </row>
    <row r="2417" spans="1:38">
      <c r="A2417" t="s">
        <v>127</v>
      </c>
      <c r="B2417" t="s">
        <v>134</v>
      </c>
      <c r="C2417" t="s">
        <v>135</v>
      </c>
      <c r="D2417" t="s">
        <v>123</v>
      </c>
      <c r="E2417" t="s">
        <v>21</v>
      </c>
      <c r="F2417" t="s">
        <v>63</v>
      </c>
      <c r="G2417" t="s">
        <v>10</v>
      </c>
      <c r="H2417" t="s">
        <v>111</v>
      </c>
      <c r="P2417">
        <v>0.66</v>
      </c>
      <c r="Q2417">
        <v>7.0000000000000001E-3</v>
      </c>
      <c r="Z2417">
        <v>0</v>
      </c>
      <c r="AA2417">
        <v>0</v>
      </c>
      <c r="AC2417">
        <v>3225</v>
      </c>
      <c r="AD2417">
        <v>7030</v>
      </c>
      <c r="AE2417">
        <v>4644</v>
      </c>
      <c r="AF2417">
        <v>4498</v>
      </c>
      <c r="AG2417">
        <v>29144</v>
      </c>
      <c r="AH2417">
        <v>18779</v>
      </c>
      <c r="AI2417">
        <v>7709</v>
      </c>
      <c r="AJ2417">
        <v>8083</v>
      </c>
      <c r="AK2417">
        <v>6205</v>
      </c>
      <c r="AL2417">
        <v>6970</v>
      </c>
    </row>
    <row r="2418" spans="1:38">
      <c r="A2418" t="s">
        <v>127</v>
      </c>
      <c r="B2418" t="s">
        <v>134</v>
      </c>
      <c r="C2418" t="s">
        <v>135</v>
      </c>
      <c r="D2418" t="s">
        <v>123</v>
      </c>
      <c r="E2418" t="s">
        <v>21</v>
      </c>
      <c r="F2418" t="s">
        <v>63</v>
      </c>
      <c r="G2418" t="s">
        <v>10</v>
      </c>
      <c r="H2418" t="s">
        <v>12</v>
      </c>
      <c r="P2418">
        <v>3.0000000000000001E-3</v>
      </c>
      <c r="Q2418">
        <v>0</v>
      </c>
      <c r="Z2418">
        <v>0</v>
      </c>
      <c r="AA2418">
        <v>0</v>
      </c>
      <c r="AC2418">
        <v>3225</v>
      </c>
      <c r="AD2418">
        <v>7030</v>
      </c>
      <c r="AE2418">
        <v>4644</v>
      </c>
      <c r="AF2418">
        <v>4498</v>
      </c>
      <c r="AG2418">
        <v>29144</v>
      </c>
      <c r="AH2418">
        <v>18779</v>
      </c>
      <c r="AI2418">
        <v>7709</v>
      </c>
      <c r="AJ2418">
        <v>8083</v>
      </c>
      <c r="AK2418">
        <v>6205</v>
      </c>
      <c r="AL2418">
        <v>6970</v>
      </c>
    </row>
    <row r="2419" spans="1:38">
      <c r="A2419" t="s">
        <v>127</v>
      </c>
      <c r="B2419" t="s">
        <v>134</v>
      </c>
      <c r="C2419" t="s">
        <v>135</v>
      </c>
      <c r="D2419" t="s">
        <v>123</v>
      </c>
      <c r="E2419" t="s">
        <v>21</v>
      </c>
      <c r="F2419" t="s">
        <v>63</v>
      </c>
      <c r="G2419" t="s">
        <v>10</v>
      </c>
      <c r="H2419" t="s">
        <v>11</v>
      </c>
      <c r="P2419">
        <v>0.65700000000000003</v>
      </c>
      <c r="Q2419">
        <v>7.0000000000000001E-3</v>
      </c>
      <c r="Z2419">
        <v>0</v>
      </c>
      <c r="AA2419">
        <v>0</v>
      </c>
      <c r="AC2419">
        <v>3225</v>
      </c>
      <c r="AD2419">
        <v>7030</v>
      </c>
      <c r="AE2419">
        <v>4644</v>
      </c>
      <c r="AF2419">
        <v>4498</v>
      </c>
      <c r="AG2419">
        <v>29144</v>
      </c>
      <c r="AH2419">
        <v>18779</v>
      </c>
      <c r="AI2419">
        <v>7709</v>
      </c>
      <c r="AJ2419">
        <v>8083</v>
      </c>
      <c r="AK2419">
        <v>6205</v>
      </c>
      <c r="AL2419">
        <v>6970</v>
      </c>
    </row>
    <row r="2420" spans="1:38">
      <c r="A2420" t="s">
        <v>127</v>
      </c>
      <c r="B2420" t="s">
        <v>134</v>
      </c>
      <c r="C2420" t="s">
        <v>135</v>
      </c>
      <c r="D2420" t="s">
        <v>123</v>
      </c>
      <c r="E2420" t="s">
        <v>21</v>
      </c>
      <c r="F2420" t="s">
        <v>17</v>
      </c>
      <c r="G2420" t="s">
        <v>10</v>
      </c>
      <c r="H2420" t="s">
        <v>111</v>
      </c>
      <c r="I2420">
        <v>4802.7629999999999</v>
      </c>
      <c r="J2420">
        <v>5324.5079999999998</v>
      </c>
      <c r="K2420">
        <v>5095.8630000000003</v>
      </c>
      <c r="L2420">
        <v>7283.3249999999998</v>
      </c>
      <c r="M2420">
        <v>4430.9309999999996</v>
      </c>
      <c r="N2420">
        <v>5921.8159999999998</v>
      </c>
      <c r="O2420">
        <v>5109.2299999999996</v>
      </c>
      <c r="P2420">
        <v>6058.6790000000001</v>
      </c>
      <c r="Q2420">
        <v>8021.0810000000001</v>
      </c>
      <c r="R2420">
        <v>8631.59</v>
      </c>
      <c r="S2420">
        <v>1.9939999999999999E-2</v>
      </c>
      <c r="T2420">
        <v>2.1479999999999999E-2</v>
      </c>
      <c r="U2420">
        <v>1.8239999999999999E-2</v>
      </c>
      <c r="V2420">
        <v>2.2519999999999998E-2</v>
      </c>
      <c r="W2420">
        <v>1.549E-2</v>
      </c>
      <c r="X2420">
        <v>1.485E-2</v>
      </c>
      <c r="Y2420">
        <v>1.116E-2</v>
      </c>
      <c r="Z2420">
        <v>1.172E-2</v>
      </c>
      <c r="AA2420">
        <v>1.4789999999999999E-2</v>
      </c>
      <c r="AB2420">
        <v>1.507E-2</v>
      </c>
      <c r="AC2420">
        <v>7137074</v>
      </c>
      <c r="AD2420">
        <v>6422756</v>
      </c>
      <c r="AE2420">
        <v>6405176</v>
      </c>
      <c r="AF2420">
        <v>6020308</v>
      </c>
      <c r="AG2420">
        <v>3801069</v>
      </c>
      <c r="AH2420">
        <v>4034203</v>
      </c>
      <c r="AI2420">
        <v>3793148</v>
      </c>
      <c r="AJ2420">
        <v>3592389</v>
      </c>
      <c r="AK2420">
        <v>3664621</v>
      </c>
      <c r="AL2420">
        <v>3593770</v>
      </c>
    </row>
    <row r="2421" spans="1:38">
      <c r="A2421" t="s">
        <v>127</v>
      </c>
      <c r="B2421" t="s">
        <v>134</v>
      </c>
      <c r="C2421" t="s">
        <v>135</v>
      </c>
      <c r="D2421" t="s">
        <v>123</v>
      </c>
      <c r="E2421" t="s">
        <v>21</v>
      </c>
      <c r="F2421" t="s">
        <v>17</v>
      </c>
      <c r="G2421" t="s">
        <v>10</v>
      </c>
      <c r="H2421" t="s">
        <v>12</v>
      </c>
      <c r="I2421">
        <v>96.846999999999994</v>
      </c>
      <c r="J2421">
        <v>193.95500000000001</v>
      </c>
      <c r="K2421">
        <v>424.41199999999998</v>
      </c>
      <c r="L2421">
        <v>1436.1679999999999</v>
      </c>
      <c r="M2421">
        <v>36.68</v>
      </c>
      <c r="N2421">
        <v>121.01</v>
      </c>
      <c r="O2421">
        <v>16.198</v>
      </c>
      <c r="P2421">
        <v>7.4279999999999999</v>
      </c>
      <c r="Q2421">
        <v>72.513999999999996</v>
      </c>
      <c r="R2421">
        <v>291.959</v>
      </c>
      <c r="S2421">
        <v>4.0000000000000002E-4</v>
      </c>
      <c r="T2421">
        <v>7.7999999999999999E-4</v>
      </c>
      <c r="U2421">
        <v>1.5200000000000001E-3</v>
      </c>
      <c r="V2421">
        <v>4.4400000000000004E-3</v>
      </c>
      <c r="W2421">
        <v>1.2999999999999999E-4</v>
      </c>
      <c r="X2421">
        <v>2.9999999999999997E-4</v>
      </c>
      <c r="Y2421">
        <v>4.0000000000000003E-5</v>
      </c>
      <c r="Z2421">
        <v>1.0000000000000001E-5</v>
      </c>
      <c r="AA2421">
        <v>1.2999999999999999E-4</v>
      </c>
      <c r="AB2421">
        <v>5.1000000000000004E-4</v>
      </c>
      <c r="AC2421">
        <v>7137074</v>
      </c>
      <c r="AD2421">
        <v>6422756</v>
      </c>
      <c r="AE2421">
        <v>6405176</v>
      </c>
      <c r="AF2421">
        <v>6020308</v>
      </c>
      <c r="AG2421">
        <v>3801069</v>
      </c>
      <c r="AH2421">
        <v>4034203</v>
      </c>
      <c r="AI2421">
        <v>3793148</v>
      </c>
      <c r="AJ2421">
        <v>3592389</v>
      </c>
      <c r="AK2421">
        <v>3664621</v>
      </c>
      <c r="AL2421">
        <v>3593770</v>
      </c>
    </row>
    <row r="2422" spans="1:38">
      <c r="A2422" t="s">
        <v>127</v>
      </c>
      <c r="B2422" t="s">
        <v>134</v>
      </c>
      <c r="C2422" t="s">
        <v>135</v>
      </c>
      <c r="D2422" t="s">
        <v>123</v>
      </c>
      <c r="E2422" t="s">
        <v>21</v>
      </c>
      <c r="F2422" t="s">
        <v>17</v>
      </c>
      <c r="G2422" t="s">
        <v>10</v>
      </c>
      <c r="H2422" t="s">
        <v>11</v>
      </c>
      <c r="I2422">
        <v>4705.9160000000002</v>
      </c>
      <c r="J2422">
        <v>5130.5529999999999</v>
      </c>
      <c r="K2422">
        <v>4671.45</v>
      </c>
      <c r="L2422">
        <v>5847.1580000000004</v>
      </c>
      <c r="M2422">
        <v>4394.2510000000002</v>
      </c>
      <c r="N2422">
        <v>5800.8059999999996</v>
      </c>
      <c r="O2422">
        <v>5093.0330000000004</v>
      </c>
      <c r="P2422">
        <v>6051.2510000000002</v>
      </c>
      <c r="Q2422">
        <v>7948.5680000000002</v>
      </c>
      <c r="R2422">
        <v>8339.6309999999994</v>
      </c>
      <c r="S2422">
        <v>1.9539999999999998E-2</v>
      </c>
      <c r="T2422">
        <v>2.07E-2</v>
      </c>
      <c r="U2422">
        <v>1.6719999999999999E-2</v>
      </c>
      <c r="V2422">
        <v>1.8079999999999999E-2</v>
      </c>
      <c r="W2422">
        <v>1.537E-2</v>
      </c>
      <c r="X2422">
        <v>1.455E-2</v>
      </c>
      <c r="Y2422">
        <v>1.1129999999999999E-2</v>
      </c>
      <c r="Z2422">
        <v>1.171E-2</v>
      </c>
      <c r="AA2422">
        <v>1.465E-2</v>
      </c>
      <c r="AB2422">
        <v>1.456E-2</v>
      </c>
      <c r="AC2422">
        <v>7137074</v>
      </c>
      <c r="AD2422">
        <v>6422756</v>
      </c>
      <c r="AE2422">
        <v>6405176</v>
      </c>
      <c r="AF2422">
        <v>6020308</v>
      </c>
      <c r="AG2422">
        <v>3801069</v>
      </c>
      <c r="AH2422">
        <v>4034203</v>
      </c>
      <c r="AI2422">
        <v>3793148</v>
      </c>
      <c r="AJ2422">
        <v>3592389</v>
      </c>
      <c r="AK2422">
        <v>3664621</v>
      </c>
      <c r="AL2422">
        <v>3593770</v>
      </c>
    </row>
    <row r="2423" spans="1:38">
      <c r="A2423" t="s">
        <v>127</v>
      </c>
      <c r="B2423" t="s">
        <v>134</v>
      </c>
      <c r="C2423" t="s">
        <v>135</v>
      </c>
      <c r="D2423" t="s">
        <v>123</v>
      </c>
      <c r="E2423" t="s">
        <v>21</v>
      </c>
      <c r="F2423" t="s">
        <v>18</v>
      </c>
      <c r="G2423" t="s">
        <v>10</v>
      </c>
      <c r="H2423" t="s">
        <v>111</v>
      </c>
      <c r="I2423">
        <v>4013.4450000000002</v>
      </c>
      <c r="J2423">
        <v>3844.6819999999998</v>
      </c>
      <c r="K2423">
        <v>2131.83</v>
      </c>
      <c r="L2423">
        <v>2222.8939999999998</v>
      </c>
      <c r="M2423">
        <v>1923.441</v>
      </c>
      <c r="N2423">
        <v>990.10400000000004</v>
      </c>
      <c r="O2423">
        <v>400.5</v>
      </c>
      <c r="P2423">
        <v>417.77300000000002</v>
      </c>
      <c r="Q2423">
        <v>737.27</v>
      </c>
      <c r="R2423">
        <v>332.01400000000001</v>
      </c>
      <c r="S2423">
        <v>1.6660000000000001E-2</v>
      </c>
      <c r="T2423">
        <v>1.5509999999999999E-2</v>
      </c>
      <c r="U2423">
        <v>7.6299999999999996E-3</v>
      </c>
      <c r="V2423">
        <v>6.8700000000000002E-3</v>
      </c>
      <c r="W2423">
        <v>6.7299999999999999E-3</v>
      </c>
      <c r="X2423">
        <v>2.48E-3</v>
      </c>
      <c r="Y2423">
        <v>8.7000000000000001E-4</v>
      </c>
      <c r="Z2423">
        <v>8.0999999999999996E-4</v>
      </c>
      <c r="AA2423">
        <v>1.3600000000000001E-3</v>
      </c>
      <c r="AB2423">
        <v>5.8E-4</v>
      </c>
      <c r="AC2423">
        <v>2597949</v>
      </c>
      <c r="AD2423">
        <v>2580788</v>
      </c>
      <c r="AE2423">
        <v>1916695</v>
      </c>
      <c r="AF2423">
        <v>1405216</v>
      </c>
      <c r="AG2423">
        <v>1080616</v>
      </c>
      <c r="AH2423">
        <v>706247</v>
      </c>
      <c r="AI2423">
        <v>569359</v>
      </c>
      <c r="AJ2423">
        <v>431399</v>
      </c>
      <c r="AK2423">
        <v>370536</v>
      </c>
      <c r="AL2423">
        <v>312765</v>
      </c>
    </row>
    <row r="2424" spans="1:38">
      <c r="A2424" t="s">
        <v>127</v>
      </c>
      <c r="B2424" t="s">
        <v>134</v>
      </c>
      <c r="C2424" t="s">
        <v>135</v>
      </c>
      <c r="D2424" t="s">
        <v>123</v>
      </c>
      <c r="E2424" t="s">
        <v>21</v>
      </c>
      <c r="F2424" t="s">
        <v>18</v>
      </c>
      <c r="G2424" t="s">
        <v>10</v>
      </c>
      <c r="H2424" t="s">
        <v>12</v>
      </c>
      <c r="I2424">
        <v>1813.415</v>
      </c>
      <c r="J2424">
        <v>1634.1980000000001</v>
      </c>
      <c r="K2424">
        <v>836.47199999999998</v>
      </c>
      <c r="L2424">
        <v>1135.136</v>
      </c>
      <c r="M2424">
        <v>1062.1510000000001</v>
      </c>
      <c r="N2424">
        <v>452</v>
      </c>
      <c r="O2424">
        <v>16.524000000000001</v>
      </c>
      <c r="P2424">
        <v>61.557000000000002</v>
      </c>
      <c r="Q2424">
        <v>425.84</v>
      </c>
      <c r="R2424">
        <v>114.369</v>
      </c>
      <c r="S2424">
        <v>7.5300000000000002E-3</v>
      </c>
      <c r="T2424">
        <v>6.5900000000000004E-3</v>
      </c>
      <c r="U2424">
        <v>2.99E-3</v>
      </c>
      <c r="V2424">
        <v>3.5100000000000001E-3</v>
      </c>
      <c r="W2424">
        <v>3.7100000000000002E-3</v>
      </c>
      <c r="X2424">
        <v>1.1299999999999999E-3</v>
      </c>
      <c r="Y2424">
        <v>4.0000000000000003E-5</v>
      </c>
      <c r="Z2424">
        <v>1.2E-4</v>
      </c>
      <c r="AA2424">
        <v>7.7999999999999999E-4</v>
      </c>
      <c r="AB2424">
        <v>2.0000000000000001E-4</v>
      </c>
      <c r="AC2424">
        <v>2597949</v>
      </c>
      <c r="AD2424">
        <v>2580788</v>
      </c>
      <c r="AE2424">
        <v>1916695</v>
      </c>
      <c r="AF2424">
        <v>1405216</v>
      </c>
      <c r="AG2424">
        <v>1080616</v>
      </c>
      <c r="AH2424">
        <v>706247</v>
      </c>
      <c r="AI2424">
        <v>569359</v>
      </c>
      <c r="AJ2424">
        <v>431399</v>
      </c>
      <c r="AK2424">
        <v>370536</v>
      </c>
      <c r="AL2424">
        <v>312765</v>
      </c>
    </row>
    <row r="2425" spans="1:38">
      <c r="A2425" t="s">
        <v>127</v>
      </c>
      <c r="B2425" t="s">
        <v>134</v>
      </c>
      <c r="C2425" t="s">
        <v>135</v>
      </c>
      <c r="D2425" t="s">
        <v>123</v>
      </c>
      <c r="E2425" t="s">
        <v>21</v>
      </c>
      <c r="F2425" t="s">
        <v>18</v>
      </c>
      <c r="G2425" t="s">
        <v>10</v>
      </c>
      <c r="H2425" t="s">
        <v>11</v>
      </c>
      <c r="I2425">
        <v>2200.0300000000002</v>
      </c>
      <c r="J2425">
        <v>2210.4839999999999</v>
      </c>
      <c r="K2425">
        <v>1295.3579999999999</v>
      </c>
      <c r="L2425">
        <v>1087.758</v>
      </c>
      <c r="M2425">
        <v>861.28899999999999</v>
      </c>
      <c r="N2425">
        <v>538.10400000000004</v>
      </c>
      <c r="O2425">
        <v>383.976</v>
      </c>
      <c r="P2425">
        <v>356.21499999999997</v>
      </c>
      <c r="Q2425">
        <v>311.43</v>
      </c>
      <c r="R2425">
        <v>217.64500000000001</v>
      </c>
      <c r="S2425">
        <v>9.1299999999999992E-3</v>
      </c>
      <c r="T2425">
        <v>8.9200000000000008E-3</v>
      </c>
      <c r="U2425">
        <v>4.64E-3</v>
      </c>
      <c r="V2425">
        <v>3.3600000000000001E-3</v>
      </c>
      <c r="W2425">
        <v>3.0100000000000001E-3</v>
      </c>
      <c r="X2425">
        <v>1.3500000000000001E-3</v>
      </c>
      <c r="Y2425">
        <v>8.4000000000000003E-4</v>
      </c>
      <c r="Z2425">
        <v>6.8999999999999997E-4</v>
      </c>
      <c r="AA2425">
        <v>5.6999999999999998E-4</v>
      </c>
      <c r="AB2425">
        <v>3.8000000000000002E-4</v>
      </c>
      <c r="AC2425">
        <v>2597949</v>
      </c>
      <c r="AD2425">
        <v>2580788</v>
      </c>
      <c r="AE2425">
        <v>1916695</v>
      </c>
      <c r="AF2425">
        <v>1405216</v>
      </c>
      <c r="AG2425">
        <v>1080616</v>
      </c>
      <c r="AH2425">
        <v>706247</v>
      </c>
      <c r="AI2425">
        <v>569359</v>
      </c>
      <c r="AJ2425">
        <v>431399</v>
      </c>
      <c r="AK2425">
        <v>370536</v>
      </c>
      <c r="AL2425">
        <v>312765</v>
      </c>
    </row>
    <row r="2426" spans="1:38">
      <c r="A2426" t="s">
        <v>127</v>
      </c>
      <c r="B2426" t="s">
        <v>134</v>
      </c>
      <c r="C2426" t="s">
        <v>135</v>
      </c>
      <c r="D2426" t="s">
        <v>123</v>
      </c>
      <c r="E2426" t="s">
        <v>21</v>
      </c>
      <c r="F2426" t="s">
        <v>19</v>
      </c>
      <c r="G2426" t="s">
        <v>10</v>
      </c>
      <c r="H2426" t="s">
        <v>111</v>
      </c>
      <c r="I2426">
        <v>20.478999999999999</v>
      </c>
      <c r="J2426">
        <v>8.298</v>
      </c>
      <c r="K2426">
        <v>18.379000000000001</v>
      </c>
      <c r="L2426">
        <v>12.714</v>
      </c>
      <c r="M2426">
        <v>4.7619999999999996</v>
      </c>
      <c r="N2426">
        <v>2.8000000000000001E-2</v>
      </c>
      <c r="O2426">
        <v>0.80400000000000005</v>
      </c>
      <c r="R2426">
        <v>4.1879999999999997</v>
      </c>
      <c r="S2426">
        <v>9.0000000000000006E-5</v>
      </c>
      <c r="T2426">
        <v>3.0000000000000001E-5</v>
      </c>
      <c r="U2426">
        <v>6.9999999999999994E-5</v>
      </c>
      <c r="V2426">
        <v>4.0000000000000003E-5</v>
      </c>
      <c r="W2426">
        <v>2.0000000000000002E-5</v>
      </c>
      <c r="X2426">
        <v>0</v>
      </c>
      <c r="Y2426">
        <v>0</v>
      </c>
      <c r="AB2426">
        <v>1.0000000000000001E-5</v>
      </c>
      <c r="AC2426">
        <v>3084554</v>
      </c>
      <c r="AD2426">
        <v>3026636</v>
      </c>
      <c r="AE2426">
        <v>2373302</v>
      </c>
      <c r="AF2426">
        <v>1761200</v>
      </c>
      <c r="AG2426">
        <v>799803</v>
      </c>
      <c r="AH2426">
        <v>916558</v>
      </c>
      <c r="AI2426">
        <v>577813</v>
      </c>
      <c r="AJ2426">
        <v>1063007</v>
      </c>
      <c r="AK2426">
        <v>336257</v>
      </c>
      <c r="AL2426">
        <v>477168</v>
      </c>
    </row>
    <row r="2427" spans="1:38">
      <c r="A2427" t="s">
        <v>127</v>
      </c>
      <c r="B2427" t="s">
        <v>134</v>
      </c>
      <c r="C2427" t="s">
        <v>135</v>
      </c>
      <c r="D2427" t="s">
        <v>123</v>
      </c>
      <c r="E2427" t="s">
        <v>21</v>
      </c>
      <c r="F2427" t="s">
        <v>19</v>
      </c>
      <c r="G2427" t="s">
        <v>10</v>
      </c>
      <c r="H2427" t="s">
        <v>12</v>
      </c>
      <c r="I2427">
        <v>0.41799999999999998</v>
      </c>
      <c r="J2427">
        <v>0</v>
      </c>
      <c r="K2427">
        <v>12.819000000000001</v>
      </c>
      <c r="L2427">
        <v>0</v>
      </c>
      <c r="M2427">
        <v>0</v>
      </c>
      <c r="N2427">
        <v>0</v>
      </c>
      <c r="O2427">
        <v>0</v>
      </c>
      <c r="R2427">
        <v>2.1000000000000001E-2</v>
      </c>
      <c r="S2427">
        <v>0</v>
      </c>
      <c r="T2427">
        <v>0</v>
      </c>
      <c r="U2427">
        <v>5.0000000000000002E-5</v>
      </c>
      <c r="V2427">
        <v>0</v>
      </c>
      <c r="W2427">
        <v>0</v>
      </c>
      <c r="X2427">
        <v>0</v>
      </c>
      <c r="Y2427">
        <v>0</v>
      </c>
      <c r="AB2427">
        <v>0</v>
      </c>
      <c r="AC2427">
        <v>3084554</v>
      </c>
      <c r="AD2427">
        <v>3026636</v>
      </c>
      <c r="AE2427">
        <v>2373302</v>
      </c>
      <c r="AF2427">
        <v>1761200</v>
      </c>
      <c r="AG2427">
        <v>799803</v>
      </c>
      <c r="AH2427">
        <v>916558</v>
      </c>
      <c r="AI2427">
        <v>577813</v>
      </c>
      <c r="AJ2427">
        <v>1063007</v>
      </c>
      <c r="AK2427">
        <v>336257</v>
      </c>
      <c r="AL2427">
        <v>477168</v>
      </c>
    </row>
    <row r="2428" spans="1:38">
      <c r="A2428" t="s">
        <v>127</v>
      </c>
      <c r="B2428" t="s">
        <v>134</v>
      </c>
      <c r="C2428" t="s">
        <v>135</v>
      </c>
      <c r="D2428" t="s">
        <v>123</v>
      </c>
      <c r="E2428" t="s">
        <v>21</v>
      </c>
      <c r="F2428" t="s">
        <v>19</v>
      </c>
      <c r="G2428" t="s">
        <v>10</v>
      </c>
      <c r="H2428" t="s">
        <v>11</v>
      </c>
      <c r="I2428">
        <v>20.059999999999999</v>
      </c>
      <c r="J2428">
        <v>8.298</v>
      </c>
      <c r="K2428">
        <v>5.5609999999999999</v>
      </c>
      <c r="L2428">
        <v>12.714</v>
      </c>
      <c r="M2428">
        <v>4.7619999999999996</v>
      </c>
      <c r="N2428">
        <v>2.8000000000000001E-2</v>
      </c>
      <c r="O2428">
        <v>0.80400000000000005</v>
      </c>
      <c r="R2428">
        <v>4.1669999999999998</v>
      </c>
      <c r="S2428">
        <v>8.0000000000000007E-5</v>
      </c>
      <c r="T2428">
        <v>3.0000000000000001E-5</v>
      </c>
      <c r="U2428">
        <v>2.0000000000000002E-5</v>
      </c>
      <c r="V2428">
        <v>4.0000000000000003E-5</v>
      </c>
      <c r="W2428">
        <v>2.0000000000000002E-5</v>
      </c>
      <c r="X2428">
        <v>0</v>
      </c>
      <c r="Y2428">
        <v>0</v>
      </c>
      <c r="AB2428">
        <v>1.0000000000000001E-5</v>
      </c>
      <c r="AC2428">
        <v>3084554</v>
      </c>
      <c r="AD2428">
        <v>3026636</v>
      </c>
      <c r="AE2428">
        <v>2373302</v>
      </c>
      <c r="AF2428">
        <v>1761200</v>
      </c>
      <c r="AG2428">
        <v>799803</v>
      </c>
      <c r="AH2428">
        <v>916558</v>
      </c>
      <c r="AI2428">
        <v>577813</v>
      </c>
      <c r="AJ2428">
        <v>1063007</v>
      </c>
      <c r="AK2428">
        <v>336257</v>
      </c>
      <c r="AL2428">
        <v>477168</v>
      </c>
    </row>
    <row r="2429" spans="1:38">
      <c r="A2429" t="s">
        <v>127</v>
      </c>
      <c r="B2429" t="s">
        <v>134</v>
      </c>
      <c r="C2429" t="s">
        <v>135</v>
      </c>
      <c r="D2429" t="s">
        <v>123</v>
      </c>
      <c r="E2429" t="s">
        <v>30</v>
      </c>
      <c r="F2429" t="s">
        <v>59</v>
      </c>
      <c r="G2429" t="s">
        <v>10</v>
      </c>
      <c r="H2429" t="s">
        <v>111</v>
      </c>
      <c r="I2429">
        <v>175.62299999999999</v>
      </c>
      <c r="J2429">
        <v>19.082000000000001</v>
      </c>
      <c r="K2429">
        <v>70.045000000000002</v>
      </c>
      <c r="L2429">
        <v>24.576000000000001</v>
      </c>
      <c r="M2429">
        <v>3.2330000000000001</v>
      </c>
      <c r="S2429">
        <v>7.2999999999999996E-4</v>
      </c>
      <c r="T2429">
        <v>8.0000000000000007E-5</v>
      </c>
      <c r="U2429">
        <v>2.5000000000000001E-4</v>
      </c>
      <c r="V2429">
        <v>8.0000000000000007E-5</v>
      </c>
      <c r="W2429">
        <v>1.0000000000000001E-5</v>
      </c>
      <c r="AC2429">
        <v>616536</v>
      </c>
      <c r="AD2429">
        <v>376395</v>
      </c>
      <c r="AE2429">
        <v>372475</v>
      </c>
      <c r="AF2429">
        <v>196837</v>
      </c>
      <c r="AG2429">
        <v>363228</v>
      </c>
      <c r="AH2429">
        <v>361104</v>
      </c>
      <c r="AI2429">
        <v>517798</v>
      </c>
      <c r="AJ2429">
        <v>474783</v>
      </c>
      <c r="AK2429">
        <v>156166</v>
      </c>
      <c r="AL2429">
        <v>325638</v>
      </c>
    </row>
    <row r="2430" spans="1:38">
      <c r="A2430" t="s">
        <v>127</v>
      </c>
      <c r="B2430" t="s">
        <v>134</v>
      </c>
      <c r="C2430" t="s">
        <v>135</v>
      </c>
      <c r="D2430" t="s">
        <v>123</v>
      </c>
      <c r="E2430" t="s">
        <v>30</v>
      </c>
      <c r="F2430" t="s">
        <v>59</v>
      </c>
      <c r="G2430" t="s">
        <v>10</v>
      </c>
      <c r="H2430" t="s">
        <v>12</v>
      </c>
      <c r="I2430">
        <v>0</v>
      </c>
      <c r="J2430">
        <v>0</v>
      </c>
      <c r="K2430">
        <v>43</v>
      </c>
      <c r="L2430">
        <v>0</v>
      </c>
      <c r="M2430">
        <v>0</v>
      </c>
      <c r="S2430">
        <v>0</v>
      </c>
      <c r="T2430">
        <v>0</v>
      </c>
      <c r="U2430">
        <v>1.4999999999999999E-4</v>
      </c>
      <c r="V2430">
        <v>0</v>
      </c>
      <c r="W2430">
        <v>0</v>
      </c>
      <c r="AC2430">
        <v>616536</v>
      </c>
      <c r="AD2430">
        <v>376395</v>
      </c>
      <c r="AE2430">
        <v>372475</v>
      </c>
      <c r="AF2430">
        <v>196837</v>
      </c>
      <c r="AG2430">
        <v>363228</v>
      </c>
      <c r="AH2430">
        <v>361104</v>
      </c>
      <c r="AI2430">
        <v>517798</v>
      </c>
      <c r="AJ2430">
        <v>474783</v>
      </c>
      <c r="AK2430">
        <v>156166</v>
      </c>
      <c r="AL2430">
        <v>325638</v>
      </c>
    </row>
    <row r="2431" spans="1:38">
      <c r="A2431" t="s">
        <v>127</v>
      </c>
      <c r="B2431" t="s">
        <v>134</v>
      </c>
      <c r="C2431" t="s">
        <v>135</v>
      </c>
      <c r="D2431" t="s">
        <v>123</v>
      </c>
      <c r="E2431" t="s">
        <v>30</v>
      </c>
      <c r="F2431" t="s">
        <v>59</v>
      </c>
      <c r="G2431" t="s">
        <v>10</v>
      </c>
      <c r="H2431" t="s">
        <v>11</v>
      </c>
      <c r="I2431">
        <v>175.62299999999999</v>
      </c>
      <c r="J2431">
        <v>19.082000000000001</v>
      </c>
      <c r="K2431">
        <v>27.045000000000002</v>
      </c>
      <c r="L2431">
        <v>24.576000000000001</v>
      </c>
      <c r="M2431">
        <v>3.2330000000000001</v>
      </c>
      <c r="S2431">
        <v>7.2999999999999996E-4</v>
      </c>
      <c r="T2431">
        <v>8.0000000000000007E-5</v>
      </c>
      <c r="U2431">
        <v>1E-4</v>
      </c>
      <c r="V2431">
        <v>8.0000000000000007E-5</v>
      </c>
      <c r="W2431">
        <v>1.0000000000000001E-5</v>
      </c>
      <c r="AC2431">
        <v>616536</v>
      </c>
      <c r="AD2431">
        <v>376395</v>
      </c>
      <c r="AE2431">
        <v>372475</v>
      </c>
      <c r="AF2431">
        <v>196837</v>
      </c>
      <c r="AG2431">
        <v>363228</v>
      </c>
      <c r="AH2431">
        <v>361104</v>
      </c>
      <c r="AI2431">
        <v>517798</v>
      </c>
      <c r="AJ2431">
        <v>474783</v>
      </c>
      <c r="AK2431">
        <v>156166</v>
      </c>
      <c r="AL2431">
        <v>325638</v>
      </c>
    </row>
    <row r="2432" spans="1:38">
      <c r="A2432" t="s">
        <v>127</v>
      </c>
      <c r="B2432" t="s">
        <v>134</v>
      </c>
      <c r="C2432" t="s">
        <v>135</v>
      </c>
      <c r="D2432" t="s">
        <v>123</v>
      </c>
      <c r="E2432" t="s">
        <v>30</v>
      </c>
      <c r="F2432" t="s">
        <v>9</v>
      </c>
      <c r="G2432" t="s">
        <v>145</v>
      </c>
      <c r="H2432" t="s">
        <v>111</v>
      </c>
      <c r="P2432">
        <v>538.77300000000002</v>
      </c>
      <c r="Q2432">
        <v>561.38099999999997</v>
      </c>
      <c r="R2432">
        <v>1199.6030000000001</v>
      </c>
      <c r="Z2432">
        <v>1.0399999999999999E-3</v>
      </c>
      <c r="AA2432">
        <v>1.0300000000000001E-3</v>
      </c>
      <c r="AB2432">
        <v>2.0899999999999998E-3</v>
      </c>
      <c r="AJ2432">
        <v>202685</v>
      </c>
      <c r="AK2432">
        <v>169873</v>
      </c>
      <c r="AL2432">
        <v>384590</v>
      </c>
    </row>
    <row r="2433" spans="1:38">
      <c r="A2433" t="s">
        <v>127</v>
      </c>
      <c r="B2433" t="s">
        <v>134</v>
      </c>
      <c r="C2433" t="s">
        <v>135</v>
      </c>
      <c r="D2433" t="s">
        <v>123</v>
      </c>
      <c r="E2433" t="s">
        <v>30</v>
      </c>
      <c r="F2433" t="s">
        <v>9</v>
      </c>
      <c r="G2433" t="s">
        <v>145</v>
      </c>
      <c r="H2433" t="s">
        <v>12</v>
      </c>
      <c r="P2433">
        <v>0</v>
      </c>
      <c r="Q2433">
        <v>0</v>
      </c>
      <c r="R2433">
        <v>0</v>
      </c>
      <c r="Z2433">
        <v>0</v>
      </c>
      <c r="AA2433">
        <v>0</v>
      </c>
      <c r="AB2433">
        <v>0</v>
      </c>
      <c r="AJ2433">
        <v>202685</v>
      </c>
      <c r="AK2433">
        <v>169873</v>
      </c>
      <c r="AL2433">
        <v>384590</v>
      </c>
    </row>
    <row r="2434" spans="1:38">
      <c r="A2434" t="s">
        <v>127</v>
      </c>
      <c r="B2434" t="s">
        <v>134</v>
      </c>
      <c r="C2434" t="s">
        <v>135</v>
      </c>
      <c r="D2434" t="s">
        <v>123</v>
      </c>
      <c r="E2434" t="s">
        <v>30</v>
      </c>
      <c r="F2434" t="s">
        <v>9</v>
      </c>
      <c r="G2434" t="s">
        <v>145</v>
      </c>
      <c r="H2434" t="s">
        <v>11</v>
      </c>
      <c r="P2434">
        <v>538.77300000000002</v>
      </c>
      <c r="Q2434">
        <v>561.38099999999997</v>
      </c>
      <c r="R2434">
        <v>1199.6030000000001</v>
      </c>
      <c r="Z2434">
        <v>1.0399999999999999E-3</v>
      </c>
      <c r="AA2434">
        <v>1.0300000000000001E-3</v>
      </c>
      <c r="AB2434">
        <v>2.0899999999999998E-3</v>
      </c>
      <c r="AJ2434">
        <v>202685</v>
      </c>
      <c r="AK2434">
        <v>169873</v>
      </c>
      <c r="AL2434">
        <v>384590</v>
      </c>
    </row>
    <row r="2435" spans="1:38">
      <c r="A2435" t="s">
        <v>127</v>
      </c>
      <c r="B2435" t="s">
        <v>134</v>
      </c>
      <c r="C2435" t="s">
        <v>135</v>
      </c>
      <c r="D2435" t="s">
        <v>123</v>
      </c>
      <c r="E2435" t="s">
        <v>30</v>
      </c>
      <c r="F2435" t="s">
        <v>9</v>
      </c>
      <c r="G2435" t="s">
        <v>10</v>
      </c>
      <c r="H2435" t="s">
        <v>111</v>
      </c>
      <c r="I2435">
        <v>1454.729</v>
      </c>
      <c r="J2435">
        <v>909.98800000000006</v>
      </c>
      <c r="K2435">
        <v>815.87099999999998</v>
      </c>
      <c r="L2435">
        <v>2009.5709999999999</v>
      </c>
      <c r="M2435">
        <v>674.55499999999995</v>
      </c>
      <c r="N2435">
        <v>619.18399999999997</v>
      </c>
      <c r="O2435">
        <v>778.83199999999999</v>
      </c>
      <c r="R2435">
        <v>121.821</v>
      </c>
      <c r="S2435">
        <v>6.0400000000000002E-3</v>
      </c>
      <c r="T2435">
        <v>3.6700000000000001E-3</v>
      </c>
      <c r="U2435">
        <v>2.9199999999999999E-3</v>
      </c>
      <c r="V2435">
        <v>6.2100000000000002E-3</v>
      </c>
      <c r="W2435">
        <v>2.3600000000000001E-3</v>
      </c>
      <c r="X2435">
        <v>1.5499999999999999E-3</v>
      </c>
      <c r="Y2435">
        <v>1.6999999999999999E-3</v>
      </c>
      <c r="AB2435">
        <v>2.1000000000000001E-4</v>
      </c>
      <c r="AC2435">
        <v>1060809</v>
      </c>
      <c r="AD2435">
        <v>671130</v>
      </c>
      <c r="AE2435">
        <v>618160</v>
      </c>
      <c r="AF2435">
        <v>1321240</v>
      </c>
      <c r="AG2435">
        <v>305837</v>
      </c>
      <c r="AH2435">
        <v>228530</v>
      </c>
      <c r="AI2435">
        <v>265710</v>
      </c>
      <c r="AL2435">
        <v>40284</v>
      </c>
    </row>
    <row r="2436" spans="1:38">
      <c r="A2436" t="s">
        <v>127</v>
      </c>
      <c r="B2436" t="s">
        <v>134</v>
      </c>
      <c r="C2436" t="s">
        <v>135</v>
      </c>
      <c r="D2436" t="s">
        <v>123</v>
      </c>
      <c r="E2436" t="s">
        <v>30</v>
      </c>
      <c r="F2436" t="s">
        <v>9</v>
      </c>
      <c r="G2436" t="s">
        <v>10</v>
      </c>
      <c r="H2436" t="s">
        <v>12</v>
      </c>
      <c r="I2436">
        <v>139.15600000000001</v>
      </c>
      <c r="J2436">
        <v>0</v>
      </c>
      <c r="K2436">
        <v>0</v>
      </c>
      <c r="L2436">
        <v>44</v>
      </c>
      <c r="M2436">
        <v>0</v>
      </c>
      <c r="N2436">
        <v>16</v>
      </c>
      <c r="O2436">
        <v>0</v>
      </c>
      <c r="R2436">
        <v>0</v>
      </c>
      <c r="S2436">
        <v>5.8E-4</v>
      </c>
      <c r="T2436">
        <v>0</v>
      </c>
      <c r="U2436">
        <v>0</v>
      </c>
      <c r="V2436">
        <v>1.3999999999999999E-4</v>
      </c>
      <c r="W2436">
        <v>0</v>
      </c>
      <c r="X2436">
        <v>4.0000000000000003E-5</v>
      </c>
      <c r="Y2436">
        <v>0</v>
      </c>
      <c r="AB2436">
        <v>0</v>
      </c>
      <c r="AC2436">
        <v>1060809</v>
      </c>
      <c r="AD2436">
        <v>671130</v>
      </c>
      <c r="AE2436">
        <v>618160</v>
      </c>
      <c r="AF2436">
        <v>1321240</v>
      </c>
      <c r="AG2436">
        <v>305837</v>
      </c>
      <c r="AH2436">
        <v>228530</v>
      </c>
      <c r="AI2436">
        <v>265710</v>
      </c>
      <c r="AL2436">
        <v>40284</v>
      </c>
    </row>
    <row r="2437" spans="1:38">
      <c r="A2437" t="s">
        <v>127</v>
      </c>
      <c r="B2437" t="s">
        <v>134</v>
      </c>
      <c r="C2437" t="s">
        <v>135</v>
      </c>
      <c r="D2437" t="s">
        <v>123</v>
      </c>
      <c r="E2437" t="s">
        <v>30</v>
      </c>
      <c r="F2437" t="s">
        <v>9</v>
      </c>
      <c r="G2437" t="s">
        <v>10</v>
      </c>
      <c r="H2437" t="s">
        <v>11</v>
      </c>
      <c r="I2437">
        <v>1315.5730000000001</v>
      </c>
      <c r="J2437">
        <v>909.98800000000006</v>
      </c>
      <c r="K2437">
        <v>815.87099999999998</v>
      </c>
      <c r="L2437">
        <v>1965.5709999999999</v>
      </c>
      <c r="M2437">
        <v>674.55499999999995</v>
      </c>
      <c r="N2437">
        <v>603.18399999999997</v>
      </c>
      <c r="O2437">
        <v>778.83199999999999</v>
      </c>
      <c r="R2437">
        <v>121.821</v>
      </c>
      <c r="S2437">
        <v>5.4599999999999996E-3</v>
      </c>
      <c r="T2437">
        <v>3.6700000000000001E-3</v>
      </c>
      <c r="U2437">
        <v>2.9199999999999999E-3</v>
      </c>
      <c r="V2437">
        <v>6.0800000000000003E-3</v>
      </c>
      <c r="W2437">
        <v>2.3600000000000001E-3</v>
      </c>
      <c r="X2437">
        <v>1.5100000000000001E-3</v>
      </c>
      <c r="Y2437">
        <v>1.6999999999999999E-3</v>
      </c>
      <c r="AB2437">
        <v>2.1000000000000001E-4</v>
      </c>
      <c r="AC2437">
        <v>1060809</v>
      </c>
      <c r="AD2437">
        <v>671130</v>
      </c>
      <c r="AE2437">
        <v>618160</v>
      </c>
      <c r="AF2437">
        <v>1321240</v>
      </c>
      <c r="AG2437">
        <v>305837</v>
      </c>
      <c r="AH2437">
        <v>228530</v>
      </c>
      <c r="AI2437">
        <v>265710</v>
      </c>
      <c r="AL2437">
        <v>40284</v>
      </c>
    </row>
    <row r="2438" spans="1:38">
      <c r="A2438" t="s">
        <v>127</v>
      </c>
      <c r="B2438" t="s">
        <v>134</v>
      </c>
      <c r="C2438" t="s">
        <v>135</v>
      </c>
      <c r="D2438" t="s">
        <v>123</v>
      </c>
      <c r="E2438" t="s">
        <v>30</v>
      </c>
      <c r="F2438" t="s">
        <v>13</v>
      </c>
      <c r="G2438" t="s">
        <v>145</v>
      </c>
      <c r="H2438" t="s">
        <v>111</v>
      </c>
      <c r="O2438">
        <v>42.561</v>
      </c>
      <c r="P2438">
        <v>7860.9009999999998</v>
      </c>
      <c r="Q2438">
        <v>7350.1570000000002</v>
      </c>
      <c r="R2438">
        <v>7404.2969999999996</v>
      </c>
      <c r="Y2438">
        <v>9.0000000000000006E-5</v>
      </c>
      <c r="Z2438">
        <v>1.521E-2</v>
      </c>
      <c r="AA2438">
        <v>1.355E-2</v>
      </c>
      <c r="AB2438">
        <v>1.2930000000000001E-2</v>
      </c>
      <c r="AI2438">
        <v>47771</v>
      </c>
      <c r="AJ2438">
        <v>2863860</v>
      </c>
      <c r="AK2438">
        <v>2644958</v>
      </c>
      <c r="AL2438">
        <v>2412375</v>
      </c>
    </row>
    <row r="2439" spans="1:38">
      <c r="A2439" t="s">
        <v>127</v>
      </c>
      <c r="B2439" t="s">
        <v>134</v>
      </c>
      <c r="C2439" t="s">
        <v>135</v>
      </c>
      <c r="D2439" t="s">
        <v>123</v>
      </c>
      <c r="E2439" t="s">
        <v>30</v>
      </c>
      <c r="F2439" t="s">
        <v>13</v>
      </c>
      <c r="G2439" t="s">
        <v>145</v>
      </c>
      <c r="H2439" t="s">
        <v>12</v>
      </c>
      <c r="O2439">
        <v>0</v>
      </c>
      <c r="P2439">
        <v>1244.1869999999999</v>
      </c>
      <c r="Q2439">
        <v>0</v>
      </c>
      <c r="R2439">
        <v>0</v>
      </c>
      <c r="Y2439">
        <v>0</v>
      </c>
      <c r="Z2439">
        <v>2.4099999999999998E-3</v>
      </c>
      <c r="AA2439">
        <v>0</v>
      </c>
      <c r="AB2439">
        <v>0</v>
      </c>
      <c r="AI2439">
        <v>47771</v>
      </c>
      <c r="AJ2439">
        <v>2863860</v>
      </c>
      <c r="AK2439">
        <v>2644958</v>
      </c>
      <c r="AL2439">
        <v>2412375</v>
      </c>
    </row>
    <row r="2440" spans="1:38">
      <c r="A2440" t="s">
        <v>127</v>
      </c>
      <c r="B2440" t="s">
        <v>134</v>
      </c>
      <c r="C2440" t="s">
        <v>135</v>
      </c>
      <c r="D2440" t="s">
        <v>123</v>
      </c>
      <c r="E2440" t="s">
        <v>30</v>
      </c>
      <c r="F2440" t="s">
        <v>13</v>
      </c>
      <c r="G2440" t="s">
        <v>145</v>
      </c>
      <c r="H2440" t="s">
        <v>11</v>
      </c>
      <c r="O2440">
        <v>42.561</v>
      </c>
      <c r="P2440">
        <v>6616.7139999999999</v>
      </c>
      <c r="Q2440">
        <v>7350.1570000000002</v>
      </c>
      <c r="R2440">
        <v>7404.2969999999996</v>
      </c>
      <c r="Y2440">
        <v>9.0000000000000006E-5</v>
      </c>
      <c r="Z2440">
        <v>1.2800000000000001E-2</v>
      </c>
      <c r="AA2440">
        <v>1.355E-2</v>
      </c>
      <c r="AB2440">
        <v>1.2930000000000001E-2</v>
      </c>
      <c r="AI2440">
        <v>47771</v>
      </c>
      <c r="AJ2440">
        <v>2863860</v>
      </c>
      <c r="AK2440">
        <v>2644958</v>
      </c>
      <c r="AL2440">
        <v>2412375</v>
      </c>
    </row>
    <row r="2441" spans="1:38">
      <c r="A2441" t="s">
        <v>127</v>
      </c>
      <c r="B2441" t="s">
        <v>134</v>
      </c>
      <c r="C2441" t="s">
        <v>135</v>
      </c>
      <c r="D2441" t="s">
        <v>123</v>
      </c>
      <c r="E2441" t="s">
        <v>30</v>
      </c>
      <c r="F2441" t="s">
        <v>13</v>
      </c>
      <c r="G2441" t="s">
        <v>10</v>
      </c>
      <c r="H2441" t="s">
        <v>111</v>
      </c>
      <c r="I2441">
        <v>6457.2569999999996</v>
      </c>
      <c r="J2441">
        <v>8114.5860000000002</v>
      </c>
      <c r="K2441">
        <v>8435.3070000000007</v>
      </c>
      <c r="L2441">
        <v>5471.1149999999998</v>
      </c>
      <c r="M2441">
        <v>7763.7250000000004</v>
      </c>
      <c r="N2441">
        <v>6618.3140000000003</v>
      </c>
      <c r="O2441">
        <v>10043.745999999999</v>
      </c>
      <c r="P2441">
        <v>1430.4390000000001</v>
      </c>
      <c r="Q2441">
        <v>238.11799999999999</v>
      </c>
      <c r="R2441">
        <v>285.88600000000002</v>
      </c>
      <c r="S2441">
        <v>2.681E-2</v>
      </c>
      <c r="T2441">
        <v>3.2739999999999998E-2</v>
      </c>
      <c r="U2441">
        <v>3.0190000000000002E-2</v>
      </c>
      <c r="V2441">
        <v>1.6920000000000001E-2</v>
      </c>
      <c r="W2441">
        <v>2.7150000000000001E-2</v>
      </c>
      <c r="X2441">
        <v>1.66E-2</v>
      </c>
      <c r="Y2441">
        <v>2.1940000000000001E-2</v>
      </c>
      <c r="Z2441">
        <v>2.7699999999999999E-3</v>
      </c>
      <c r="AA2441">
        <v>4.4000000000000002E-4</v>
      </c>
      <c r="AB2441">
        <v>5.0000000000000001E-4</v>
      </c>
      <c r="AC2441">
        <v>2739407</v>
      </c>
      <c r="AD2441">
        <v>3559560</v>
      </c>
      <c r="AE2441">
        <v>4046341</v>
      </c>
      <c r="AF2441">
        <v>2974409</v>
      </c>
      <c r="AG2441">
        <v>3251512</v>
      </c>
      <c r="AH2441">
        <v>1975399</v>
      </c>
      <c r="AI2441">
        <v>2444807</v>
      </c>
      <c r="AJ2441">
        <v>401247</v>
      </c>
      <c r="AK2441">
        <v>96356</v>
      </c>
      <c r="AL2441">
        <v>79036</v>
      </c>
    </row>
    <row r="2442" spans="1:38">
      <c r="A2442" t="s">
        <v>127</v>
      </c>
      <c r="B2442" t="s">
        <v>134</v>
      </c>
      <c r="C2442" t="s">
        <v>135</v>
      </c>
      <c r="D2442" t="s">
        <v>123</v>
      </c>
      <c r="E2442" t="s">
        <v>30</v>
      </c>
      <c r="F2442" t="s">
        <v>13</v>
      </c>
      <c r="G2442" t="s">
        <v>10</v>
      </c>
      <c r="H2442" t="s">
        <v>12</v>
      </c>
      <c r="I2442">
        <v>3010.1550000000002</v>
      </c>
      <c r="J2442">
        <v>3384.069</v>
      </c>
      <c r="K2442">
        <v>3909</v>
      </c>
      <c r="L2442">
        <v>2394.616</v>
      </c>
      <c r="M2442">
        <v>3545</v>
      </c>
      <c r="N2442">
        <v>3072.866</v>
      </c>
      <c r="O2442">
        <v>5551</v>
      </c>
      <c r="P2442">
        <v>694.69299999999998</v>
      </c>
      <c r="Q2442">
        <v>95</v>
      </c>
      <c r="R2442">
        <v>125</v>
      </c>
      <c r="S2442">
        <v>1.2500000000000001E-2</v>
      </c>
      <c r="T2442">
        <v>1.3650000000000001E-2</v>
      </c>
      <c r="U2442">
        <v>1.3990000000000001E-2</v>
      </c>
      <c r="V2442">
        <v>7.4000000000000003E-3</v>
      </c>
      <c r="W2442">
        <v>1.24E-2</v>
      </c>
      <c r="X2442">
        <v>7.7099999999999998E-3</v>
      </c>
      <c r="Y2442">
        <v>1.213E-2</v>
      </c>
      <c r="Z2442">
        <v>1.34E-3</v>
      </c>
      <c r="AA2442">
        <v>1.8000000000000001E-4</v>
      </c>
      <c r="AB2442">
        <v>2.2000000000000001E-4</v>
      </c>
      <c r="AC2442">
        <v>2739407</v>
      </c>
      <c r="AD2442">
        <v>3559560</v>
      </c>
      <c r="AE2442">
        <v>4046341</v>
      </c>
      <c r="AF2442">
        <v>2974409</v>
      </c>
      <c r="AG2442">
        <v>3251512</v>
      </c>
      <c r="AH2442">
        <v>1975399</v>
      </c>
      <c r="AI2442">
        <v>2444807</v>
      </c>
      <c r="AJ2442">
        <v>401247</v>
      </c>
      <c r="AK2442">
        <v>96356</v>
      </c>
      <c r="AL2442">
        <v>79036</v>
      </c>
    </row>
    <row r="2443" spans="1:38">
      <c r="A2443" t="s">
        <v>127</v>
      </c>
      <c r="B2443" t="s">
        <v>134</v>
      </c>
      <c r="C2443" t="s">
        <v>135</v>
      </c>
      <c r="D2443" t="s">
        <v>123</v>
      </c>
      <c r="E2443" t="s">
        <v>30</v>
      </c>
      <c r="F2443" t="s">
        <v>13</v>
      </c>
      <c r="G2443" t="s">
        <v>10</v>
      </c>
      <c r="H2443" t="s">
        <v>11</v>
      </c>
      <c r="I2443">
        <v>3447.1019999999999</v>
      </c>
      <c r="J2443">
        <v>4730.5169999999998</v>
      </c>
      <c r="K2443">
        <v>4526.3069999999998</v>
      </c>
      <c r="L2443">
        <v>3076.4989999999998</v>
      </c>
      <c r="M2443">
        <v>4218.7250000000004</v>
      </c>
      <c r="N2443">
        <v>3545.4479999999999</v>
      </c>
      <c r="O2443">
        <v>4492.7460000000001</v>
      </c>
      <c r="P2443">
        <v>735.74599999999998</v>
      </c>
      <c r="Q2443">
        <v>143.11799999999999</v>
      </c>
      <c r="R2443">
        <v>160.886</v>
      </c>
      <c r="S2443">
        <v>1.431E-2</v>
      </c>
      <c r="T2443">
        <v>1.908E-2</v>
      </c>
      <c r="U2443">
        <v>1.6199999999999999E-2</v>
      </c>
      <c r="V2443">
        <v>9.5099999999999994E-3</v>
      </c>
      <c r="W2443">
        <v>1.4749999999999999E-2</v>
      </c>
      <c r="X2443">
        <v>8.8900000000000003E-3</v>
      </c>
      <c r="Y2443">
        <v>9.8200000000000006E-3</v>
      </c>
      <c r="Z2443">
        <v>1.42E-3</v>
      </c>
      <c r="AA2443">
        <v>2.5999999999999998E-4</v>
      </c>
      <c r="AB2443">
        <v>2.7999999999999998E-4</v>
      </c>
      <c r="AC2443">
        <v>2739407</v>
      </c>
      <c r="AD2443">
        <v>3559560</v>
      </c>
      <c r="AE2443">
        <v>4046341</v>
      </c>
      <c r="AF2443">
        <v>2974409</v>
      </c>
      <c r="AG2443">
        <v>3251512</v>
      </c>
      <c r="AH2443">
        <v>1975399</v>
      </c>
      <c r="AI2443">
        <v>2444807</v>
      </c>
      <c r="AJ2443">
        <v>401247</v>
      </c>
      <c r="AK2443">
        <v>96356</v>
      </c>
      <c r="AL2443">
        <v>79036</v>
      </c>
    </row>
    <row r="2444" spans="1:38">
      <c r="A2444" t="s">
        <v>127</v>
      </c>
      <c r="B2444" t="s">
        <v>134</v>
      </c>
      <c r="C2444" t="s">
        <v>135</v>
      </c>
      <c r="D2444" t="s">
        <v>123</v>
      </c>
      <c r="E2444" t="s">
        <v>30</v>
      </c>
      <c r="F2444" t="s">
        <v>66</v>
      </c>
      <c r="G2444" t="s">
        <v>10</v>
      </c>
      <c r="H2444" t="s">
        <v>111</v>
      </c>
      <c r="I2444">
        <v>0.376</v>
      </c>
      <c r="J2444">
        <v>0.30299999999999999</v>
      </c>
      <c r="L2444">
        <v>0.47499999999999998</v>
      </c>
      <c r="M2444">
        <v>0.33800000000000002</v>
      </c>
      <c r="N2444">
        <v>0.27</v>
      </c>
      <c r="O2444">
        <v>5.0000000000000001E-3</v>
      </c>
      <c r="P2444">
        <v>0.64900000000000002</v>
      </c>
      <c r="Q2444">
        <v>0.34599999999999997</v>
      </c>
      <c r="R2444">
        <v>4.5999999999999999E-2</v>
      </c>
      <c r="S2444">
        <v>0</v>
      </c>
      <c r="T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182779</v>
      </c>
      <c r="AD2444">
        <v>166877</v>
      </c>
      <c r="AE2444">
        <v>221003</v>
      </c>
      <c r="AF2444">
        <v>106864</v>
      </c>
      <c r="AG2444">
        <v>147793</v>
      </c>
      <c r="AH2444">
        <v>207419</v>
      </c>
      <c r="AI2444">
        <v>70113</v>
      </c>
      <c r="AJ2444">
        <v>113009</v>
      </c>
      <c r="AK2444">
        <v>138816</v>
      </c>
      <c r="AL2444">
        <v>102024</v>
      </c>
    </row>
    <row r="2445" spans="1:38">
      <c r="A2445" t="s">
        <v>127</v>
      </c>
      <c r="B2445" t="s">
        <v>134</v>
      </c>
      <c r="C2445" t="s">
        <v>135</v>
      </c>
      <c r="D2445" t="s">
        <v>123</v>
      </c>
      <c r="E2445" t="s">
        <v>30</v>
      </c>
      <c r="F2445" t="s">
        <v>66</v>
      </c>
      <c r="G2445" t="s">
        <v>10</v>
      </c>
      <c r="H2445" t="s">
        <v>12</v>
      </c>
      <c r="I2445">
        <v>0</v>
      </c>
      <c r="J2445">
        <v>0</v>
      </c>
      <c r="L2445">
        <v>0</v>
      </c>
      <c r="M2445">
        <v>0</v>
      </c>
      <c r="N2445">
        <v>0</v>
      </c>
      <c r="O2445">
        <v>0</v>
      </c>
      <c r="P2445">
        <v>8.5000000000000006E-2</v>
      </c>
      <c r="Q2445">
        <v>0</v>
      </c>
      <c r="R2445">
        <v>0</v>
      </c>
      <c r="S2445">
        <v>0</v>
      </c>
      <c r="T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182779</v>
      </c>
      <c r="AD2445">
        <v>166877</v>
      </c>
      <c r="AE2445">
        <v>221003</v>
      </c>
      <c r="AF2445">
        <v>106864</v>
      </c>
      <c r="AG2445">
        <v>147793</v>
      </c>
      <c r="AH2445">
        <v>207419</v>
      </c>
      <c r="AI2445">
        <v>70113</v>
      </c>
      <c r="AJ2445">
        <v>113009</v>
      </c>
      <c r="AK2445">
        <v>138816</v>
      </c>
      <c r="AL2445">
        <v>102024</v>
      </c>
    </row>
    <row r="2446" spans="1:38">
      <c r="A2446" t="s">
        <v>127</v>
      </c>
      <c r="B2446" t="s">
        <v>134</v>
      </c>
      <c r="C2446" t="s">
        <v>135</v>
      </c>
      <c r="D2446" t="s">
        <v>123</v>
      </c>
      <c r="E2446" t="s">
        <v>30</v>
      </c>
      <c r="F2446" t="s">
        <v>66</v>
      </c>
      <c r="G2446" t="s">
        <v>10</v>
      </c>
      <c r="H2446" t="s">
        <v>11</v>
      </c>
      <c r="I2446">
        <v>0.376</v>
      </c>
      <c r="J2446">
        <v>0.30299999999999999</v>
      </c>
      <c r="L2446">
        <v>0.47499999999999998</v>
      </c>
      <c r="M2446">
        <v>0.33800000000000002</v>
      </c>
      <c r="N2446">
        <v>0.27</v>
      </c>
      <c r="O2446">
        <v>5.0000000000000001E-3</v>
      </c>
      <c r="P2446">
        <v>0.56399999999999995</v>
      </c>
      <c r="Q2446">
        <v>0.34599999999999997</v>
      </c>
      <c r="R2446">
        <v>4.5999999999999999E-2</v>
      </c>
      <c r="S2446">
        <v>0</v>
      </c>
      <c r="T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182779</v>
      </c>
      <c r="AD2446">
        <v>166877</v>
      </c>
      <c r="AE2446">
        <v>221003</v>
      </c>
      <c r="AF2446">
        <v>106864</v>
      </c>
      <c r="AG2446">
        <v>147793</v>
      </c>
      <c r="AH2446">
        <v>207419</v>
      </c>
      <c r="AI2446">
        <v>70113</v>
      </c>
      <c r="AJ2446">
        <v>113009</v>
      </c>
      <c r="AK2446">
        <v>138816</v>
      </c>
      <c r="AL2446">
        <v>102024</v>
      </c>
    </row>
    <row r="2447" spans="1:38">
      <c r="A2447" t="s">
        <v>127</v>
      </c>
      <c r="B2447" t="s">
        <v>134</v>
      </c>
      <c r="C2447" t="s">
        <v>135</v>
      </c>
      <c r="D2447" t="s">
        <v>123</v>
      </c>
      <c r="E2447" t="s">
        <v>30</v>
      </c>
      <c r="F2447" t="s">
        <v>14</v>
      </c>
      <c r="G2447" t="s">
        <v>10</v>
      </c>
      <c r="H2447" t="s">
        <v>111</v>
      </c>
      <c r="I2447">
        <v>0.90400000000000003</v>
      </c>
      <c r="J2447">
        <v>0.40699999999999997</v>
      </c>
      <c r="K2447">
        <v>7.585</v>
      </c>
      <c r="L2447">
        <v>0.51700000000000002</v>
      </c>
      <c r="M2447">
        <v>0.54600000000000004</v>
      </c>
      <c r="N2447">
        <v>0.40300000000000002</v>
      </c>
      <c r="O2447">
        <v>1.403</v>
      </c>
      <c r="P2447">
        <v>1.4019999999999999</v>
      </c>
      <c r="Q2447">
        <v>7.8780000000000001</v>
      </c>
      <c r="R2447">
        <v>3.4510000000000001</v>
      </c>
      <c r="S2447">
        <v>0</v>
      </c>
      <c r="T2447">
        <v>0</v>
      </c>
      <c r="U2447">
        <v>3.0000000000000001E-5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1.0000000000000001E-5</v>
      </c>
      <c r="AB2447">
        <v>1.0000000000000001E-5</v>
      </c>
      <c r="AC2447">
        <v>337639</v>
      </c>
      <c r="AD2447">
        <v>359134</v>
      </c>
      <c r="AE2447">
        <v>308275</v>
      </c>
      <c r="AF2447">
        <v>308517</v>
      </c>
      <c r="AG2447">
        <v>180503</v>
      </c>
      <c r="AH2447">
        <v>70981</v>
      </c>
      <c r="AI2447">
        <v>175602</v>
      </c>
      <c r="AJ2447">
        <v>74835</v>
      </c>
      <c r="AK2447">
        <v>73826</v>
      </c>
      <c r="AL2447">
        <v>61957</v>
      </c>
    </row>
    <row r="2448" spans="1:38">
      <c r="A2448" t="s">
        <v>127</v>
      </c>
      <c r="B2448" t="s">
        <v>134</v>
      </c>
      <c r="C2448" t="s">
        <v>135</v>
      </c>
      <c r="D2448" t="s">
        <v>123</v>
      </c>
      <c r="E2448" t="s">
        <v>30</v>
      </c>
      <c r="F2448" t="s">
        <v>14</v>
      </c>
      <c r="G2448" t="s">
        <v>10</v>
      </c>
      <c r="H2448" t="s">
        <v>12</v>
      </c>
      <c r="I2448">
        <v>0</v>
      </c>
      <c r="J2448">
        <v>0</v>
      </c>
      <c r="K2448">
        <v>7</v>
      </c>
      <c r="L2448">
        <v>0</v>
      </c>
      <c r="M2448">
        <v>2.9000000000000001E-2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3.0000000000000001E-5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337639</v>
      </c>
      <c r="AD2448">
        <v>359134</v>
      </c>
      <c r="AE2448">
        <v>308275</v>
      </c>
      <c r="AF2448">
        <v>308517</v>
      </c>
      <c r="AG2448">
        <v>180503</v>
      </c>
      <c r="AH2448">
        <v>70981</v>
      </c>
      <c r="AI2448">
        <v>175602</v>
      </c>
      <c r="AJ2448">
        <v>74835</v>
      </c>
      <c r="AK2448">
        <v>73826</v>
      </c>
      <c r="AL2448">
        <v>61957</v>
      </c>
    </row>
    <row r="2449" spans="1:38">
      <c r="A2449" t="s">
        <v>127</v>
      </c>
      <c r="B2449" t="s">
        <v>134</v>
      </c>
      <c r="C2449" t="s">
        <v>135</v>
      </c>
      <c r="D2449" t="s">
        <v>123</v>
      </c>
      <c r="E2449" t="s">
        <v>30</v>
      </c>
      <c r="F2449" t="s">
        <v>14</v>
      </c>
      <c r="G2449" t="s">
        <v>10</v>
      </c>
      <c r="H2449" t="s">
        <v>11</v>
      </c>
      <c r="I2449">
        <v>0.90400000000000003</v>
      </c>
      <c r="J2449">
        <v>0.40699999999999997</v>
      </c>
      <c r="K2449">
        <v>0.58499999999999996</v>
      </c>
      <c r="L2449">
        <v>0.51700000000000002</v>
      </c>
      <c r="M2449">
        <v>0.51700000000000002</v>
      </c>
      <c r="N2449">
        <v>0.40300000000000002</v>
      </c>
      <c r="O2449">
        <v>1.403</v>
      </c>
      <c r="P2449">
        <v>1.4019999999999999</v>
      </c>
      <c r="Q2449">
        <v>7.8780000000000001</v>
      </c>
      <c r="R2449">
        <v>3.4510000000000001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1.0000000000000001E-5</v>
      </c>
      <c r="AB2449">
        <v>1.0000000000000001E-5</v>
      </c>
      <c r="AC2449">
        <v>337639</v>
      </c>
      <c r="AD2449">
        <v>359134</v>
      </c>
      <c r="AE2449">
        <v>308275</v>
      </c>
      <c r="AF2449">
        <v>308517</v>
      </c>
      <c r="AG2449">
        <v>180503</v>
      </c>
      <c r="AH2449">
        <v>70981</v>
      </c>
      <c r="AI2449">
        <v>175602</v>
      </c>
      <c r="AJ2449">
        <v>74835</v>
      </c>
      <c r="AK2449">
        <v>73826</v>
      </c>
      <c r="AL2449">
        <v>61957</v>
      </c>
    </row>
    <row r="2450" spans="1:38">
      <c r="A2450" t="s">
        <v>127</v>
      </c>
      <c r="B2450" t="s">
        <v>134</v>
      </c>
      <c r="C2450" t="s">
        <v>135</v>
      </c>
      <c r="D2450" t="s">
        <v>123</v>
      </c>
      <c r="E2450" t="s">
        <v>30</v>
      </c>
      <c r="F2450" t="s">
        <v>15</v>
      </c>
      <c r="G2450" t="s">
        <v>10</v>
      </c>
      <c r="H2450" t="s">
        <v>111</v>
      </c>
      <c r="I2450">
        <v>2E-3</v>
      </c>
      <c r="K2450">
        <v>0.317</v>
      </c>
      <c r="L2450">
        <v>1.113</v>
      </c>
      <c r="M2450">
        <v>0.28399999999999997</v>
      </c>
      <c r="N2450">
        <v>0.74099999999999999</v>
      </c>
      <c r="O2450">
        <v>0.69899999999999995</v>
      </c>
      <c r="P2450">
        <v>8.1449999999999996</v>
      </c>
      <c r="Q2450">
        <v>1.008</v>
      </c>
      <c r="R2450">
        <v>0.51900000000000002</v>
      </c>
      <c r="S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2.0000000000000002E-5</v>
      </c>
      <c r="AA2450">
        <v>0</v>
      </c>
      <c r="AB2450">
        <v>0</v>
      </c>
      <c r="AC2450">
        <v>1092</v>
      </c>
      <c r="AD2450">
        <v>1564</v>
      </c>
      <c r="AE2450">
        <v>5342</v>
      </c>
      <c r="AF2450">
        <v>11100</v>
      </c>
      <c r="AG2450">
        <v>3291</v>
      </c>
      <c r="AH2450">
        <v>12918</v>
      </c>
      <c r="AI2450">
        <v>12654</v>
      </c>
      <c r="AJ2450">
        <v>17355</v>
      </c>
      <c r="AK2450">
        <v>12003</v>
      </c>
      <c r="AL2450">
        <v>5823</v>
      </c>
    </row>
    <row r="2451" spans="1:38">
      <c r="A2451" t="s">
        <v>127</v>
      </c>
      <c r="B2451" t="s">
        <v>134</v>
      </c>
      <c r="C2451" t="s">
        <v>135</v>
      </c>
      <c r="D2451" t="s">
        <v>123</v>
      </c>
      <c r="E2451" t="s">
        <v>30</v>
      </c>
      <c r="F2451" t="s">
        <v>15</v>
      </c>
      <c r="G2451" t="s">
        <v>10</v>
      </c>
      <c r="H2451" t="s">
        <v>12</v>
      </c>
      <c r="I2451">
        <v>0</v>
      </c>
      <c r="K2451">
        <v>0</v>
      </c>
      <c r="L2451">
        <v>0</v>
      </c>
      <c r="M2451">
        <v>0</v>
      </c>
      <c r="N2451">
        <v>0</v>
      </c>
      <c r="O2451">
        <v>0.25600000000000001</v>
      </c>
      <c r="P2451">
        <v>7.3440000000000003</v>
      </c>
      <c r="Q2451">
        <v>0</v>
      </c>
      <c r="R2451">
        <v>0</v>
      </c>
      <c r="S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1.0000000000000001E-5</v>
      </c>
      <c r="AA2451">
        <v>0</v>
      </c>
      <c r="AB2451">
        <v>0</v>
      </c>
      <c r="AC2451">
        <v>1092</v>
      </c>
      <c r="AD2451">
        <v>1564</v>
      </c>
      <c r="AE2451">
        <v>5342</v>
      </c>
      <c r="AF2451">
        <v>11100</v>
      </c>
      <c r="AG2451">
        <v>3291</v>
      </c>
      <c r="AH2451">
        <v>12918</v>
      </c>
      <c r="AI2451">
        <v>12654</v>
      </c>
      <c r="AJ2451">
        <v>17355</v>
      </c>
      <c r="AK2451">
        <v>12003</v>
      </c>
      <c r="AL2451">
        <v>5823</v>
      </c>
    </row>
    <row r="2452" spans="1:38">
      <c r="A2452" t="s">
        <v>127</v>
      </c>
      <c r="B2452" t="s">
        <v>134</v>
      </c>
      <c r="C2452" t="s">
        <v>135</v>
      </c>
      <c r="D2452" t="s">
        <v>123</v>
      </c>
      <c r="E2452" t="s">
        <v>30</v>
      </c>
      <c r="F2452" t="s">
        <v>15</v>
      </c>
      <c r="G2452" t="s">
        <v>10</v>
      </c>
      <c r="H2452" t="s">
        <v>11</v>
      </c>
      <c r="I2452">
        <v>2E-3</v>
      </c>
      <c r="K2452">
        <v>0.317</v>
      </c>
      <c r="L2452">
        <v>1.113</v>
      </c>
      <c r="M2452">
        <v>0.28399999999999997</v>
      </c>
      <c r="N2452">
        <v>0.74099999999999999</v>
      </c>
      <c r="O2452">
        <v>0.443</v>
      </c>
      <c r="P2452">
        <v>0.80100000000000005</v>
      </c>
      <c r="Q2452">
        <v>1.008</v>
      </c>
      <c r="R2452">
        <v>0.51900000000000002</v>
      </c>
      <c r="S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1092</v>
      </c>
      <c r="AD2452">
        <v>1564</v>
      </c>
      <c r="AE2452">
        <v>5342</v>
      </c>
      <c r="AF2452">
        <v>11100</v>
      </c>
      <c r="AG2452">
        <v>3291</v>
      </c>
      <c r="AH2452">
        <v>12918</v>
      </c>
      <c r="AI2452">
        <v>12654</v>
      </c>
      <c r="AJ2452">
        <v>17355</v>
      </c>
      <c r="AK2452">
        <v>12003</v>
      </c>
      <c r="AL2452">
        <v>5823</v>
      </c>
    </row>
    <row r="2453" spans="1:38">
      <c r="A2453" t="s">
        <v>127</v>
      </c>
      <c r="B2453" t="s">
        <v>134</v>
      </c>
      <c r="C2453" t="s">
        <v>135</v>
      </c>
      <c r="D2453" t="s">
        <v>123</v>
      </c>
      <c r="E2453" t="s">
        <v>30</v>
      </c>
      <c r="F2453" t="s">
        <v>16</v>
      </c>
      <c r="G2453" t="s">
        <v>10</v>
      </c>
      <c r="H2453" t="s">
        <v>111</v>
      </c>
      <c r="I2453">
        <v>8.9999999999999993E-3</v>
      </c>
      <c r="K2453">
        <v>3.0000000000000001E-3</v>
      </c>
      <c r="S2453">
        <v>0</v>
      </c>
      <c r="U2453">
        <v>0</v>
      </c>
      <c r="AC2453">
        <v>102465</v>
      </c>
      <c r="AD2453">
        <v>83137</v>
      </c>
      <c r="AE2453">
        <v>142602</v>
      </c>
      <c r="AF2453">
        <v>54974</v>
      </c>
      <c r="AG2453">
        <v>15752</v>
      </c>
      <c r="AH2453">
        <v>6164</v>
      </c>
      <c r="AI2453">
        <v>4318</v>
      </c>
      <c r="AJ2453">
        <v>12052</v>
      </c>
      <c r="AK2453">
        <v>6253</v>
      </c>
      <c r="AL2453">
        <v>15449</v>
      </c>
    </row>
    <row r="2454" spans="1:38">
      <c r="A2454" t="s">
        <v>127</v>
      </c>
      <c r="B2454" t="s">
        <v>134</v>
      </c>
      <c r="C2454" t="s">
        <v>135</v>
      </c>
      <c r="D2454" t="s">
        <v>123</v>
      </c>
      <c r="E2454" t="s">
        <v>30</v>
      </c>
      <c r="F2454" t="s">
        <v>16</v>
      </c>
      <c r="G2454" t="s">
        <v>10</v>
      </c>
      <c r="H2454" t="s">
        <v>12</v>
      </c>
      <c r="I2454">
        <v>0</v>
      </c>
      <c r="K2454">
        <v>0</v>
      </c>
      <c r="S2454">
        <v>0</v>
      </c>
      <c r="U2454">
        <v>0</v>
      </c>
      <c r="AC2454">
        <v>102465</v>
      </c>
      <c r="AD2454">
        <v>83137</v>
      </c>
      <c r="AE2454">
        <v>142602</v>
      </c>
      <c r="AF2454">
        <v>54974</v>
      </c>
      <c r="AG2454">
        <v>15752</v>
      </c>
      <c r="AH2454">
        <v>6164</v>
      </c>
      <c r="AI2454">
        <v>4318</v>
      </c>
      <c r="AJ2454">
        <v>12052</v>
      </c>
      <c r="AK2454">
        <v>6253</v>
      </c>
      <c r="AL2454">
        <v>15449</v>
      </c>
    </row>
    <row r="2455" spans="1:38">
      <c r="A2455" t="s">
        <v>127</v>
      </c>
      <c r="B2455" t="s">
        <v>134</v>
      </c>
      <c r="C2455" t="s">
        <v>135</v>
      </c>
      <c r="D2455" t="s">
        <v>123</v>
      </c>
      <c r="E2455" t="s">
        <v>30</v>
      </c>
      <c r="F2455" t="s">
        <v>16</v>
      </c>
      <c r="G2455" t="s">
        <v>10</v>
      </c>
      <c r="H2455" t="s">
        <v>11</v>
      </c>
      <c r="I2455">
        <v>8.9999999999999993E-3</v>
      </c>
      <c r="K2455">
        <v>3.0000000000000001E-3</v>
      </c>
      <c r="S2455">
        <v>0</v>
      </c>
      <c r="U2455">
        <v>0</v>
      </c>
      <c r="AC2455">
        <v>102465</v>
      </c>
      <c r="AD2455">
        <v>83137</v>
      </c>
      <c r="AE2455">
        <v>142602</v>
      </c>
      <c r="AF2455">
        <v>54974</v>
      </c>
      <c r="AG2455">
        <v>15752</v>
      </c>
      <c r="AH2455">
        <v>6164</v>
      </c>
      <c r="AI2455">
        <v>4318</v>
      </c>
      <c r="AJ2455">
        <v>12052</v>
      </c>
      <c r="AK2455">
        <v>6253</v>
      </c>
      <c r="AL2455">
        <v>15449</v>
      </c>
    </row>
    <row r="2456" spans="1:38">
      <c r="A2456" t="s">
        <v>127</v>
      </c>
      <c r="B2456" t="s">
        <v>134</v>
      </c>
      <c r="C2456" t="s">
        <v>135</v>
      </c>
      <c r="D2456" t="s">
        <v>123</v>
      </c>
      <c r="E2456" t="s">
        <v>30</v>
      </c>
      <c r="F2456" t="s">
        <v>61</v>
      </c>
      <c r="G2456" t="s">
        <v>10</v>
      </c>
      <c r="H2456" t="s">
        <v>111</v>
      </c>
      <c r="I2456">
        <v>0.48499999999999999</v>
      </c>
      <c r="J2456">
        <v>0.41</v>
      </c>
      <c r="K2456">
        <v>3.206</v>
      </c>
      <c r="L2456">
        <v>3.9E-2</v>
      </c>
      <c r="M2456">
        <v>0.215</v>
      </c>
      <c r="S2456">
        <v>0</v>
      </c>
      <c r="T2456">
        <v>0</v>
      </c>
      <c r="U2456">
        <v>1.0000000000000001E-5</v>
      </c>
      <c r="V2456">
        <v>0</v>
      </c>
      <c r="W2456">
        <v>0</v>
      </c>
      <c r="AC2456">
        <v>15640</v>
      </c>
      <c r="AD2456">
        <v>52581</v>
      </c>
      <c r="AE2456">
        <v>163870</v>
      </c>
      <c r="AF2456">
        <v>216969</v>
      </c>
      <c r="AG2456">
        <v>19832</v>
      </c>
      <c r="AH2456">
        <v>19440</v>
      </c>
      <c r="AI2456">
        <v>13140</v>
      </c>
      <c r="AJ2456">
        <v>9185</v>
      </c>
      <c r="AK2456">
        <v>99707</v>
      </c>
      <c r="AL2456">
        <v>154</v>
      </c>
    </row>
    <row r="2457" spans="1:38">
      <c r="A2457" t="s">
        <v>127</v>
      </c>
      <c r="B2457" t="s">
        <v>134</v>
      </c>
      <c r="C2457" t="s">
        <v>135</v>
      </c>
      <c r="D2457" t="s">
        <v>123</v>
      </c>
      <c r="E2457" t="s">
        <v>30</v>
      </c>
      <c r="F2457" t="s">
        <v>61</v>
      </c>
      <c r="G2457" t="s">
        <v>10</v>
      </c>
      <c r="H2457" t="s">
        <v>12</v>
      </c>
      <c r="I2457">
        <v>0</v>
      </c>
      <c r="J2457">
        <v>0</v>
      </c>
      <c r="K2457">
        <v>2</v>
      </c>
      <c r="L2457">
        <v>0</v>
      </c>
      <c r="M2457">
        <v>0</v>
      </c>
      <c r="S2457">
        <v>0</v>
      </c>
      <c r="T2457">
        <v>0</v>
      </c>
      <c r="U2457">
        <v>1.0000000000000001E-5</v>
      </c>
      <c r="V2457">
        <v>0</v>
      </c>
      <c r="W2457">
        <v>0</v>
      </c>
      <c r="AC2457">
        <v>15640</v>
      </c>
      <c r="AD2457">
        <v>52581</v>
      </c>
      <c r="AE2457">
        <v>163870</v>
      </c>
      <c r="AF2457">
        <v>216969</v>
      </c>
      <c r="AG2457">
        <v>19832</v>
      </c>
      <c r="AH2457">
        <v>19440</v>
      </c>
      <c r="AI2457">
        <v>13140</v>
      </c>
      <c r="AJ2457">
        <v>9185</v>
      </c>
      <c r="AK2457">
        <v>99707</v>
      </c>
      <c r="AL2457">
        <v>154</v>
      </c>
    </row>
    <row r="2458" spans="1:38">
      <c r="A2458" t="s">
        <v>127</v>
      </c>
      <c r="B2458" t="s">
        <v>134</v>
      </c>
      <c r="C2458" t="s">
        <v>135</v>
      </c>
      <c r="D2458" t="s">
        <v>123</v>
      </c>
      <c r="E2458" t="s">
        <v>30</v>
      </c>
      <c r="F2458" t="s">
        <v>61</v>
      </c>
      <c r="G2458" t="s">
        <v>10</v>
      </c>
      <c r="H2458" t="s">
        <v>11</v>
      </c>
      <c r="I2458">
        <v>0.48499999999999999</v>
      </c>
      <c r="J2458">
        <v>0.41</v>
      </c>
      <c r="K2458">
        <v>1.206</v>
      </c>
      <c r="L2458">
        <v>3.9E-2</v>
      </c>
      <c r="M2458">
        <v>0.215</v>
      </c>
      <c r="S2458">
        <v>0</v>
      </c>
      <c r="T2458">
        <v>0</v>
      </c>
      <c r="U2458">
        <v>0</v>
      </c>
      <c r="V2458">
        <v>0</v>
      </c>
      <c r="W2458">
        <v>0</v>
      </c>
      <c r="AC2458">
        <v>15640</v>
      </c>
      <c r="AD2458">
        <v>52581</v>
      </c>
      <c r="AE2458">
        <v>163870</v>
      </c>
      <c r="AF2458">
        <v>216969</v>
      </c>
      <c r="AG2458">
        <v>19832</v>
      </c>
      <c r="AH2458">
        <v>19440</v>
      </c>
      <c r="AI2458">
        <v>13140</v>
      </c>
      <c r="AJ2458">
        <v>9185</v>
      </c>
      <c r="AK2458">
        <v>99707</v>
      </c>
      <c r="AL2458">
        <v>154</v>
      </c>
    </row>
    <row r="2459" spans="1:38">
      <c r="A2459" t="s">
        <v>127</v>
      </c>
      <c r="B2459" t="s">
        <v>134</v>
      </c>
      <c r="C2459" t="s">
        <v>135</v>
      </c>
      <c r="D2459" t="s">
        <v>123</v>
      </c>
      <c r="E2459" t="s">
        <v>30</v>
      </c>
      <c r="F2459" t="s">
        <v>63</v>
      </c>
      <c r="G2459" t="s">
        <v>10</v>
      </c>
      <c r="H2459" t="s">
        <v>111</v>
      </c>
      <c r="I2459">
        <v>6.7000000000000004E-2</v>
      </c>
      <c r="J2459">
        <v>0.16600000000000001</v>
      </c>
      <c r="K2459">
        <v>0.151</v>
      </c>
      <c r="L2459">
        <v>2.9000000000000001E-2</v>
      </c>
      <c r="M2459">
        <v>1E-3</v>
      </c>
      <c r="N2459">
        <v>1.7000000000000001E-2</v>
      </c>
      <c r="O2459">
        <v>0.127</v>
      </c>
      <c r="P2459">
        <v>0.02</v>
      </c>
      <c r="Q2459">
        <v>3.0000000000000001E-3</v>
      </c>
      <c r="R2459">
        <v>0.109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1265336</v>
      </c>
      <c r="AD2459">
        <v>1153358</v>
      </c>
      <c r="AE2459">
        <v>1129638</v>
      </c>
      <c r="AF2459">
        <v>1087283</v>
      </c>
      <c r="AG2459">
        <v>1167493</v>
      </c>
      <c r="AH2459">
        <v>1056628</v>
      </c>
      <c r="AI2459">
        <v>1060323</v>
      </c>
      <c r="AJ2459">
        <v>1063860</v>
      </c>
      <c r="AK2459">
        <v>1168079</v>
      </c>
      <c r="AL2459">
        <v>1167800</v>
      </c>
    </row>
    <row r="2460" spans="1:38">
      <c r="A2460" t="s">
        <v>127</v>
      </c>
      <c r="B2460" t="s">
        <v>134</v>
      </c>
      <c r="C2460" t="s">
        <v>135</v>
      </c>
      <c r="D2460" t="s">
        <v>123</v>
      </c>
      <c r="E2460" t="s">
        <v>30</v>
      </c>
      <c r="F2460" t="s">
        <v>63</v>
      </c>
      <c r="G2460" t="s">
        <v>10</v>
      </c>
      <c r="H2460" t="s">
        <v>12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1265336</v>
      </c>
      <c r="AD2460">
        <v>1153358</v>
      </c>
      <c r="AE2460">
        <v>1129638</v>
      </c>
      <c r="AF2460">
        <v>1087283</v>
      </c>
      <c r="AG2460">
        <v>1167493</v>
      </c>
      <c r="AH2460">
        <v>1056628</v>
      </c>
      <c r="AI2460">
        <v>1060323</v>
      </c>
      <c r="AJ2460">
        <v>1063860</v>
      </c>
      <c r="AK2460">
        <v>1168079</v>
      </c>
      <c r="AL2460">
        <v>1167800</v>
      </c>
    </row>
    <row r="2461" spans="1:38">
      <c r="A2461" t="s">
        <v>127</v>
      </c>
      <c r="B2461" t="s">
        <v>134</v>
      </c>
      <c r="C2461" t="s">
        <v>135</v>
      </c>
      <c r="D2461" t="s">
        <v>123</v>
      </c>
      <c r="E2461" t="s">
        <v>30</v>
      </c>
      <c r="F2461" t="s">
        <v>63</v>
      </c>
      <c r="G2461" t="s">
        <v>10</v>
      </c>
      <c r="H2461" t="s">
        <v>11</v>
      </c>
      <c r="I2461">
        <v>6.7000000000000004E-2</v>
      </c>
      <c r="J2461">
        <v>0.16600000000000001</v>
      </c>
      <c r="K2461">
        <v>0.151</v>
      </c>
      <c r="L2461">
        <v>2.9000000000000001E-2</v>
      </c>
      <c r="M2461">
        <v>1E-3</v>
      </c>
      <c r="N2461">
        <v>1.7000000000000001E-2</v>
      </c>
      <c r="O2461">
        <v>0.127</v>
      </c>
      <c r="P2461">
        <v>0.02</v>
      </c>
      <c r="Q2461">
        <v>3.0000000000000001E-3</v>
      </c>
      <c r="R2461">
        <v>0.109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1265336</v>
      </c>
      <c r="AD2461">
        <v>1153358</v>
      </c>
      <c r="AE2461">
        <v>1129638</v>
      </c>
      <c r="AF2461">
        <v>1087283</v>
      </c>
      <c r="AG2461">
        <v>1167493</v>
      </c>
      <c r="AH2461">
        <v>1056628</v>
      </c>
      <c r="AI2461">
        <v>1060323</v>
      </c>
      <c r="AJ2461">
        <v>1063860</v>
      </c>
      <c r="AK2461">
        <v>1168079</v>
      </c>
      <c r="AL2461">
        <v>1167800</v>
      </c>
    </row>
    <row r="2462" spans="1:38">
      <c r="A2462" t="s">
        <v>127</v>
      </c>
      <c r="B2462" t="s">
        <v>134</v>
      </c>
      <c r="C2462" t="s">
        <v>135</v>
      </c>
      <c r="D2462" t="s">
        <v>123</v>
      </c>
      <c r="E2462" t="s">
        <v>30</v>
      </c>
      <c r="F2462" t="s">
        <v>17</v>
      </c>
      <c r="G2462" t="s">
        <v>145</v>
      </c>
      <c r="H2462" t="s">
        <v>111</v>
      </c>
      <c r="O2462">
        <v>1862.788</v>
      </c>
      <c r="P2462">
        <v>2212.5990000000002</v>
      </c>
      <c r="Q2462">
        <v>2460.7159999999999</v>
      </c>
      <c r="R2462">
        <v>4009.7359999999999</v>
      </c>
      <c r="Y2462">
        <v>4.0699999999999998E-3</v>
      </c>
      <c r="Z2462">
        <v>4.28E-3</v>
      </c>
      <c r="AA2462">
        <v>4.5399999999999998E-3</v>
      </c>
      <c r="AB2462">
        <v>7.0000000000000001E-3</v>
      </c>
      <c r="AI2462">
        <v>898933</v>
      </c>
      <c r="AJ2462">
        <v>964206</v>
      </c>
      <c r="AK2462">
        <v>874021</v>
      </c>
      <c r="AL2462">
        <v>939503</v>
      </c>
    </row>
    <row r="2463" spans="1:38">
      <c r="A2463" t="s">
        <v>127</v>
      </c>
      <c r="B2463" t="s">
        <v>134</v>
      </c>
      <c r="C2463" t="s">
        <v>135</v>
      </c>
      <c r="D2463" t="s">
        <v>123</v>
      </c>
      <c r="E2463" t="s">
        <v>30</v>
      </c>
      <c r="F2463" t="s">
        <v>17</v>
      </c>
      <c r="G2463" t="s">
        <v>145</v>
      </c>
      <c r="H2463" t="s">
        <v>12</v>
      </c>
      <c r="O2463">
        <v>456.96199999999999</v>
      </c>
      <c r="P2463">
        <v>170.40799999999999</v>
      </c>
      <c r="Q2463">
        <v>236.154</v>
      </c>
      <c r="R2463">
        <v>629.73099999999999</v>
      </c>
      <c r="Y2463">
        <v>1E-3</v>
      </c>
      <c r="Z2463">
        <v>3.3E-4</v>
      </c>
      <c r="AA2463">
        <v>4.4000000000000002E-4</v>
      </c>
      <c r="AB2463">
        <v>1.1000000000000001E-3</v>
      </c>
      <c r="AI2463">
        <v>898933</v>
      </c>
      <c r="AJ2463">
        <v>964206</v>
      </c>
      <c r="AK2463">
        <v>874021</v>
      </c>
      <c r="AL2463">
        <v>939503</v>
      </c>
    </row>
    <row r="2464" spans="1:38">
      <c r="A2464" t="s">
        <v>127</v>
      </c>
      <c r="B2464" t="s">
        <v>134</v>
      </c>
      <c r="C2464" t="s">
        <v>135</v>
      </c>
      <c r="D2464" t="s">
        <v>123</v>
      </c>
      <c r="E2464" t="s">
        <v>30</v>
      </c>
      <c r="F2464" t="s">
        <v>17</v>
      </c>
      <c r="G2464" t="s">
        <v>145</v>
      </c>
      <c r="H2464" t="s">
        <v>11</v>
      </c>
      <c r="O2464">
        <v>1405.826</v>
      </c>
      <c r="P2464">
        <v>2042.191</v>
      </c>
      <c r="Q2464">
        <v>2224.5619999999999</v>
      </c>
      <c r="R2464">
        <v>3380.0050000000001</v>
      </c>
      <c r="Y2464">
        <v>3.0699999999999998E-3</v>
      </c>
      <c r="Z2464">
        <v>3.9500000000000004E-3</v>
      </c>
      <c r="AA2464">
        <v>4.1000000000000003E-3</v>
      </c>
      <c r="AB2464">
        <v>5.8999999999999999E-3</v>
      </c>
      <c r="AI2464">
        <v>898933</v>
      </c>
      <c r="AJ2464">
        <v>964206</v>
      </c>
      <c r="AK2464">
        <v>874021</v>
      </c>
      <c r="AL2464">
        <v>939503</v>
      </c>
    </row>
    <row r="2465" spans="1:38">
      <c r="A2465" t="s">
        <v>127</v>
      </c>
      <c r="B2465" t="s">
        <v>134</v>
      </c>
      <c r="C2465" t="s">
        <v>135</v>
      </c>
      <c r="D2465" t="s">
        <v>123</v>
      </c>
      <c r="E2465" t="s">
        <v>30</v>
      </c>
      <c r="F2465" t="s">
        <v>17</v>
      </c>
      <c r="G2465" t="s">
        <v>146</v>
      </c>
      <c r="H2465" t="s">
        <v>111</v>
      </c>
      <c r="O2465">
        <v>960.44299999999998</v>
      </c>
      <c r="P2465">
        <v>375.25599999999997</v>
      </c>
      <c r="Q2465">
        <v>758.58299999999997</v>
      </c>
      <c r="R2465">
        <v>795.06100000000004</v>
      </c>
      <c r="Y2465">
        <v>2.0999999999999999E-3</v>
      </c>
      <c r="Z2465">
        <v>7.2999999999999996E-4</v>
      </c>
      <c r="AA2465">
        <v>1.4E-3</v>
      </c>
      <c r="AB2465">
        <v>1.39E-3</v>
      </c>
      <c r="AI2465">
        <v>1242445</v>
      </c>
      <c r="AJ2465">
        <v>1144923</v>
      </c>
      <c r="AK2465">
        <v>1254762</v>
      </c>
      <c r="AL2465">
        <v>931671</v>
      </c>
    </row>
    <row r="2466" spans="1:38">
      <c r="A2466" t="s">
        <v>127</v>
      </c>
      <c r="B2466" t="s">
        <v>134</v>
      </c>
      <c r="C2466" t="s">
        <v>135</v>
      </c>
      <c r="D2466" t="s">
        <v>123</v>
      </c>
      <c r="E2466" t="s">
        <v>30</v>
      </c>
      <c r="F2466" t="s">
        <v>17</v>
      </c>
      <c r="G2466" t="s">
        <v>146</v>
      </c>
      <c r="H2466" t="s">
        <v>12</v>
      </c>
      <c r="O2466">
        <v>111.94199999999999</v>
      </c>
      <c r="P2466">
        <v>41.271999999999998</v>
      </c>
      <c r="Q2466">
        <v>59.539000000000001</v>
      </c>
      <c r="R2466">
        <v>133.34899999999999</v>
      </c>
      <c r="Y2466">
        <v>2.4000000000000001E-4</v>
      </c>
      <c r="Z2466">
        <v>8.0000000000000007E-5</v>
      </c>
      <c r="AA2466">
        <v>1.1E-4</v>
      </c>
      <c r="AB2466">
        <v>2.3000000000000001E-4</v>
      </c>
      <c r="AI2466">
        <v>1242445</v>
      </c>
      <c r="AJ2466">
        <v>1144923</v>
      </c>
      <c r="AK2466">
        <v>1254762</v>
      </c>
      <c r="AL2466">
        <v>931671</v>
      </c>
    </row>
    <row r="2467" spans="1:38">
      <c r="A2467" t="s">
        <v>127</v>
      </c>
      <c r="B2467" t="s">
        <v>134</v>
      </c>
      <c r="C2467" t="s">
        <v>135</v>
      </c>
      <c r="D2467" t="s">
        <v>123</v>
      </c>
      <c r="E2467" t="s">
        <v>30</v>
      </c>
      <c r="F2467" t="s">
        <v>17</v>
      </c>
      <c r="G2467" t="s">
        <v>146</v>
      </c>
      <c r="H2467" t="s">
        <v>11</v>
      </c>
      <c r="O2467">
        <v>848.50199999999995</v>
      </c>
      <c r="P2467">
        <v>333.98399999999998</v>
      </c>
      <c r="Q2467">
        <v>699.04399999999998</v>
      </c>
      <c r="R2467">
        <v>661.71199999999999</v>
      </c>
      <c r="Y2467">
        <v>1.8500000000000001E-3</v>
      </c>
      <c r="Z2467">
        <v>6.4999999999999997E-4</v>
      </c>
      <c r="AA2467">
        <v>1.2899999999999999E-3</v>
      </c>
      <c r="AB2467">
        <v>1.16E-3</v>
      </c>
      <c r="AI2467">
        <v>1242445</v>
      </c>
      <c r="AJ2467">
        <v>1144923</v>
      </c>
      <c r="AK2467">
        <v>1254762</v>
      </c>
      <c r="AL2467">
        <v>931671</v>
      </c>
    </row>
    <row r="2468" spans="1:38">
      <c r="A2468" t="s">
        <v>127</v>
      </c>
      <c r="B2468" t="s">
        <v>134</v>
      </c>
      <c r="C2468" t="s">
        <v>135</v>
      </c>
      <c r="D2468" t="s">
        <v>123</v>
      </c>
      <c r="E2468" t="s">
        <v>30</v>
      </c>
      <c r="F2468" t="s">
        <v>17</v>
      </c>
      <c r="G2468" t="s">
        <v>10</v>
      </c>
      <c r="H2468" t="s">
        <v>111</v>
      </c>
      <c r="I2468">
        <v>828.65499999999997</v>
      </c>
      <c r="J2468">
        <v>706.05899999999997</v>
      </c>
      <c r="K2468">
        <v>250.29</v>
      </c>
      <c r="L2468">
        <v>1049.4739999999999</v>
      </c>
      <c r="M2468">
        <v>801.51900000000001</v>
      </c>
      <c r="N2468">
        <v>1348.8820000000001</v>
      </c>
      <c r="S2468">
        <v>3.4399999999999999E-3</v>
      </c>
      <c r="T2468">
        <v>2.8500000000000001E-3</v>
      </c>
      <c r="U2468">
        <v>8.9999999999999998E-4</v>
      </c>
      <c r="V2468">
        <v>3.2499999999999999E-3</v>
      </c>
      <c r="W2468">
        <v>2.8E-3</v>
      </c>
      <c r="X2468">
        <v>3.3800000000000002E-3</v>
      </c>
      <c r="AC2468">
        <v>2343719</v>
      </c>
      <c r="AD2468">
        <v>1497618</v>
      </c>
      <c r="AE2468">
        <v>1254880</v>
      </c>
      <c r="AF2468">
        <v>1823891</v>
      </c>
      <c r="AG2468">
        <v>1501499</v>
      </c>
      <c r="AH2468">
        <v>1846925</v>
      </c>
    </row>
    <row r="2469" spans="1:38">
      <c r="A2469" t="s">
        <v>127</v>
      </c>
      <c r="B2469" t="s">
        <v>134</v>
      </c>
      <c r="C2469" t="s">
        <v>135</v>
      </c>
      <c r="D2469" t="s">
        <v>123</v>
      </c>
      <c r="E2469" t="s">
        <v>30</v>
      </c>
      <c r="F2469" t="s">
        <v>17</v>
      </c>
      <c r="G2469" t="s">
        <v>10</v>
      </c>
      <c r="H2469" t="s">
        <v>12</v>
      </c>
      <c r="I2469">
        <v>349.12099999999998</v>
      </c>
      <c r="J2469">
        <v>100.77500000000001</v>
      </c>
      <c r="K2469">
        <v>22.579000000000001</v>
      </c>
      <c r="L2469">
        <v>202.714</v>
      </c>
      <c r="M2469">
        <v>93.052000000000007</v>
      </c>
      <c r="N2469">
        <v>157.44200000000001</v>
      </c>
      <c r="S2469">
        <v>1.4499999999999999E-3</v>
      </c>
      <c r="T2469">
        <v>4.0999999999999999E-4</v>
      </c>
      <c r="U2469">
        <v>8.0000000000000007E-5</v>
      </c>
      <c r="V2469">
        <v>6.3000000000000003E-4</v>
      </c>
      <c r="W2469">
        <v>3.3E-4</v>
      </c>
      <c r="X2469">
        <v>3.8999999999999999E-4</v>
      </c>
      <c r="AC2469">
        <v>2343719</v>
      </c>
      <c r="AD2469">
        <v>1497618</v>
      </c>
      <c r="AE2469">
        <v>1254880</v>
      </c>
      <c r="AF2469">
        <v>1823891</v>
      </c>
      <c r="AG2469">
        <v>1501499</v>
      </c>
      <c r="AH2469">
        <v>1846925</v>
      </c>
    </row>
    <row r="2470" spans="1:38">
      <c r="A2470" t="s">
        <v>127</v>
      </c>
      <c r="B2470" t="s">
        <v>134</v>
      </c>
      <c r="C2470" t="s">
        <v>135</v>
      </c>
      <c r="D2470" t="s">
        <v>123</v>
      </c>
      <c r="E2470" t="s">
        <v>30</v>
      </c>
      <c r="F2470" t="s">
        <v>17</v>
      </c>
      <c r="G2470" t="s">
        <v>10</v>
      </c>
      <c r="H2470" t="s">
        <v>11</v>
      </c>
      <c r="I2470">
        <v>479.53399999999999</v>
      </c>
      <c r="J2470">
        <v>605.28399999999999</v>
      </c>
      <c r="K2470">
        <v>227.71100000000001</v>
      </c>
      <c r="L2470">
        <v>846.76</v>
      </c>
      <c r="M2470">
        <v>708.46699999999998</v>
      </c>
      <c r="N2470">
        <v>1191.44</v>
      </c>
      <c r="S2470">
        <v>1.99E-3</v>
      </c>
      <c r="T2470">
        <v>2.4399999999999999E-3</v>
      </c>
      <c r="U2470">
        <v>8.0999999999999996E-4</v>
      </c>
      <c r="V2470">
        <v>2.6199999999999999E-3</v>
      </c>
      <c r="W2470">
        <v>2.48E-3</v>
      </c>
      <c r="X2470">
        <v>2.99E-3</v>
      </c>
      <c r="AC2470">
        <v>2343719</v>
      </c>
      <c r="AD2470">
        <v>1497618</v>
      </c>
      <c r="AE2470">
        <v>1254880</v>
      </c>
      <c r="AF2470">
        <v>1823891</v>
      </c>
      <c r="AG2470">
        <v>1501499</v>
      </c>
      <c r="AH2470">
        <v>1846925</v>
      </c>
    </row>
    <row r="2471" spans="1:38">
      <c r="A2471" t="s">
        <v>127</v>
      </c>
      <c r="B2471" t="s">
        <v>134</v>
      </c>
      <c r="C2471" t="s">
        <v>135</v>
      </c>
      <c r="D2471" t="s">
        <v>123</v>
      </c>
      <c r="E2471" t="s">
        <v>30</v>
      </c>
      <c r="F2471" t="s">
        <v>18</v>
      </c>
      <c r="G2471" t="s">
        <v>145</v>
      </c>
      <c r="H2471" t="s">
        <v>111</v>
      </c>
      <c r="O2471">
        <v>57.155000000000001</v>
      </c>
      <c r="P2471">
        <v>1266.8679999999999</v>
      </c>
      <c r="Q2471">
        <v>1721.6210000000001</v>
      </c>
      <c r="R2471">
        <v>1569.654</v>
      </c>
      <c r="Y2471">
        <v>1.2E-4</v>
      </c>
      <c r="Z2471">
        <v>2.4499999999999999E-3</v>
      </c>
      <c r="AA2471">
        <v>3.1700000000000001E-3</v>
      </c>
      <c r="AB2471">
        <v>2.7399999999999998E-3</v>
      </c>
      <c r="AI2471">
        <v>260311</v>
      </c>
      <c r="AJ2471">
        <v>873808</v>
      </c>
      <c r="AK2471">
        <v>721452</v>
      </c>
      <c r="AL2471">
        <v>865045</v>
      </c>
    </row>
    <row r="2472" spans="1:38">
      <c r="A2472" t="s">
        <v>127</v>
      </c>
      <c r="B2472" t="s">
        <v>134</v>
      </c>
      <c r="C2472" t="s">
        <v>135</v>
      </c>
      <c r="D2472" t="s">
        <v>123</v>
      </c>
      <c r="E2472" t="s">
        <v>30</v>
      </c>
      <c r="F2472" t="s">
        <v>18</v>
      </c>
      <c r="G2472" t="s">
        <v>145</v>
      </c>
      <c r="H2472" t="s">
        <v>12</v>
      </c>
      <c r="O2472">
        <v>21.425000000000001</v>
      </c>
      <c r="P2472">
        <v>276.11500000000001</v>
      </c>
      <c r="Q2472">
        <v>899.94899999999996</v>
      </c>
      <c r="R2472">
        <v>506.02</v>
      </c>
      <c r="Y2472">
        <v>5.0000000000000002E-5</v>
      </c>
      <c r="Z2472">
        <v>5.2999999999999998E-4</v>
      </c>
      <c r="AA2472">
        <v>1.66E-3</v>
      </c>
      <c r="AB2472">
        <v>8.8000000000000003E-4</v>
      </c>
      <c r="AI2472">
        <v>260311</v>
      </c>
      <c r="AJ2472">
        <v>873808</v>
      </c>
      <c r="AK2472">
        <v>721452</v>
      </c>
      <c r="AL2472">
        <v>865045</v>
      </c>
    </row>
    <row r="2473" spans="1:38">
      <c r="A2473" t="s">
        <v>127</v>
      </c>
      <c r="B2473" t="s">
        <v>134</v>
      </c>
      <c r="C2473" t="s">
        <v>135</v>
      </c>
      <c r="D2473" t="s">
        <v>123</v>
      </c>
      <c r="E2473" t="s">
        <v>30</v>
      </c>
      <c r="F2473" t="s">
        <v>18</v>
      </c>
      <c r="G2473" t="s">
        <v>145</v>
      </c>
      <c r="H2473" t="s">
        <v>11</v>
      </c>
      <c r="O2473">
        <v>35.729999999999997</v>
      </c>
      <c r="P2473">
        <v>990.75300000000004</v>
      </c>
      <c r="Q2473">
        <v>821.67200000000003</v>
      </c>
      <c r="R2473">
        <v>1063.634</v>
      </c>
      <c r="Y2473">
        <v>8.0000000000000007E-5</v>
      </c>
      <c r="Z2473">
        <v>1.92E-3</v>
      </c>
      <c r="AA2473">
        <v>1.5100000000000001E-3</v>
      </c>
      <c r="AB2473">
        <v>1.8600000000000001E-3</v>
      </c>
      <c r="AI2473">
        <v>260311</v>
      </c>
      <c r="AJ2473">
        <v>873808</v>
      </c>
      <c r="AK2473">
        <v>721452</v>
      </c>
      <c r="AL2473">
        <v>865045</v>
      </c>
    </row>
    <row r="2474" spans="1:38">
      <c r="A2474" t="s">
        <v>127</v>
      </c>
      <c r="B2474" t="s">
        <v>134</v>
      </c>
      <c r="C2474" t="s">
        <v>135</v>
      </c>
      <c r="D2474" t="s">
        <v>123</v>
      </c>
      <c r="E2474" t="s">
        <v>30</v>
      </c>
      <c r="F2474" t="s">
        <v>18</v>
      </c>
      <c r="G2474" t="s">
        <v>146</v>
      </c>
      <c r="H2474" t="s">
        <v>111</v>
      </c>
      <c r="O2474">
        <v>1375.5609999999999</v>
      </c>
      <c r="P2474">
        <v>145.94200000000001</v>
      </c>
      <c r="Q2474">
        <v>555.61300000000006</v>
      </c>
      <c r="R2474">
        <v>67.043000000000006</v>
      </c>
      <c r="Y2474">
        <v>3.0100000000000001E-3</v>
      </c>
      <c r="Z2474">
        <v>2.7999999999999998E-4</v>
      </c>
      <c r="AA2474">
        <v>1.0200000000000001E-3</v>
      </c>
      <c r="AB2474">
        <v>1.2E-4</v>
      </c>
      <c r="AI2474">
        <v>1376367</v>
      </c>
      <c r="AJ2474">
        <v>482080</v>
      </c>
      <c r="AK2474">
        <v>524579</v>
      </c>
      <c r="AL2474">
        <v>267661</v>
      </c>
    </row>
    <row r="2475" spans="1:38">
      <c r="A2475" t="s">
        <v>127</v>
      </c>
      <c r="B2475" t="s">
        <v>134</v>
      </c>
      <c r="C2475" t="s">
        <v>135</v>
      </c>
      <c r="D2475" t="s">
        <v>123</v>
      </c>
      <c r="E2475" t="s">
        <v>30</v>
      </c>
      <c r="F2475" t="s">
        <v>18</v>
      </c>
      <c r="G2475" t="s">
        <v>146</v>
      </c>
      <c r="H2475" t="s">
        <v>12</v>
      </c>
      <c r="O2475">
        <v>845.41</v>
      </c>
      <c r="P2475">
        <v>40.177999999999997</v>
      </c>
      <c r="Q2475">
        <v>142.81</v>
      </c>
      <c r="R2475">
        <v>25.292000000000002</v>
      </c>
      <c r="Y2475">
        <v>1.8500000000000001E-3</v>
      </c>
      <c r="Z2475">
        <v>8.0000000000000007E-5</v>
      </c>
      <c r="AA2475">
        <v>2.5999999999999998E-4</v>
      </c>
      <c r="AB2475">
        <v>4.0000000000000003E-5</v>
      </c>
      <c r="AI2475">
        <v>1376367</v>
      </c>
      <c r="AJ2475">
        <v>482080</v>
      </c>
      <c r="AK2475">
        <v>524579</v>
      </c>
      <c r="AL2475">
        <v>267661</v>
      </c>
    </row>
    <row r="2476" spans="1:38">
      <c r="A2476" t="s">
        <v>127</v>
      </c>
      <c r="B2476" t="s">
        <v>134</v>
      </c>
      <c r="C2476" t="s">
        <v>135</v>
      </c>
      <c r="D2476" t="s">
        <v>123</v>
      </c>
      <c r="E2476" t="s">
        <v>30</v>
      </c>
      <c r="F2476" t="s">
        <v>18</v>
      </c>
      <c r="G2476" t="s">
        <v>146</v>
      </c>
      <c r="H2476" t="s">
        <v>11</v>
      </c>
      <c r="O2476">
        <v>530.15099999999995</v>
      </c>
      <c r="P2476">
        <v>105.764</v>
      </c>
      <c r="Q2476">
        <v>412.80399999999997</v>
      </c>
      <c r="R2476">
        <v>41.75</v>
      </c>
      <c r="Y2476">
        <v>1.16E-3</v>
      </c>
      <c r="Z2476">
        <v>2.0000000000000001E-4</v>
      </c>
      <c r="AA2476">
        <v>7.6000000000000004E-4</v>
      </c>
      <c r="AB2476">
        <v>6.9999999999999994E-5</v>
      </c>
      <c r="AI2476">
        <v>1376367</v>
      </c>
      <c r="AJ2476">
        <v>482080</v>
      </c>
      <c r="AK2476">
        <v>524579</v>
      </c>
      <c r="AL2476">
        <v>267661</v>
      </c>
    </row>
    <row r="2477" spans="1:38">
      <c r="A2477" t="s">
        <v>127</v>
      </c>
      <c r="B2477" t="s">
        <v>134</v>
      </c>
      <c r="C2477" t="s">
        <v>135</v>
      </c>
      <c r="D2477" t="s">
        <v>123</v>
      </c>
      <c r="E2477" t="s">
        <v>30</v>
      </c>
      <c r="F2477" t="s">
        <v>18</v>
      </c>
      <c r="G2477" t="s">
        <v>10</v>
      </c>
      <c r="H2477" t="s">
        <v>111</v>
      </c>
      <c r="I2477">
        <v>1278.6289999999999</v>
      </c>
      <c r="J2477">
        <v>1030.5540000000001</v>
      </c>
      <c r="K2477">
        <v>941.99900000000002</v>
      </c>
      <c r="L2477">
        <v>954.11400000000003</v>
      </c>
      <c r="M2477">
        <v>1089.7929999999999</v>
      </c>
      <c r="N2477">
        <v>1779.627</v>
      </c>
      <c r="S2477">
        <v>5.3099999999999996E-3</v>
      </c>
      <c r="T2477">
        <v>4.1599999999999996E-3</v>
      </c>
      <c r="U2477">
        <v>3.3700000000000002E-3</v>
      </c>
      <c r="V2477">
        <v>2.9499999999999999E-3</v>
      </c>
      <c r="W2477">
        <v>3.81E-3</v>
      </c>
      <c r="X2477">
        <v>4.4600000000000004E-3</v>
      </c>
      <c r="AC2477">
        <v>1853471</v>
      </c>
      <c r="AD2477">
        <v>1705154</v>
      </c>
      <c r="AE2477">
        <v>1937849</v>
      </c>
      <c r="AF2477">
        <v>1707774</v>
      </c>
      <c r="AG2477">
        <v>1621394</v>
      </c>
      <c r="AH2477">
        <v>1794132</v>
      </c>
    </row>
    <row r="2478" spans="1:38">
      <c r="A2478" t="s">
        <v>127</v>
      </c>
      <c r="B2478" t="s">
        <v>134</v>
      </c>
      <c r="C2478" t="s">
        <v>135</v>
      </c>
      <c r="D2478" t="s">
        <v>123</v>
      </c>
      <c r="E2478" t="s">
        <v>30</v>
      </c>
      <c r="F2478" t="s">
        <v>18</v>
      </c>
      <c r="G2478" t="s">
        <v>10</v>
      </c>
      <c r="H2478" t="s">
        <v>12</v>
      </c>
      <c r="I2478">
        <v>629</v>
      </c>
      <c r="J2478">
        <v>421.86700000000002</v>
      </c>
      <c r="K2478">
        <v>296.26</v>
      </c>
      <c r="L2478">
        <v>495.173</v>
      </c>
      <c r="M2478">
        <v>531.98500000000001</v>
      </c>
      <c r="N2478">
        <v>830.45799999999997</v>
      </c>
      <c r="S2478">
        <v>2.6099999999999999E-3</v>
      </c>
      <c r="T2478">
        <v>1.6999999999999999E-3</v>
      </c>
      <c r="U2478">
        <v>1.06E-3</v>
      </c>
      <c r="V2478">
        <v>1.5299999999999999E-3</v>
      </c>
      <c r="W2478">
        <v>1.8600000000000001E-3</v>
      </c>
      <c r="X2478">
        <v>2.0799999999999998E-3</v>
      </c>
      <c r="AC2478">
        <v>1853471</v>
      </c>
      <c r="AD2478">
        <v>1705154</v>
      </c>
      <c r="AE2478">
        <v>1937849</v>
      </c>
      <c r="AF2478">
        <v>1707774</v>
      </c>
      <c r="AG2478">
        <v>1621394</v>
      </c>
      <c r="AH2478">
        <v>1794132</v>
      </c>
    </row>
    <row r="2479" spans="1:38">
      <c r="A2479" t="s">
        <v>127</v>
      </c>
      <c r="B2479" t="s">
        <v>134</v>
      </c>
      <c r="C2479" t="s">
        <v>135</v>
      </c>
      <c r="D2479" t="s">
        <v>123</v>
      </c>
      <c r="E2479" t="s">
        <v>30</v>
      </c>
      <c r="F2479" t="s">
        <v>18</v>
      </c>
      <c r="G2479" t="s">
        <v>10</v>
      </c>
      <c r="H2479" t="s">
        <v>11</v>
      </c>
      <c r="I2479">
        <v>649.62900000000002</v>
      </c>
      <c r="J2479">
        <v>608.68700000000001</v>
      </c>
      <c r="K2479">
        <v>645.73900000000003</v>
      </c>
      <c r="L2479">
        <v>458.94099999999997</v>
      </c>
      <c r="M2479">
        <v>557.80799999999999</v>
      </c>
      <c r="N2479">
        <v>949.16899999999998</v>
      </c>
      <c r="S2479">
        <v>2.7000000000000001E-3</v>
      </c>
      <c r="T2479">
        <v>2.4599999999999999E-3</v>
      </c>
      <c r="U2479">
        <v>2.31E-3</v>
      </c>
      <c r="V2479">
        <v>1.42E-3</v>
      </c>
      <c r="W2479">
        <v>1.9499999999999999E-3</v>
      </c>
      <c r="X2479">
        <v>2.3800000000000002E-3</v>
      </c>
      <c r="AC2479">
        <v>1853471</v>
      </c>
      <c r="AD2479">
        <v>1705154</v>
      </c>
      <c r="AE2479">
        <v>1937849</v>
      </c>
      <c r="AF2479">
        <v>1707774</v>
      </c>
      <c r="AG2479">
        <v>1621394</v>
      </c>
      <c r="AH2479">
        <v>1794132</v>
      </c>
    </row>
    <row r="2480" spans="1:38">
      <c r="A2480" t="s">
        <v>127</v>
      </c>
      <c r="B2480" t="s">
        <v>134</v>
      </c>
      <c r="C2480" t="s">
        <v>135</v>
      </c>
      <c r="D2480" t="s">
        <v>123</v>
      </c>
      <c r="E2480" t="s">
        <v>30</v>
      </c>
      <c r="F2480" t="s">
        <v>19</v>
      </c>
      <c r="G2480" t="s">
        <v>10</v>
      </c>
      <c r="H2480" t="s">
        <v>111</v>
      </c>
      <c r="I2480">
        <v>6.7000000000000004E-2</v>
      </c>
      <c r="S2480">
        <v>0</v>
      </c>
      <c r="AC2480">
        <v>1988</v>
      </c>
      <c r="AD2480">
        <v>7840</v>
      </c>
      <c r="AE2480">
        <v>3315</v>
      </c>
      <c r="AF2480">
        <v>6360</v>
      </c>
      <c r="AG2480">
        <v>1220</v>
      </c>
      <c r="AH2480">
        <v>492</v>
      </c>
      <c r="AI2480">
        <v>82</v>
      </c>
      <c r="AJ2480">
        <v>718</v>
      </c>
      <c r="AK2480">
        <v>621</v>
      </c>
      <c r="AL2480">
        <v>246</v>
      </c>
    </row>
    <row r="2481" spans="1:38">
      <c r="A2481" t="s">
        <v>127</v>
      </c>
      <c r="B2481" t="s">
        <v>134</v>
      </c>
      <c r="C2481" t="s">
        <v>135</v>
      </c>
      <c r="D2481" t="s">
        <v>123</v>
      </c>
      <c r="E2481" t="s">
        <v>30</v>
      </c>
      <c r="F2481" t="s">
        <v>19</v>
      </c>
      <c r="G2481" t="s">
        <v>10</v>
      </c>
      <c r="H2481" t="s">
        <v>12</v>
      </c>
      <c r="I2481">
        <v>0</v>
      </c>
      <c r="S2481">
        <v>0</v>
      </c>
      <c r="AC2481">
        <v>1988</v>
      </c>
      <c r="AD2481">
        <v>7840</v>
      </c>
      <c r="AE2481">
        <v>3315</v>
      </c>
      <c r="AF2481">
        <v>6360</v>
      </c>
      <c r="AG2481">
        <v>1220</v>
      </c>
      <c r="AH2481">
        <v>492</v>
      </c>
      <c r="AI2481">
        <v>82</v>
      </c>
      <c r="AJ2481">
        <v>718</v>
      </c>
      <c r="AK2481">
        <v>621</v>
      </c>
      <c r="AL2481">
        <v>246</v>
      </c>
    </row>
    <row r="2482" spans="1:38">
      <c r="A2482" t="s">
        <v>127</v>
      </c>
      <c r="B2482" t="s">
        <v>134</v>
      </c>
      <c r="C2482" t="s">
        <v>135</v>
      </c>
      <c r="D2482" t="s">
        <v>123</v>
      </c>
      <c r="E2482" t="s">
        <v>30</v>
      </c>
      <c r="F2482" t="s">
        <v>19</v>
      </c>
      <c r="G2482" t="s">
        <v>10</v>
      </c>
      <c r="H2482" t="s">
        <v>11</v>
      </c>
      <c r="I2482">
        <v>6.7000000000000004E-2</v>
      </c>
      <c r="S2482">
        <v>0</v>
      </c>
      <c r="AC2482">
        <v>1988</v>
      </c>
      <c r="AD2482">
        <v>7840</v>
      </c>
      <c r="AE2482">
        <v>3315</v>
      </c>
      <c r="AF2482">
        <v>6360</v>
      </c>
      <c r="AG2482">
        <v>1220</v>
      </c>
      <c r="AH2482">
        <v>492</v>
      </c>
      <c r="AI2482">
        <v>82</v>
      </c>
      <c r="AJ2482">
        <v>718</v>
      </c>
      <c r="AK2482">
        <v>621</v>
      </c>
      <c r="AL2482">
        <v>246</v>
      </c>
    </row>
    <row r="2483" spans="1:38">
      <c r="A2483" t="s">
        <v>127</v>
      </c>
      <c r="B2483" t="s">
        <v>134</v>
      </c>
      <c r="C2483" t="s">
        <v>135</v>
      </c>
      <c r="D2483" t="s">
        <v>123</v>
      </c>
      <c r="E2483" t="s">
        <v>22</v>
      </c>
      <c r="F2483" t="s">
        <v>59</v>
      </c>
      <c r="G2483" t="s">
        <v>10</v>
      </c>
      <c r="H2483" t="s">
        <v>111</v>
      </c>
      <c r="I2483">
        <v>1.794</v>
      </c>
      <c r="J2483">
        <v>1.2749999999999999</v>
      </c>
      <c r="K2483">
        <v>4.0960000000000001</v>
      </c>
      <c r="L2483">
        <v>0.85899999999999999</v>
      </c>
      <c r="M2483">
        <v>0.14699999999999999</v>
      </c>
      <c r="P2483">
        <v>2.48</v>
      </c>
      <c r="R2483">
        <v>330.33</v>
      </c>
      <c r="S2483">
        <v>1.0000000000000001E-5</v>
      </c>
      <c r="T2483">
        <v>1.0000000000000001E-5</v>
      </c>
      <c r="U2483">
        <v>1.0000000000000001E-5</v>
      </c>
      <c r="V2483">
        <v>0</v>
      </c>
      <c r="W2483">
        <v>0</v>
      </c>
      <c r="Z2483">
        <v>0</v>
      </c>
      <c r="AB2483">
        <v>5.8E-4</v>
      </c>
      <c r="AC2483">
        <v>10521</v>
      </c>
      <c r="AD2483">
        <v>30266</v>
      </c>
      <c r="AE2483">
        <v>20332</v>
      </c>
      <c r="AF2483">
        <v>42097</v>
      </c>
      <c r="AG2483">
        <v>43373</v>
      </c>
      <c r="AH2483">
        <v>910</v>
      </c>
      <c r="AI2483">
        <v>910</v>
      </c>
      <c r="AJ2483">
        <v>14378</v>
      </c>
      <c r="AL2483">
        <v>910</v>
      </c>
    </row>
    <row r="2484" spans="1:38">
      <c r="A2484" t="s">
        <v>127</v>
      </c>
      <c r="B2484" t="s">
        <v>134</v>
      </c>
      <c r="C2484" t="s">
        <v>135</v>
      </c>
      <c r="D2484" t="s">
        <v>123</v>
      </c>
      <c r="E2484" t="s">
        <v>22</v>
      </c>
      <c r="F2484" t="s">
        <v>59</v>
      </c>
      <c r="G2484" t="s">
        <v>10</v>
      </c>
      <c r="H2484" t="s">
        <v>12</v>
      </c>
      <c r="I2484">
        <v>0</v>
      </c>
      <c r="J2484">
        <v>0</v>
      </c>
      <c r="K2484">
        <v>0</v>
      </c>
      <c r="L2484">
        <v>0</v>
      </c>
      <c r="M2484">
        <v>0</v>
      </c>
      <c r="P2484">
        <v>0</v>
      </c>
      <c r="R2484">
        <v>330</v>
      </c>
      <c r="S2484">
        <v>0</v>
      </c>
      <c r="T2484">
        <v>0</v>
      </c>
      <c r="U2484">
        <v>0</v>
      </c>
      <c r="V2484">
        <v>0</v>
      </c>
      <c r="W2484">
        <v>0</v>
      </c>
      <c r="Z2484">
        <v>0</v>
      </c>
      <c r="AB2484">
        <v>5.8E-4</v>
      </c>
      <c r="AC2484">
        <v>10521</v>
      </c>
      <c r="AD2484">
        <v>30266</v>
      </c>
      <c r="AE2484">
        <v>20332</v>
      </c>
      <c r="AF2484">
        <v>42097</v>
      </c>
      <c r="AG2484">
        <v>43373</v>
      </c>
      <c r="AH2484">
        <v>910</v>
      </c>
      <c r="AI2484">
        <v>910</v>
      </c>
      <c r="AJ2484">
        <v>14378</v>
      </c>
      <c r="AL2484">
        <v>910</v>
      </c>
    </row>
    <row r="2485" spans="1:38">
      <c r="A2485" t="s">
        <v>127</v>
      </c>
      <c r="B2485" t="s">
        <v>134</v>
      </c>
      <c r="C2485" t="s">
        <v>135</v>
      </c>
      <c r="D2485" t="s">
        <v>123</v>
      </c>
      <c r="E2485" t="s">
        <v>22</v>
      </c>
      <c r="F2485" t="s">
        <v>59</v>
      </c>
      <c r="G2485" t="s">
        <v>10</v>
      </c>
      <c r="H2485" t="s">
        <v>11</v>
      </c>
      <c r="I2485">
        <v>1.794</v>
      </c>
      <c r="J2485">
        <v>1.2749999999999999</v>
      </c>
      <c r="K2485">
        <v>4.0960000000000001</v>
      </c>
      <c r="L2485">
        <v>0.85899999999999999</v>
      </c>
      <c r="M2485">
        <v>0.14699999999999999</v>
      </c>
      <c r="P2485">
        <v>2.48</v>
      </c>
      <c r="R2485">
        <v>0.33</v>
      </c>
      <c r="S2485">
        <v>1.0000000000000001E-5</v>
      </c>
      <c r="T2485">
        <v>1.0000000000000001E-5</v>
      </c>
      <c r="U2485">
        <v>1.0000000000000001E-5</v>
      </c>
      <c r="V2485">
        <v>0</v>
      </c>
      <c r="W2485">
        <v>0</v>
      </c>
      <c r="Z2485">
        <v>0</v>
      </c>
      <c r="AB2485">
        <v>0</v>
      </c>
      <c r="AC2485">
        <v>10521</v>
      </c>
      <c r="AD2485">
        <v>30266</v>
      </c>
      <c r="AE2485">
        <v>20332</v>
      </c>
      <c r="AF2485">
        <v>42097</v>
      </c>
      <c r="AG2485">
        <v>43373</v>
      </c>
      <c r="AH2485">
        <v>910</v>
      </c>
      <c r="AI2485">
        <v>910</v>
      </c>
      <c r="AJ2485">
        <v>14378</v>
      </c>
      <c r="AL2485">
        <v>910</v>
      </c>
    </row>
    <row r="2486" spans="1:38">
      <c r="A2486" t="s">
        <v>127</v>
      </c>
      <c r="B2486" t="s">
        <v>134</v>
      </c>
      <c r="C2486" t="s">
        <v>135</v>
      </c>
      <c r="D2486" t="s">
        <v>123</v>
      </c>
      <c r="E2486" t="s">
        <v>22</v>
      </c>
      <c r="F2486" t="s">
        <v>13</v>
      </c>
      <c r="G2486" t="s">
        <v>10</v>
      </c>
      <c r="H2486" t="s">
        <v>111</v>
      </c>
      <c r="I2486">
        <v>174.626</v>
      </c>
      <c r="J2486">
        <v>78.745000000000005</v>
      </c>
      <c r="K2486">
        <v>35.691000000000003</v>
      </c>
      <c r="L2486">
        <v>24.864000000000001</v>
      </c>
      <c r="M2486">
        <v>58.396000000000001</v>
      </c>
      <c r="N2486">
        <v>63.408999999999999</v>
      </c>
      <c r="O2486">
        <v>69.409000000000006</v>
      </c>
      <c r="P2486">
        <v>45.36</v>
      </c>
      <c r="Q2486">
        <v>89.878</v>
      </c>
      <c r="R2486">
        <v>96.855000000000004</v>
      </c>
      <c r="S2486">
        <v>7.2000000000000005E-4</v>
      </c>
      <c r="T2486">
        <v>3.2000000000000003E-4</v>
      </c>
      <c r="U2486">
        <v>1.2999999999999999E-4</v>
      </c>
      <c r="V2486">
        <v>8.0000000000000007E-5</v>
      </c>
      <c r="W2486">
        <v>2.0000000000000001E-4</v>
      </c>
      <c r="X2486">
        <v>1.6000000000000001E-4</v>
      </c>
      <c r="Y2486">
        <v>1.4999999999999999E-4</v>
      </c>
      <c r="Z2486">
        <v>9.0000000000000006E-5</v>
      </c>
      <c r="AA2486">
        <v>1.7000000000000001E-4</v>
      </c>
      <c r="AB2486">
        <v>1.7000000000000001E-4</v>
      </c>
      <c r="AC2486">
        <v>96232</v>
      </c>
      <c r="AD2486">
        <v>94514</v>
      </c>
      <c r="AE2486">
        <v>75129</v>
      </c>
      <c r="AF2486">
        <v>66203</v>
      </c>
      <c r="AG2486">
        <v>103453</v>
      </c>
      <c r="AH2486">
        <v>88053</v>
      </c>
      <c r="AI2486">
        <v>88053</v>
      </c>
      <c r="AJ2486">
        <v>40118</v>
      </c>
      <c r="AK2486">
        <v>67545</v>
      </c>
      <c r="AL2486">
        <v>57044</v>
      </c>
    </row>
    <row r="2487" spans="1:38">
      <c r="A2487" t="s">
        <v>127</v>
      </c>
      <c r="B2487" t="s">
        <v>134</v>
      </c>
      <c r="C2487" t="s">
        <v>135</v>
      </c>
      <c r="D2487" t="s">
        <v>123</v>
      </c>
      <c r="E2487" t="s">
        <v>22</v>
      </c>
      <c r="F2487" t="s">
        <v>13</v>
      </c>
      <c r="G2487" t="s">
        <v>10</v>
      </c>
      <c r="H2487" t="s">
        <v>12</v>
      </c>
      <c r="I2487">
        <v>94</v>
      </c>
      <c r="J2487">
        <v>41</v>
      </c>
      <c r="K2487">
        <v>17</v>
      </c>
      <c r="L2487">
        <v>12</v>
      </c>
      <c r="M2487">
        <v>23</v>
      </c>
      <c r="N2487">
        <v>30</v>
      </c>
      <c r="O2487">
        <v>36</v>
      </c>
      <c r="P2487">
        <v>25</v>
      </c>
      <c r="Q2487">
        <v>35</v>
      </c>
      <c r="R2487">
        <v>54</v>
      </c>
      <c r="S2487">
        <v>3.8999999999999999E-4</v>
      </c>
      <c r="T2487">
        <v>1.7000000000000001E-4</v>
      </c>
      <c r="U2487">
        <v>6.0000000000000002E-5</v>
      </c>
      <c r="V2487">
        <v>4.0000000000000003E-5</v>
      </c>
      <c r="W2487">
        <v>8.0000000000000007E-5</v>
      </c>
      <c r="X2487">
        <v>8.0000000000000007E-5</v>
      </c>
      <c r="Y2487">
        <v>8.0000000000000007E-5</v>
      </c>
      <c r="Z2487">
        <v>5.0000000000000002E-5</v>
      </c>
      <c r="AA2487">
        <v>6.0000000000000002E-5</v>
      </c>
      <c r="AB2487">
        <v>9.0000000000000006E-5</v>
      </c>
      <c r="AC2487">
        <v>96232</v>
      </c>
      <c r="AD2487">
        <v>94514</v>
      </c>
      <c r="AE2487">
        <v>75129</v>
      </c>
      <c r="AF2487">
        <v>66203</v>
      </c>
      <c r="AG2487">
        <v>103453</v>
      </c>
      <c r="AH2487">
        <v>88053</v>
      </c>
      <c r="AI2487">
        <v>88053</v>
      </c>
      <c r="AJ2487">
        <v>40118</v>
      </c>
      <c r="AK2487">
        <v>67545</v>
      </c>
      <c r="AL2487">
        <v>57044</v>
      </c>
    </row>
    <row r="2488" spans="1:38">
      <c r="A2488" t="s">
        <v>127</v>
      </c>
      <c r="B2488" t="s">
        <v>134</v>
      </c>
      <c r="C2488" t="s">
        <v>135</v>
      </c>
      <c r="D2488" t="s">
        <v>123</v>
      </c>
      <c r="E2488" t="s">
        <v>22</v>
      </c>
      <c r="F2488" t="s">
        <v>13</v>
      </c>
      <c r="G2488" t="s">
        <v>10</v>
      </c>
      <c r="H2488" t="s">
        <v>11</v>
      </c>
      <c r="I2488">
        <v>80.626000000000005</v>
      </c>
      <c r="J2488">
        <v>37.744999999999997</v>
      </c>
      <c r="K2488">
        <v>18.690999999999999</v>
      </c>
      <c r="L2488">
        <v>12.864000000000001</v>
      </c>
      <c r="M2488">
        <v>35.396000000000001</v>
      </c>
      <c r="N2488">
        <v>33.408999999999999</v>
      </c>
      <c r="O2488">
        <v>33.408999999999999</v>
      </c>
      <c r="P2488">
        <v>20.36</v>
      </c>
      <c r="Q2488">
        <v>54.878</v>
      </c>
      <c r="R2488">
        <v>42.854999999999997</v>
      </c>
      <c r="S2488">
        <v>3.3E-4</v>
      </c>
      <c r="T2488">
        <v>1.4999999999999999E-4</v>
      </c>
      <c r="U2488">
        <v>6.9999999999999994E-5</v>
      </c>
      <c r="V2488">
        <v>4.0000000000000003E-5</v>
      </c>
      <c r="W2488">
        <v>1.2E-4</v>
      </c>
      <c r="X2488">
        <v>8.0000000000000007E-5</v>
      </c>
      <c r="Y2488">
        <v>6.9999999999999994E-5</v>
      </c>
      <c r="Z2488">
        <v>4.0000000000000003E-5</v>
      </c>
      <c r="AA2488">
        <v>1E-4</v>
      </c>
      <c r="AB2488">
        <v>6.9999999999999994E-5</v>
      </c>
      <c r="AC2488">
        <v>96232</v>
      </c>
      <c r="AD2488">
        <v>94514</v>
      </c>
      <c r="AE2488">
        <v>75129</v>
      </c>
      <c r="AF2488">
        <v>66203</v>
      </c>
      <c r="AG2488">
        <v>103453</v>
      </c>
      <c r="AH2488">
        <v>88053</v>
      </c>
      <c r="AI2488">
        <v>88053</v>
      </c>
      <c r="AJ2488">
        <v>40118</v>
      </c>
      <c r="AK2488">
        <v>67545</v>
      </c>
      <c r="AL2488">
        <v>57044</v>
      </c>
    </row>
    <row r="2489" spans="1:38">
      <c r="A2489" t="s">
        <v>127</v>
      </c>
      <c r="B2489" t="s">
        <v>134</v>
      </c>
      <c r="C2489" t="s">
        <v>135</v>
      </c>
      <c r="D2489" t="s">
        <v>123</v>
      </c>
      <c r="E2489" t="s">
        <v>22</v>
      </c>
      <c r="F2489" t="s">
        <v>14</v>
      </c>
      <c r="G2489" t="s">
        <v>10</v>
      </c>
      <c r="H2489" t="s">
        <v>111</v>
      </c>
      <c r="I2489">
        <v>5.0839999999999996</v>
      </c>
      <c r="J2489">
        <v>31.75</v>
      </c>
      <c r="K2489">
        <v>97.028999999999996</v>
      </c>
      <c r="L2489">
        <v>1.3029999999999999</v>
      </c>
      <c r="M2489">
        <v>5.0579999999999998</v>
      </c>
      <c r="N2489">
        <v>2.423</v>
      </c>
      <c r="O2489">
        <v>2.3780000000000001</v>
      </c>
      <c r="P2489">
        <v>5.1999999999999998E-2</v>
      </c>
      <c r="Q2489">
        <v>26.37</v>
      </c>
      <c r="R2489">
        <v>0.1</v>
      </c>
      <c r="S2489">
        <v>2.0000000000000002E-5</v>
      </c>
      <c r="T2489">
        <v>1.2999999999999999E-4</v>
      </c>
      <c r="U2489">
        <v>3.5E-4</v>
      </c>
      <c r="V2489">
        <v>0</v>
      </c>
      <c r="W2489">
        <v>2.0000000000000002E-5</v>
      </c>
      <c r="X2489">
        <v>1.0000000000000001E-5</v>
      </c>
      <c r="Y2489">
        <v>1.0000000000000001E-5</v>
      </c>
      <c r="Z2489">
        <v>0</v>
      </c>
      <c r="AA2489">
        <v>5.0000000000000002E-5</v>
      </c>
      <c r="AB2489">
        <v>0</v>
      </c>
      <c r="AC2489">
        <v>58454</v>
      </c>
      <c r="AD2489">
        <v>64809</v>
      </c>
      <c r="AE2489">
        <v>46058</v>
      </c>
      <c r="AF2489">
        <v>31231</v>
      </c>
      <c r="AG2489">
        <v>61545</v>
      </c>
      <c r="AH2489">
        <v>47746</v>
      </c>
      <c r="AI2489">
        <v>46493</v>
      </c>
      <c r="AJ2489">
        <v>2149</v>
      </c>
      <c r="AK2489">
        <v>7803</v>
      </c>
      <c r="AL2489">
        <v>3322</v>
      </c>
    </row>
    <row r="2490" spans="1:38">
      <c r="A2490" t="s">
        <v>127</v>
      </c>
      <c r="B2490" t="s">
        <v>134</v>
      </c>
      <c r="C2490" t="s">
        <v>135</v>
      </c>
      <c r="D2490" t="s">
        <v>123</v>
      </c>
      <c r="E2490" t="s">
        <v>22</v>
      </c>
      <c r="F2490" t="s">
        <v>14</v>
      </c>
      <c r="G2490" t="s">
        <v>10</v>
      </c>
      <c r="H2490" t="s">
        <v>12</v>
      </c>
      <c r="I2490">
        <v>0</v>
      </c>
      <c r="J2490">
        <v>17</v>
      </c>
      <c r="K2490">
        <v>94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6.9999999999999994E-5</v>
      </c>
      <c r="U2490">
        <v>3.4000000000000002E-4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58454</v>
      </c>
      <c r="AD2490">
        <v>64809</v>
      </c>
      <c r="AE2490">
        <v>46058</v>
      </c>
      <c r="AF2490">
        <v>31231</v>
      </c>
      <c r="AG2490">
        <v>61545</v>
      </c>
      <c r="AH2490">
        <v>47746</v>
      </c>
      <c r="AI2490">
        <v>46493</v>
      </c>
      <c r="AJ2490">
        <v>2149</v>
      </c>
      <c r="AK2490">
        <v>7803</v>
      </c>
      <c r="AL2490">
        <v>3322</v>
      </c>
    </row>
    <row r="2491" spans="1:38">
      <c r="A2491" t="s">
        <v>127</v>
      </c>
      <c r="B2491" t="s">
        <v>134</v>
      </c>
      <c r="C2491" t="s">
        <v>135</v>
      </c>
      <c r="D2491" t="s">
        <v>123</v>
      </c>
      <c r="E2491" t="s">
        <v>22</v>
      </c>
      <c r="F2491" t="s">
        <v>14</v>
      </c>
      <c r="G2491" t="s">
        <v>10</v>
      </c>
      <c r="H2491" t="s">
        <v>11</v>
      </c>
      <c r="I2491">
        <v>5.0839999999999996</v>
      </c>
      <c r="J2491">
        <v>14.75</v>
      </c>
      <c r="K2491">
        <v>3.0289999999999999</v>
      </c>
      <c r="L2491">
        <v>1.3029999999999999</v>
      </c>
      <c r="M2491">
        <v>5.0579999999999998</v>
      </c>
      <c r="N2491">
        <v>2.423</v>
      </c>
      <c r="O2491">
        <v>2.3780000000000001</v>
      </c>
      <c r="P2491">
        <v>5.1999999999999998E-2</v>
      </c>
      <c r="Q2491">
        <v>26.37</v>
      </c>
      <c r="R2491">
        <v>0.1</v>
      </c>
      <c r="S2491">
        <v>2.0000000000000002E-5</v>
      </c>
      <c r="T2491">
        <v>6.0000000000000002E-5</v>
      </c>
      <c r="U2491">
        <v>1.0000000000000001E-5</v>
      </c>
      <c r="V2491">
        <v>0</v>
      </c>
      <c r="W2491">
        <v>2.0000000000000002E-5</v>
      </c>
      <c r="X2491">
        <v>1.0000000000000001E-5</v>
      </c>
      <c r="Y2491">
        <v>1.0000000000000001E-5</v>
      </c>
      <c r="Z2491">
        <v>0</v>
      </c>
      <c r="AA2491">
        <v>5.0000000000000002E-5</v>
      </c>
      <c r="AB2491">
        <v>0</v>
      </c>
      <c r="AC2491">
        <v>58454</v>
      </c>
      <c r="AD2491">
        <v>64809</v>
      </c>
      <c r="AE2491">
        <v>46058</v>
      </c>
      <c r="AF2491">
        <v>31231</v>
      </c>
      <c r="AG2491">
        <v>61545</v>
      </c>
      <c r="AH2491">
        <v>47746</v>
      </c>
      <c r="AI2491">
        <v>46493</v>
      </c>
      <c r="AJ2491">
        <v>2149</v>
      </c>
      <c r="AK2491">
        <v>7803</v>
      </c>
      <c r="AL2491">
        <v>3322</v>
      </c>
    </row>
    <row r="2492" spans="1:38">
      <c r="A2492" t="s">
        <v>127</v>
      </c>
      <c r="B2492" t="s">
        <v>134</v>
      </c>
      <c r="C2492" t="s">
        <v>135</v>
      </c>
      <c r="D2492" t="s">
        <v>123</v>
      </c>
      <c r="E2492" t="s">
        <v>22</v>
      </c>
      <c r="F2492" t="s">
        <v>15</v>
      </c>
      <c r="G2492" t="s">
        <v>10</v>
      </c>
      <c r="H2492" t="s">
        <v>111</v>
      </c>
      <c r="I2492">
        <v>92.18</v>
      </c>
      <c r="J2492">
        <v>73.566999999999993</v>
      </c>
      <c r="K2492">
        <v>483.548</v>
      </c>
      <c r="L2492">
        <v>103.31699999999999</v>
      </c>
      <c r="M2492">
        <v>75.7</v>
      </c>
      <c r="N2492">
        <v>76.266999999999996</v>
      </c>
      <c r="O2492">
        <v>95.266999999999996</v>
      </c>
      <c r="P2492">
        <v>368.17500000000001</v>
      </c>
      <c r="Q2492">
        <v>145.977</v>
      </c>
      <c r="R2492">
        <v>106.443</v>
      </c>
      <c r="S2492">
        <v>3.8000000000000002E-4</v>
      </c>
      <c r="T2492">
        <v>2.9999999999999997E-4</v>
      </c>
      <c r="U2492">
        <v>1.73E-3</v>
      </c>
      <c r="V2492">
        <v>3.2000000000000003E-4</v>
      </c>
      <c r="W2492">
        <v>2.5999999999999998E-4</v>
      </c>
      <c r="X2492">
        <v>1.9000000000000001E-4</v>
      </c>
      <c r="Y2492">
        <v>2.1000000000000001E-4</v>
      </c>
      <c r="Z2492">
        <v>7.1000000000000002E-4</v>
      </c>
      <c r="AA2492">
        <v>2.7E-4</v>
      </c>
      <c r="AB2492">
        <v>1.9000000000000001E-4</v>
      </c>
      <c r="AC2492">
        <v>830136</v>
      </c>
      <c r="AD2492">
        <v>793053</v>
      </c>
      <c r="AE2492">
        <v>813190</v>
      </c>
      <c r="AF2492">
        <v>1785801</v>
      </c>
      <c r="AG2492">
        <v>1703889</v>
      </c>
      <c r="AH2492">
        <v>1010253</v>
      </c>
      <c r="AI2492">
        <v>1010253</v>
      </c>
      <c r="AJ2492">
        <v>634781</v>
      </c>
      <c r="AK2492">
        <v>690428</v>
      </c>
      <c r="AL2492">
        <v>636164</v>
      </c>
    </row>
    <row r="2493" spans="1:38">
      <c r="A2493" t="s">
        <v>127</v>
      </c>
      <c r="B2493" t="s">
        <v>134</v>
      </c>
      <c r="C2493" t="s">
        <v>135</v>
      </c>
      <c r="D2493" t="s">
        <v>123</v>
      </c>
      <c r="E2493" t="s">
        <v>22</v>
      </c>
      <c r="F2493" t="s">
        <v>15</v>
      </c>
      <c r="G2493" t="s">
        <v>10</v>
      </c>
      <c r="H2493" t="s">
        <v>12</v>
      </c>
      <c r="I2493">
        <v>0</v>
      </c>
      <c r="J2493">
        <v>0</v>
      </c>
      <c r="K2493">
        <v>410</v>
      </c>
      <c r="L2493">
        <v>7</v>
      </c>
      <c r="M2493">
        <v>0</v>
      </c>
      <c r="N2493">
        <v>0</v>
      </c>
      <c r="O2493">
        <v>19</v>
      </c>
      <c r="P2493">
        <v>309.81</v>
      </c>
      <c r="Q2493">
        <v>1.78</v>
      </c>
      <c r="R2493">
        <v>0</v>
      </c>
      <c r="S2493">
        <v>0</v>
      </c>
      <c r="T2493">
        <v>0</v>
      </c>
      <c r="U2493">
        <v>1.47E-3</v>
      </c>
      <c r="V2493">
        <v>2.0000000000000002E-5</v>
      </c>
      <c r="W2493">
        <v>0</v>
      </c>
      <c r="X2493">
        <v>0</v>
      </c>
      <c r="Y2493">
        <v>4.0000000000000003E-5</v>
      </c>
      <c r="Z2493">
        <v>5.9999999999999995E-4</v>
      </c>
      <c r="AA2493">
        <v>0</v>
      </c>
      <c r="AB2493">
        <v>0</v>
      </c>
      <c r="AC2493">
        <v>830136</v>
      </c>
      <c r="AD2493">
        <v>793053</v>
      </c>
      <c r="AE2493">
        <v>813190</v>
      </c>
      <c r="AF2493">
        <v>1785801</v>
      </c>
      <c r="AG2493">
        <v>1703889</v>
      </c>
      <c r="AH2493">
        <v>1010253</v>
      </c>
      <c r="AI2493">
        <v>1010253</v>
      </c>
      <c r="AJ2493">
        <v>634781</v>
      </c>
      <c r="AK2493">
        <v>690428</v>
      </c>
      <c r="AL2493">
        <v>636164</v>
      </c>
    </row>
    <row r="2494" spans="1:38">
      <c r="A2494" t="s">
        <v>127</v>
      </c>
      <c r="B2494" t="s">
        <v>134</v>
      </c>
      <c r="C2494" t="s">
        <v>135</v>
      </c>
      <c r="D2494" t="s">
        <v>123</v>
      </c>
      <c r="E2494" t="s">
        <v>22</v>
      </c>
      <c r="F2494" t="s">
        <v>15</v>
      </c>
      <c r="G2494" t="s">
        <v>10</v>
      </c>
      <c r="H2494" t="s">
        <v>11</v>
      </c>
      <c r="I2494">
        <v>92.18</v>
      </c>
      <c r="J2494">
        <v>73.566999999999993</v>
      </c>
      <c r="K2494">
        <v>73.548000000000002</v>
      </c>
      <c r="L2494">
        <v>96.316999999999993</v>
      </c>
      <c r="M2494">
        <v>75.7</v>
      </c>
      <c r="N2494">
        <v>76.266999999999996</v>
      </c>
      <c r="O2494">
        <v>76.266999999999996</v>
      </c>
      <c r="P2494">
        <v>58.365000000000002</v>
      </c>
      <c r="Q2494">
        <v>144.197</v>
      </c>
      <c r="R2494">
        <v>106.443</v>
      </c>
      <c r="S2494">
        <v>3.8000000000000002E-4</v>
      </c>
      <c r="T2494">
        <v>2.9999999999999997E-4</v>
      </c>
      <c r="U2494">
        <v>2.5999999999999998E-4</v>
      </c>
      <c r="V2494">
        <v>2.9999999999999997E-4</v>
      </c>
      <c r="W2494">
        <v>2.5999999999999998E-4</v>
      </c>
      <c r="X2494">
        <v>1.9000000000000001E-4</v>
      </c>
      <c r="Y2494">
        <v>1.7000000000000001E-4</v>
      </c>
      <c r="Z2494">
        <v>1.1E-4</v>
      </c>
      <c r="AA2494">
        <v>2.7E-4</v>
      </c>
      <c r="AB2494">
        <v>1.9000000000000001E-4</v>
      </c>
      <c r="AC2494">
        <v>830136</v>
      </c>
      <c r="AD2494">
        <v>793053</v>
      </c>
      <c r="AE2494">
        <v>813190</v>
      </c>
      <c r="AF2494">
        <v>1785801</v>
      </c>
      <c r="AG2494">
        <v>1703889</v>
      </c>
      <c r="AH2494">
        <v>1010253</v>
      </c>
      <c r="AI2494">
        <v>1010253</v>
      </c>
      <c r="AJ2494">
        <v>634781</v>
      </c>
      <c r="AK2494">
        <v>690428</v>
      </c>
      <c r="AL2494">
        <v>636164</v>
      </c>
    </row>
    <row r="2495" spans="1:38">
      <c r="A2495" t="s">
        <v>127</v>
      </c>
      <c r="B2495" t="s">
        <v>134</v>
      </c>
      <c r="C2495" t="s">
        <v>135</v>
      </c>
      <c r="D2495" t="s">
        <v>123</v>
      </c>
      <c r="E2495" t="s">
        <v>22</v>
      </c>
      <c r="F2495" t="s">
        <v>10</v>
      </c>
      <c r="G2495" t="s">
        <v>10</v>
      </c>
      <c r="H2495" t="s">
        <v>111</v>
      </c>
      <c r="N2495">
        <v>3.4000000000000002E-2</v>
      </c>
      <c r="O2495">
        <v>3.4000000000000002E-2</v>
      </c>
      <c r="X2495">
        <v>0</v>
      </c>
      <c r="Y2495">
        <v>0</v>
      </c>
      <c r="AD2495">
        <v>3146</v>
      </c>
      <c r="AH2495">
        <v>4035</v>
      </c>
      <c r="AI2495">
        <v>4035</v>
      </c>
    </row>
    <row r="2496" spans="1:38">
      <c r="A2496" t="s">
        <v>127</v>
      </c>
      <c r="B2496" t="s">
        <v>134</v>
      </c>
      <c r="C2496" t="s">
        <v>135</v>
      </c>
      <c r="D2496" t="s">
        <v>123</v>
      </c>
      <c r="E2496" t="s">
        <v>22</v>
      </c>
      <c r="F2496" t="s">
        <v>10</v>
      </c>
      <c r="G2496" t="s">
        <v>10</v>
      </c>
      <c r="H2496" t="s">
        <v>12</v>
      </c>
      <c r="N2496">
        <v>0</v>
      </c>
      <c r="O2496">
        <v>0</v>
      </c>
      <c r="X2496">
        <v>0</v>
      </c>
      <c r="Y2496">
        <v>0</v>
      </c>
      <c r="AD2496">
        <v>3146</v>
      </c>
      <c r="AH2496">
        <v>4035</v>
      </c>
      <c r="AI2496">
        <v>4035</v>
      </c>
    </row>
    <row r="2497" spans="1:38">
      <c r="A2497" t="s">
        <v>127</v>
      </c>
      <c r="B2497" t="s">
        <v>134</v>
      </c>
      <c r="C2497" t="s">
        <v>135</v>
      </c>
      <c r="D2497" t="s">
        <v>123</v>
      </c>
      <c r="E2497" t="s">
        <v>22</v>
      </c>
      <c r="F2497" t="s">
        <v>10</v>
      </c>
      <c r="G2497" t="s">
        <v>10</v>
      </c>
      <c r="H2497" t="s">
        <v>11</v>
      </c>
      <c r="N2497">
        <v>3.4000000000000002E-2</v>
      </c>
      <c r="O2497">
        <v>3.4000000000000002E-2</v>
      </c>
      <c r="X2497">
        <v>0</v>
      </c>
      <c r="Y2497">
        <v>0</v>
      </c>
      <c r="AD2497">
        <v>3146</v>
      </c>
      <c r="AH2497">
        <v>4035</v>
      </c>
      <c r="AI2497">
        <v>4035</v>
      </c>
    </row>
    <row r="2498" spans="1:38">
      <c r="A2498" t="s">
        <v>127</v>
      </c>
      <c r="B2498" t="s">
        <v>134</v>
      </c>
      <c r="C2498" t="s">
        <v>135</v>
      </c>
      <c r="D2498" t="s">
        <v>123</v>
      </c>
      <c r="E2498" t="s">
        <v>22</v>
      </c>
      <c r="F2498" t="s">
        <v>61</v>
      </c>
      <c r="G2498" t="s">
        <v>10</v>
      </c>
      <c r="H2498" t="s">
        <v>111</v>
      </c>
      <c r="J2498">
        <v>9.6000000000000002E-2</v>
      </c>
      <c r="K2498">
        <v>21.288</v>
      </c>
      <c r="M2498">
        <v>1.9E-2</v>
      </c>
      <c r="P2498">
        <v>0.12</v>
      </c>
      <c r="T2498">
        <v>0</v>
      </c>
      <c r="U2498">
        <v>8.0000000000000007E-5</v>
      </c>
      <c r="W2498">
        <v>0</v>
      </c>
      <c r="Z2498">
        <v>0</v>
      </c>
      <c r="AD2498">
        <v>5510</v>
      </c>
      <c r="AE2498">
        <v>61659</v>
      </c>
      <c r="AG2498">
        <v>4921</v>
      </c>
      <c r="AH2498">
        <v>442</v>
      </c>
      <c r="AI2498">
        <v>442</v>
      </c>
      <c r="AJ2498">
        <v>5351</v>
      </c>
      <c r="AK2498">
        <v>2872</v>
      </c>
    </row>
    <row r="2499" spans="1:38">
      <c r="A2499" t="s">
        <v>127</v>
      </c>
      <c r="B2499" t="s">
        <v>134</v>
      </c>
      <c r="C2499" t="s">
        <v>135</v>
      </c>
      <c r="D2499" t="s">
        <v>123</v>
      </c>
      <c r="E2499" t="s">
        <v>22</v>
      </c>
      <c r="F2499" t="s">
        <v>61</v>
      </c>
      <c r="G2499" t="s">
        <v>10</v>
      </c>
      <c r="H2499" t="s">
        <v>12</v>
      </c>
      <c r="J2499">
        <v>0</v>
      </c>
      <c r="K2499">
        <v>20</v>
      </c>
      <c r="M2499">
        <v>0</v>
      </c>
      <c r="P2499">
        <v>0</v>
      </c>
      <c r="T2499">
        <v>0</v>
      </c>
      <c r="U2499">
        <v>6.9999999999999994E-5</v>
      </c>
      <c r="W2499">
        <v>0</v>
      </c>
      <c r="Z2499">
        <v>0</v>
      </c>
      <c r="AD2499">
        <v>5510</v>
      </c>
      <c r="AE2499">
        <v>61659</v>
      </c>
      <c r="AG2499">
        <v>4921</v>
      </c>
      <c r="AH2499">
        <v>442</v>
      </c>
      <c r="AI2499">
        <v>442</v>
      </c>
      <c r="AJ2499">
        <v>5351</v>
      </c>
      <c r="AK2499">
        <v>2872</v>
      </c>
    </row>
    <row r="2500" spans="1:38">
      <c r="A2500" t="s">
        <v>127</v>
      </c>
      <c r="B2500" t="s">
        <v>134</v>
      </c>
      <c r="C2500" t="s">
        <v>135</v>
      </c>
      <c r="D2500" t="s">
        <v>123</v>
      </c>
      <c r="E2500" t="s">
        <v>22</v>
      </c>
      <c r="F2500" t="s">
        <v>61</v>
      </c>
      <c r="G2500" t="s">
        <v>10</v>
      </c>
      <c r="H2500" t="s">
        <v>11</v>
      </c>
      <c r="J2500">
        <v>9.6000000000000002E-2</v>
      </c>
      <c r="K2500">
        <v>1.288</v>
      </c>
      <c r="M2500">
        <v>1.9E-2</v>
      </c>
      <c r="P2500">
        <v>0.12</v>
      </c>
      <c r="T2500">
        <v>0</v>
      </c>
      <c r="U2500">
        <v>0</v>
      </c>
      <c r="W2500">
        <v>0</v>
      </c>
      <c r="Z2500">
        <v>0</v>
      </c>
      <c r="AD2500">
        <v>5510</v>
      </c>
      <c r="AE2500">
        <v>61659</v>
      </c>
      <c r="AG2500">
        <v>4921</v>
      </c>
      <c r="AH2500">
        <v>442</v>
      </c>
      <c r="AI2500">
        <v>442</v>
      </c>
      <c r="AJ2500">
        <v>5351</v>
      </c>
      <c r="AK2500">
        <v>2872</v>
      </c>
    </row>
    <row r="2501" spans="1:38">
      <c r="A2501" t="s">
        <v>127</v>
      </c>
      <c r="B2501" t="s">
        <v>134</v>
      </c>
      <c r="C2501" t="s">
        <v>135</v>
      </c>
      <c r="D2501" t="s">
        <v>123</v>
      </c>
      <c r="E2501" t="s">
        <v>22</v>
      </c>
      <c r="F2501" t="s">
        <v>62</v>
      </c>
      <c r="G2501" t="s">
        <v>10</v>
      </c>
      <c r="H2501" t="s">
        <v>111</v>
      </c>
      <c r="I2501">
        <v>0.21199999999999999</v>
      </c>
      <c r="J2501">
        <v>3.6999999999999998E-2</v>
      </c>
      <c r="K2501">
        <v>2.1999999999999999E-2</v>
      </c>
      <c r="L2501">
        <v>0.06</v>
      </c>
      <c r="M2501">
        <v>5.0000000000000001E-3</v>
      </c>
      <c r="N2501">
        <v>0.27200000000000002</v>
      </c>
      <c r="O2501">
        <v>0.27200000000000002</v>
      </c>
      <c r="P2501">
        <v>0.38</v>
      </c>
      <c r="Q2501">
        <v>6.5000000000000002E-2</v>
      </c>
      <c r="R2501">
        <v>0.86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589013</v>
      </c>
      <c r="AD2501">
        <v>803549</v>
      </c>
      <c r="AE2501">
        <v>955517</v>
      </c>
      <c r="AF2501">
        <v>1030318</v>
      </c>
      <c r="AG2501">
        <v>652496</v>
      </c>
      <c r="AH2501">
        <v>524192</v>
      </c>
      <c r="AI2501">
        <v>524192</v>
      </c>
      <c r="AJ2501">
        <v>145350</v>
      </c>
      <c r="AK2501">
        <v>153593</v>
      </c>
      <c r="AL2501">
        <v>660001</v>
      </c>
    </row>
    <row r="2502" spans="1:38">
      <c r="A2502" t="s">
        <v>127</v>
      </c>
      <c r="B2502" t="s">
        <v>134</v>
      </c>
      <c r="C2502" t="s">
        <v>135</v>
      </c>
      <c r="D2502" t="s">
        <v>123</v>
      </c>
      <c r="E2502" t="s">
        <v>22</v>
      </c>
      <c r="F2502" t="s">
        <v>62</v>
      </c>
      <c r="G2502" t="s">
        <v>10</v>
      </c>
      <c r="H2502" t="s">
        <v>12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589013</v>
      </c>
      <c r="AD2502">
        <v>803549</v>
      </c>
      <c r="AE2502">
        <v>955517</v>
      </c>
      <c r="AF2502">
        <v>1030318</v>
      </c>
      <c r="AG2502">
        <v>652496</v>
      </c>
      <c r="AH2502">
        <v>524192</v>
      </c>
      <c r="AI2502">
        <v>524192</v>
      </c>
      <c r="AJ2502">
        <v>145350</v>
      </c>
      <c r="AK2502">
        <v>153593</v>
      </c>
      <c r="AL2502">
        <v>660001</v>
      </c>
    </row>
    <row r="2503" spans="1:38">
      <c r="A2503" t="s">
        <v>127</v>
      </c>
      <c r="B2503" t="s">
        <v>134</v>
      </c>
      <c r="C2503" t="s">
        <v>135</v>
      </c>
      <c r="D2503" t="s">
        <v>123</v>
      </c>
      <c r="E2503" t="s">
        <v>22</v>
      </c>
      <c r="F2503" t="s">
        <v>62</v>
      </c>
      <c r="G2503" t="s">
        <v>10</v>
      </c>
      <c r="H2503" t="s">
        <v>11</v>
      </c>
      <c r="I2503">
        <v>0.21199999999999999</v>
      </c>
      <c r="J2503">
        <v>3.6999999999999998E-2</v>
      </c>
      <c r="K2503">
        <v>2.1999999999999999E-2</v>
      </c>
      <c r="L2503">
        <v>0.06</v>
      </c>
      <c r="M2503">
        <v>5.0000000000000001E-3</v>
      </c>
      <c r="N2503">
        <v>0.27200000000000002</v>
      </c>
      <c r="O2503">
        <v>0.27200000000000002</v>
      </c>
      <c r="P2503">
        <v>0.38</v>
      </c>
      <c r="Q2503">
        <v>6.5000000000000002E-2</v>
      </c>
      <c r="R2503">
        <v>0.86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589013</v>
      </c>
      <c r="AD2503">
        <v>803549</v>
      </c>
      <c r="AE2503">
        <v>955517</v>
      </c>
      <c r="AF2503">
        <v>1030318</v>
      </c>
      <c r="AG2503">
        <v>652496</v>
      </c>
      <c r="AH2503">
        <v>524192</v>
      </c>
      <c r="AI2503">
        <v>524192</v>
      </c>
      <c r="AJ2503">
        <v>145350</v>
      </c>
      <c r="AK2503">
        <v>153593</v>
      </c>
      <c r="AL2503">
        <v>660001</v>
      </c>
    </row>
    <row r="2504" spans="1:38">
      <c r="A2504" t="s">
        <v>127</v>
      </c>
      <c r="B2504" t="s">
        <v>134</v>
      </c>
      <c r="C2504" t="s">
        <v>135</v>
      </c>
      <c r="D2504" t="s">
        <v>123</v>
      </c>
      <c r="E2504" t="s">
        <v>22</v>
      </c>
      <c r="F2504" t="s">
        <v>63</v>
      </c>
      <c r="G2504" t="s">
        <v>10</v>
      </c>
      <c r="H2504" t="s">
        <v>111</v>
      </c>
      <c r="L2504">
        <v>0.19</v>
      </c>
      <c r="M2504">
        <v>3.5999999999999997E-2</v>
      </c>
      <c r="P2504">
        <v>0.02</v>
      </c>
      <c r="Q2504">
        <v>1.4999999999999999E-2</v>
      </c>
      <c r="R2504">
        <v>2.3E-2</v>
      </c>
      <c r="V2504">
        <v>0</v>
      </c>
      <c r="W2504">
        <v>0</v>
      </c>
      <c r="Z2504">
        <v>0</v>
      </c>
      <c r="AA2504">
        <v>0</v>
      </c>
      <c r="AB2504">
        <v>0</v>
      </c>
      <c r="AF2504">
        <v>60356</v>
      </c>
      <c r="AG2504">
        <v>20643</v>
      </c>
      <c r="AH2504">
        <v>794</v>
      </c>
      <c r="AI2504">
        <v>794</v>
      </c>
      <c r="AJ2504">
        <v>764</v>
      </c>
      <c r="AK2504">
        <v>7189</v>
      </c>
      <c r="AL2504">
        <v>27671</v>
      </c>
    </row>
    <row r="2505" spans="1:38">
      <c r="A2505" t="s">
        <v>127</v>
      </c>
      <c r="B2505" t="s">
        <v>134</v>
      </c>
      <c r="C2505" t="s">
        <v>135</v>
      </c>
      <c r="D2505" t="s">
        <v>123</v>
      </c>
      <c r="E2505" t="s">
        <v>22</v>
      </c>
      <c r="F2505" t="s">
        <v>63</v>
      </c>
      <c r="G2505" t="s">
        <v>10</v>
      </c>
      <c r="H2505" t="s">
        <v>12</v>
      </c>
      <c r="L2505">
        <v>0</v>
      </c>
      <c r="M2505">
        <v>0</v>
      </c>
      <c r="P2505">
        <v>0</v>
      </c>
      <c r="Q2505">
        <v>0</v>
      </c>
      <c r="R2505">
        <v>0</v>
      </c>
      <c r="V2505">
        <v>0</v>
      </c>
      <c r="W2505">
        <v>0</v>
      </c>
      <c r="Z2505">
        <v>0</v>
      </c>
      <c r="AA2505">
        <v>0</v>
      </c>
      <c r="AB2505">
        <v>0</v>
      </c>
      <c r="AF2505">
        <v>60356</v>
      </c>
      <c r="AG2505">
        <v>20643</v>
      </c>
      <c r="AH2505">
        <v>794</v>
      </c>
      <c r="AI2505">
        <v>794</v>
      </c>
      <c r="AJ2505">
        <v>764</v>
      </c>
      <c r="AK2505">
        <v>7189</v>
      </c>
      <c r="AL2505">
        <v>27671</v>
      </c>
    </row>
    <row r="2506" spans="1:38">
      <c r="A2506" t="s">
        <v>127</v>
      </c>
      <c r="B2506" t="s">
        <v>134</v>
      </c>
      <c r="C2506" t="s">
        <v>135</v>
      </c>
      <c r="D2506" t="s">
        <v>123</v>
      </c>
      <c r="E2506" t="s">
        <v>22</v>
      </c>
      <c r="F2506" t="s">
        <v>63</v>
      </c>
      <c r="G2506" t="s">
        <v>10</v>
      </c>
      <c r="H2506" t="s">
        <v>11</v>
      </c>
      <c r="L2506">
        <v>0.19</v>
      </c>
      <c r="M2506">
        <v>3.5999999999999997E-2</v>
      </c>
      <c r="P2506">
        <v>0.02</v>
      </c>
      <c r="Q2506">
        <v>1.4999999999999999E-2</v>
      </c>
      <c r="R2506">
        <v>2.3E-2</v>
      </c>
      <c r="V2506">
        <v>0</v>
      </c>
      <c r="W2506">
        <v>0</v>
      </c>
      <c r="Z2506">
        <v>0</v>
      </c>
      <c r="AA2506">
        <v>0</v>
      </c>
      <c r="AB2506">
        <v>0</v>
      </c>
      <c r="AF2506">
        <v>60356</v>
      </c>
      <c r="AG2506">
        <v>20643</v>
      </c>
      <c r="AH2506">
        <v>794</v>
      </c>
      <c r="AI2506">
        <v>794</v>
      </c>
      <c r="AJ2506">
        <v>764</v>
      </c>
      <c r="AK2506">
        <v>7189</v>
      </c>
      <c r="AL2506">
        <v>27671</v>
      </c>
    </row>
    <row r="2507" spans="1:38">
      <c r="A2507" t="s">
        <v>127</v>
      </c>
      <c r="B2507" t="s">
        <v>134</v>
      </c>
      <c r="C2507" t="s">
        <v>135</v>
      </c>
      <c r="D2507" t="s">
        <v>123</v>
      </c>
      <c r="E2507" t="s">
        <v>22</v>
      </c>
      <c r="F2507" t="s">
        <v>17</v>
      </c>
      <c r="G2507" t="s">
        <v>10</v>
      </c>
      <c r="H2507" t="s">
        <v>111</v>
      </c>
      <c r="I2507">
        <v>0.50800000000000001</v>
      </c>
      <c r="J2507">
        <v>1.0999999999999999E-2</v>
      </c>
      <c r="M2507">
        <v>0.80500000000000005</v>
      </c>
      <c r="N2507">
        <v>0.10199999999999999</v>
      </c>
      <c r="O2507">
        <v>0.10199999999999999</v>
      </c>
      <c r="P2507">
        <v>0.08</v>
      </c>
      <c r="Q2507">
        <v>2.4239999999999999</v>
      </c>
      <c r="S2507">
        <v>0</v>
      </c>
      <c r="T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C2507">
        <v>3347063</v>
      </c>
      <c r="AD2507">
        <v>2299125</v>
      </c>
      <c r="AE2507">
        <v>1901534</v>
      </c>
      <c r="AF2507">
        <v>2675348</v>
      </c>
      <c r="AG2507">
        <v>2418190</v>
      </c>
      <c r="AH2507">
        <v>2714146</v>
      </c>
      <c r="AI2507">
        <v>2622538</v>
      </c>
      <c r="AJ2507">
        <v>1913401</v>
      </c>
      <c r="AK2507">
        <v>1727371</v>
      </c>
      <c r="AL2507">
        <v>324</v>
      </c>
    </row>
    <row r="2508" spans="1:38">
      <c r="A2508" t="s">
        <v>127</v>
      </c>
      <c r="B2508" t="s">
        <v>134</v>
      </c>
      <c r="C2508" t="s">
        <v>135</v>
      </c>
      <c r="D2508" t="s">
        <v>123</v>
      </c>
      <c r="E2508" t="s">
        <v>22</v>
      </c>
      <c r="F2508" t="s">
        <v>17</v>
      </c>
      <c r="G2508" t="s">
        <v>10</v>
      </c>
      <c r="H2508" t="s">
        <v>12</v>
      </c>
      <c r="I2508">
        <v>0</v>
      </c>
      <c r="J2508">
        <v>0</v>
      </c>
      <c r="M2508">
        <v>0</v>
      </c>
      <c r="N2508">
        <v>0</v>
      </c>
      <c r="O2508">
        <v>0</v>
      </c>
      <c r="P2508">
        <v>0</v>
      </c>
      <c r="Q2508">
        <v>0.93</v>
      </c>
      <c r="S2508">
        <v>0</v>
      </c>
      <c r="T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C2508">
        <v>3347063</v>
      </c>
      <c r="AD2508">
        <v>2299125</v>
      </c>
      <c r="AE2508">
        <v>1901534</v>
      </c>
      <c r="AF2508">
        <v>2675348</v>
      </c>
      <c r="AG2508">
        <v>2418190</v>
      </c>
      <c r="AH2508">
        <v>2714146</v>
      </c>
      <c r="AI2508">
        <v>2622538</v>
      </c>
      <c r="AJ2508">
        <v>1913401</v>
      </c>
      <c r="AK2508">
        <v>1727371</v>
      </c>
      <c r="AL2508">
        <v>324</v>
      </c>
    </row>
    <row r="2509" spans="1:38">
      <c r="A2509" t="s">
        <v>127</v>
      </c>
      <c r="B2509" t="s">
        <v>134</v>
      </c>
      <c r="C2509" t="s">
        <v>135</v>
      </c>
      <c r="D2509" t="s">
        <v>123</v>
      </c>
      <c r="E2509" t="s">
        <v>22</v>
      </c>
      <c r="F2509" t="s">
        <v>17</v>
      </c>
      <c r="G2509" t="s">
        <v>10</v>
      </c>
      <c r="H2509" t="s">
        <v>11</v>
      </c>
      <c r="I2509">
        <v>0.50800000000000001</v>
      </c>
      <c r="J2509">
        <v>1.0999999999999999E-2</v>
      </c>
      <c r="M2509">
        <v>0.80500000000000005</v>
      </c>
      <c r="N2509">
        <v>0.10199999999999999</v>
      </c>
      <c r="O2509">
        <v>0.10199999999999999</v>
      </c>
      <c r="P2509">
        <v>0.08</v>
      </c>
      <c r="Q2509">
        <v>1.494</v>
      </c>
      <c r="S2509">
        <v>0</v>
      </c>
      <c r="T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C2509">
        <v>3347063</v>
      </c>
      <c r="AD2509">
        <v>2299125</v>
      </c>
      <c r="AE2509">
        <v>1901534</v>
      </c>
      <c r="AF2509">
        <v>2675348</v>
      </c>
      <c r="AG2509">
        <v>2418190</v>
      </c>
      <c r="AH2509">
        <v>2714146</v>
      </c>
      <c r="AI2509">
        <v>2622538</v>
      </c>
      <c r="AJ2509">
        <v>1913401</v>
      </c>
      <c r="AK2509">
        <v>1727371</v>
      </c>
      <c r="AL2509">
        <v>324</v>
      </c>
    </row>
    <row r="2510" spans="1:38">
      <c r="A2510" t="s">
        <v>127</v>
      </c>
      <c r="B2510" t="s">
        <v>134</v>
      </c>
      <c r="C2510" t="s">
        <v>135</v>
      </c>
      <c r="D2510" t="s">
        <v>123</v>
      </c>
      <c r="E2510" t="s">
        <v>22</v>
      </c>
      <c r="F2510" t="s">
        <v>18</v>
      </c>
      <c r="G2510" t="s">
        <v>10</v>
      </c>
      <c r="H2510" t="s">
        <v>111</v>
      </c>
      <c r="I2510">
        <v>198.09899999999999</v>
      </c>
      <c r="J2510">
        <v>144.24</v>
      </c>
      <c r="K2510">
        <v>82.86</v>
      </c>
      <c r="L2510">
        <v>54.963000000000001</v>
      </c>
      <c r="M2510">
        <v>175.69900000000001</v>
      </c>
      <c r="N2510">
        <v>102.521</v>
      </c>
      <c r="O2510">
        <v>62.456000000000003</v>
      </c>
      <c r="P2510">
        <v>129.85900000000001</v>
      </c>
      <c r="Q2510">
        <v>772.48400000000004</v>
      </c>
      <c r="R2510">
        <v>73.308000000000007</v>
      </c>
      <c r="S2510">
        <v>8.1999999999999998E-4</v>
      </c>
      <c r="T2510">
        <v>5.8E-4</v>
      </c>
      <c r="U2510">
        <v>2.9999999999999997E-4</v>
      </c>
      <c r="V2510">
        <v>1.7000000000000001E-4</v>
      </c>
      <c r="W2510">
        <v>6.0999999999999997E-4</v>
      </c>
      <c r="X2510">
        <v>2.5999999999999998E-4</v>
      </c>
      <c r="Y2510">
        <v>1.3999999999999999E-4</v>
      </c>
      <c r="Z2510">
        <v>2.5000000000000001E-4</v>
      </c>
      <c r="AA2510">
        <v>1.42E-3</v>
      </c>
      <c r="AB2510">
        <v>1.2999999999999999E-4</v>
      </c>
      <c r="AC2510">
        <v>1961970</v>
      </c>
      <c r="AD2510">
        <v>1911744</v>
      </c>
      <c r="AE2510">
        <v>1713917</v>
      </c>
      <c r="AF2510">
        <v>1558413</v>
      </c>
      <c r="AG2510">
        <v>1727617</v>
      </c>
      <c r="AH2510">
        <v>1930459</v>
      </c>
      <c r="AI2510">
        <v>1924156</v>
      </c>
      <c r="AJ2510">
        <v>1089380</v>
      </c>
      <c r="AK2510">
        <v>960559</v>
      </c>
      <c r="AL2510">
        <v>725367</v>
      </c>
    </row>
    <row r="2511" spans="1:38">
      <c r="A2511" t="s">
        <v>127</v>
      </c>
      <c r="B2511" t="s">
        <v>134</v>
      </c>
      <c r="C2511" t="s">
        <v>135</v>
      </c>
      <c r="D2511" t="s">
        <v>123</v>
      </c>
      <c r="E2511" t="s">
        <v>22</v>
      </c>
      <c r="F2511" t="s">
        <v>18</v>
      </c>
      <c r="G2511" t="s">
        <v>10</v>
      </c>
      <c r="H2511" t="s">
        <v>12</v>
      </c>
      <c r="I2511">
        <v>98</v>
      </c>
      <c r="J2511">
        <v>61</v>
      </c>
      <c r="K2511">
        <v>28</v>
      </c>
      <c r="L2511">
        <v>27</v>
      </c>
      <c r="M2511">
        <v>88</v>
      </c>
      <c r="N2511">
        <v>47</v>
      </c>
      <c r="O2511">
        <v>8</v>
      </c>
      <c r="P2511">
        <v>25</v>
      </c>
      <c r="Q2511">
        <v>664</v>
      </c>
      <c r="R2511">
        <v>27</v>
      </c>
      <c r="S2511">
        <v>4.0999999999999999E-4</v>
      </c>
      <c r="T2511">
        <v>2.5000000000000001E-4</v>
      </c>
      <c r="U2511">
        <v>1E-4</v>
      </c>
      <c r="V2511">
        <v>8.0000000000000007E-5</v>
      </c>
      <c r="W2511">
        <v>3.1E-4</v>
      </c>
      <c r="X2511">
        <v>1.2E-4</v>
      </c>
      <c r="Y2511">
        <v>2.0000000000000002E-5</v>
      </c>
      <c r="Z2511">
        <v>5.0000000000000002E-5</v>
      </c>
      <c r="AA2511">
        <v>1.2199999999999999E-3</v>
      </c>
      <c r="AB2511">
        <v>5.0000000000000002E-5</v>
      </c>
      <c r="AC2511">
        <v>1961970</v>
      </c>
      <c r="AD2511">
        <v>1911744</v>
      </c>
      <c r="AE2511">
        <v>1713917</v>
      </c>
      <c r="AF2511">
        <v>1558413</v>
      </c>
      <c r="AG2511">
        <v>1727617</v>
      </c>
      <c r="AH2511">
        <v>1930459</v>
      </c>
      <c r="AI2511">
        <v>1924156</v>
      </c>
      <c r="AJ2511">
        <v>1089380</v>
      </c>
      <c r="AK2511">
        <v>960559</v>
      </c>
      <c r="AL2511">
        <v>725367</v>
      </c>
    </row>
    <row r="2512" spans="1:38">
      <c r="A2512" t="s">
        <v>127</v>
      </c>
      <c r="B2512" t="s">
        <v>134</v>
      </c>
      <c r="C2512" t="s">
        <v>135</v>
      </c>
      <c r="D2512" t="s">
        <v>123</v>
      </c>
      <c r="E2512" t="s">
        <v>22</v>
      </c>
      <c r="F2512" t="s">
        <v>18</v>
      </c>
      <c r="G2512" t="s">
        <v>10</v>
      </c>
      <c r="H2512" t="s">
        <v>11</v>
      </c>
      <c r="I2512">
        <v>100.099</v>
      </c>
      <c r="J2512">
        <v>83.24</v>
      </c>
      <c r="K2512">
        <v>54.86</v>
      </c>
      <c r="L2512">
        <v>27.963000000000001</v>
      </c>
      <c r="M2512">
        <v>87.698999999999998</v>
      </c>
      <c r="N2512">
        <v>55.521000000000001</v>
      </c>
      <c r="O2512">
        <v>54.456000000000003</v>
      </c>
      <c r="P2512">
        <v>104.85899999999999</v>
      </c>
      <c r="Q2512">
        <v>108.48399999999999</v>
      </c>
      <c r="R2512">
        <v>46.308</v>
      </c>
      <c r="S2512">
        <v>4.2000000000000002E-4</v>
      </c>
      <c r="T2512">
        <v>3.4000000000000002E-4</v>
      </c>
      <c r="U2512">
        <v>2.0000000000000001E-4</v>
      </c>
      <c r="V2512">
        <v>9.0000000000000006E-5</v>
      </c>
      <c r="W2512">
        <v>3.1E-4</v>
      </c>
      <c r="X2512">
        <v>1.3999999999999999E-4</v>
      </c>
      <c r="Y2512">
        <v>1.2E-4</v>
      </c>
      <c r="Z2512">
        <v>2.0000000000000001E-4</v>
      </c>
      <c r="AA2512">
        <v>2.0000000000000001E-4</v>
      </c>
      <c r="AB2512">
        <v>8.0000000000000007E-5</v>
      </c>
      <c r="AC2512">
        <v>1961970</v>
      </c>
      <c r="AD2512">
        <v>1911744</v>
      </c>
      <c r="AE2512">
        <v>1713917</v>
      </c>
      <c r="AF2512">
        <v>1558413</v>
      </c>
      <c r="AG2512">
        <v>1727617</v>
      </c>
      <c r="AH2512">
        <v>1930459</v>
      </c>
      <c r="AI2512">
        <v>1924156</v>
      </c>
      <c r="AJ2512">
        <v>1089380</v>
      </c>
      <c r="AK2512">
        <v>960559</v>
      </c>
      <c r="AL2512">
        <v>725367</v>
      </c>
    </row>
    <row r="2513" spans="1:38">
      <c r="A2513" t="s">
        <v>127</v>
      </c>
      <c r="B2513" t="s">
        <v>134</v>
      </c>
      <c r="C2513" t="s">
        <v>135</v>
      </c>
      <c r="D2513" t="s">
        <v>123</v>
      </c>
      <c r="E2513" t="s">
        <v>22</v>
      </c>
      <c r="F2513" t="s">
        <v>19</v>
      </c>
      <c r="G2513" t="s">
        <v>10</v>
      </c>
      <c r="H2513" t="s">
        <v>111</v>
      </c>
      <c r="P2513">
        <v>0.7</v>
      </c>
      <c r="Q2513">
        <v>0.25</v>
      </c>
      <c r="Z2513">
        <v>0</v>
      </c>
      <c r="AA2513">
        <v>0</v>
      </c>
      <c r="AD2513">
        <v>1753</v>
      </c>
      <c r="AE2513">
        <v>7121</v>
      </c>
      <c r="AF2513">
        <v>1319</v>
      </c>
      <c r="AH2513">
        <v>2184</v>
      </c>
      <c r="AI2513">
        <v>2184</v>
      </c>
      <c r="AJ2513">
        <v>13827</v>
      </c>
      <c r="AK2513">
        <v>2210</v>
      </c>
      <c r="AL2513">
        <v>1250</v>
      </c>
    </row>
    <row r="2514" spans="1:38">
      <c r="A2514" t="s">
        <v>127</v>
      </c>
      <c r="B2514" t="s">
        <v>134</v>
      </c>
      <c r="C2514" t="s">
        <v>135</v>
      </c>
      <c r="D2514" t="s">
        <v>123</v>
      </c>
      <c r="E2514" t="s">
        <v>22</v>
      </c>
      <c r="F2514" t="s">
        <v>19</v>
      </c>
      <c r="G2514" t="s">
        <v>10</v>
      </c>
      <c r="H2514" t="s">
        <v>12</v>
      </c>
      <c r="P2514">
        <v>0</v>
      </c>
      <c r="Q2514">
        <v>0</v>
      </c>
      <c r="Z2514">
        <v>0</v>
      </c>
      <c r="AA2514">
        <v>0</v>
      </c>
      <c r="AD2514">
        <v>1753</v>
      </c>
      <c r="AE2514">
        <v>7121</v>
      </c>
      <c r="AF2514">
        <v>1319</v>
      </c>
      <c r="AH2514">
        <v>2184</v>
      </c>
      <c r="AI2514">
        <v>2184</v>
      </c>
      <c r="AJ2514">
        <v>13827</v>
      </c>
      <c r="AK2514">
        <v>2210</v>
      </c>
      <c r="AL2514">
        <v>1250</v>
      </c>
    </row>
    <row r="2515" spans="1:38">
      <c r="A2515" t="s">
        <v>127</v>
      </c>
      <c r="B2515" t="s">
        <v>134</v>
      </c>
      <c r="C2515" t="s">
        <v>135</v>
      </c>
      <c r="D2515" t="s">
        <v>123</v>
      </c>
      <c r="E2515" t="s">
        <v>22</v>
      </c>
      <c r="F2515" t="s">
        <v>19</v>
      </c>
      <c r="G2515" t="s">
        <v>10</v>
      </c>
      <c r="H2515" t="s">
        <v>11</v>
      </c>
      <c r="P2515">
        <v>0.7</v>
      </c>
      <c r="Q2515">
        <v>0.25</v>
      </c>
      <c r="Z2515">
        <v>0</v>
      </c>
      <c r="AA2515">
        <v>0</v>
      </c>
      <c r="AD2515">
        <v>1753</v>
      </c>
      <c r="AE2515">
        <v>7121</v>
      </c>
      <c r="AF2515">
        <v>1319</v>
      </c>
      <c r="AH2515">
        <v>2184</v>
      </c>
      <c r="AI2515">
        <v>2184</v>
      </c>
      <c r="AJ2515">
        <v>13827</v>
      </c>
      <c r="AK2515">
        <v>2210</v>
      </c>
      <c r="AL2515">
        <v>1250</v>
      </c>
    </row>
    <row r="2516" spans="1:38">
      <c r="A2516" t="s">
        <v>127</v>
      </c>
      <c r="B2516" t="s">
        <v>134</v>
      </c>
      <c r="C2516" t="s">
        <v>135</v>
      </c>
      <c r="D2516" t="s">
        <v>123</v>
      </c>
      <c r="E2516" t="s">
        <v>31</v>
      </c>
      <c r="F2516" t="s">
        <v>18</v>
      </c>
      <c r="G2516" t="s">
        <v>10</v>
      </c>
      <c r="H2516" t="s">
        <v>111</v>
      </c>
      <c r="K2516">
        <v>5.1999999999999998E-2</v>
      </c>
      <c r="U2516">
        <v>0</v>
      </c>
      <c r="AE2516">
        <v>660</v>
      </c>
    </row>
    <row r="2517" spans="1:38">
      <c r="A2517" t="s">
        <v>127</v>
      </c>
      <c r="B2517" t="s">
        <v>134</v>
      </c>
      <c r="C2517" t="s">
        <v>135</v>
      </c>
      <c r="D2517" t="s">
        <v>123</v>
      </c>
      <c r="E2517" t="s">
        <v>31</v>
      </c>
      <c r="F2517" t="s">
        <v>18</v>
      </c>
      <c r="G2517" t="s">
        <v>10</v>
      </c>
      <c r="H2517" t="s">
        <v>12</v>
      </c>
      <c r="K2517">
        <v>2.5000000000000001E-2</v>
      </c>
      <c r="U2517">
        <v>0</v>
      </c>
      <c r="AE2517">
        <v>660</v>
      </c>
    </row>
    <row r="2518" spans="1:38">
      <c r="A2518" t="s">
        <v>127</v>
      </c>
      <c r="B2518" t="s">
        <v>134</v>
      </c>
      <c r="C2518" t="s">
        <v>135</v>
      </c>
      <c r="D2518" t="s">
        <v>123</v>
      </c>
      <c r="E2518" t="s">
        <v>31</v>
      </c>
      <c r="F2518" t="s">
        <v>18</v>
      </c>
      <c r="G2518" t="s">
        <v>10</v>
      </c>
      <c r="H2518" t="s">
        <v>11</v>
      </c>
      <c r="K2518">
        <v>2.7E-2</v>
      </c>
      <c r="U2518">
        <v>0</v>
      </c>
      <c r="AE2518">
        <v>660</v>
      </c>
    </row>
    <row r="2519" spans="1:38">
      <c r="A2519" t="s">
        <v>127</v>
      </c>
      <c r="B2519" t="s">
        <v>134</v>
      </c>
      <c r="C2519" t="s">
        <v>135</v>
      </c>
      <c r="D2519" t="s">
        <v>123</v>
      </c>
      <c r="E2519" t="s">
        <v>23</v>
      </c>
      <c r="F2519" t="s">
        <v>18</v>
      </c>
      <c r="G2519" t="s">
        <v>10</v>
      </c>
      <c r="H2519" t="s">
        <v>111</v>
      </c>
      <c r="I2519">
        <v>0.14000000000000001</v>
      </c>
      <c r="J2519">
        <v>7.0000000000000007E-2</v>
      </c>
      <c r="S2519">
        <v>0</v>
      </c>
      <c r="T2519">
        <v>0</v>
      </c>
      <c r="AC2519">
        <v>54</v>
      </c>
      <c r="AD2519">
        <v>884</v>
      </c>
    </row>
    <row r="2520" spans="1:38">
      <c r="A2520" t="s">
        <v>127</v>
      </c>
      <c r="B2520" t="s">
        <v>134</v>
      </c>
      <c r="C2520" t="s">
        <v>135</v>
      </c>
      <c r="D2520" t="s">
        <v>123</v>
      </c>
      <c r="E2520" t="s">
        <v>23</v>
      </c>
      <c r="F2520" t="s">
        <v>18</v>
      </c>
      <c r="G2520" t="s">
        <v>10</v>
      </c>
      <c r="H2520" t="s">
        <v>12</v>
      </c>
      <c r="I2520">
        <v>0</v>
      </c>
      <c r="J2520">
        <v>0</v>
      </c>
      <c r="S2520">
        <v>0</v>
      </c>
      <c r="T2520">
        <v>0</v>
      </c>
      <c r="AC2520">
        <v>54</v>
      </c>
      <c r="AD2520">
        <v>884</v>
      </c>
    </row>
    <row r="2521" spans="1:38">
      <c r="A2521" t="s">
        <v>127</v>
      </c>
      <c r="B2521" t="s">
        <v>134</v>
      </c>
      <c r="C2521" t="s">
        <v>135</v>
      </c>
      <c r="D2521" t="s">
        <v>123</v>
      </c>
      <c r="E2521" t="s">
        <v>23</v>
      </c>
      <c r="F2521" t="s">
        <v>18</v>
      </c>
      <c r="G2521" t="s">
        <v>10</v>
      </c>
      <c r="H2521" t="s">
        <v>11</v>
      </c>
      <c r="I2521">
        <v>0.14000000000000001</v>
      </c>
      <c r="J2521">
        <v>7.0000000000000007E-2</v>
      </c>
      <c r="S2521">
        <v>0</v>
      </c>
      <c r="T2521">
        <v>0</v>
      </c>
      <c r="AC2521">
        <v>54</v>
      </c>
      <c r="AD2521">
        <v>884</v>
      </c>
    </row>
    <row r="2522" spans="1:38">
      <c r="A2522" t="s">
        <v>127</v>
      </c>
      <c r="B2522" t="s">
        <v>134</v>
      </c>
      <c r="C2522" t="s">
        <v>135</v>
      </c>
      <c r="D2522" t="s">
        <v>123</v>
      </c>
      <c r="E2522" t="s">
        <v>32</v>
      </c>
      <c r="F2522" t="s">
        <v>9</v>
      </c>
      <c r="G2522" t="s">
        <v>10</v>
      </c>
      <c r="H2522" t="s">
        <v>111</v>
      </c>
      <c r="I2522">
        <v>1035.597</v>
      </c>
      <c r="J2522">
        <v>641.56299999999999</v>
      </c>
      <c r="K2522">
        <v>28.196999999999999</v>
      </c>
      <c r="S2522">
        <v>4.3E-3</v>
      </c>
      <c r="T2522">
        <v>2.5899999999999999E-3</v>
      </c>
      <c r="U2522">
        <v>1E-4</v>
      </c>
      <c r="AC2522">
        <v>965239</v>
      </c>
      <c r="AD2522">
        <v>543305</v>
      </c>
      <c r="AE2522">
        <v>36825</v>
      </c>
    </row>
    <row r="2523" spans="1:38">
      <c r="A2523" t="s">
        <v>127</v>
      </c>
      <c r="B2523" t="s">
        <v>134</v>
      </c>
      <c r="C2523" t="s">
        <v>135</v>
      </c>
      <c r="D2523" t="s">
        <v>123</v>
      </c>
      <c r="E2523" t="s">
        <v>32</v>
      </c>
      <c r="F2523" t="s">
        <v>9</v>
      </c>
      <c r="G2523" t="s">
        <v>10</v>
      </c>
      <c r="H2523" t="s">
        <v>12</v>
      </c>
      <c r="I2523">
        <v>39</v>
      </c>
      <c r="J2523">
        <v>0</v>
      </c>
      <c r="K2523">
        <v>0</v>
      </c>
      <c r="S2523">
        <v>1.6000000000000001E-4</v>
      </c>
      <c r="T2523">
        <v>0</v>
      </c>
      <c r="U2523">
        <v>0</v>
      </c>
      <c r="AC2523">
        <v>965239</v>
      </c>
      <c r="AD2523">
        <v>543305</v>
      </c>
      <c r="AE2523">
        <v>36825</v>
      </c>
    </row>
    <row r="2524" spans="1:38">
      <c r="A2524" t="s">
        <v>127</v>
      </c>
      <c r="B2524" t="s">
        <v>134</v>
      </c>
      <c r="C2524" t="s">
        <v>135</v>
      </c>
      <c r="D2524" t="s">
        <v>123</v>
      </c>
      <c r="E2524" t="s">
        <v>32</v>
      </c>
      <c r="F2524" t="s">
        <v>9</v>
      </c>
      <c r="G2524" t="s">
        <v>10</v>
      </c>
      <c r="H2524" t="s">
        <v>11</v>
      </c>
      <c r="I2524">
        <v>996.59699999999998</v>
      </c>
      <c r="J2524">
        <v>641.56299999999999</v>
      </c>
      <c r="K2524">
        <v>28.196999999999999</v>
      </c>
      <c r="S2524">
        <v>4.1399999999999996E-3</v>
      </c>
      <c r="T2524">
        <v>2.5899999999999999E-3</v>
      </c>
      <c r="U2524">
        <v>1E-4</v>
      </c>
      <c r="AC2524">
        <v>965239</v>
      </c>
      <c r="AD2524">
        <v>543305</v>
      </c>
      <c r="AE2524">
        <v>36825</v>
      </c>
    </row>
    <row r="2525" spans="1:38">
      <c r="A2525" t="s">
        <v>127</v>
      </c>
      <c r="B2525" t="s">
        <v>134</v>
      </c>
      <c r="C2525" t="s">
        <v>135</v>
      </c>
      <c r="D2525" t="s">
        <v>123</v>
      </c>
      <c r="E2525" t="s">
        <v>32</v>
      </c>
      <c r="F2525" t="s">
        <v>13</v>
      </c>
      <c r="G2525" t="s">
        <v>10</v>
      </c>
      <c r="H2525" t="s">
        <v>111</v>
      </c>
      <c r="I2525">
        <v>54.515999999999998</v>
      </c>
      <c r="J2525">
        <v>118.35299999999999</v>
      </c>
      <c r="K2525">
        <v>55.420999999999999</v>
      </c>
      <c r="S2525">
        <v>2.3000000000000001E-4</v>
      </c>
      <c r="T2525">
        <v>4.8000000000000001E-4</v>
      </c>
      <c r="U2525">
        <v>2.0000000000000001E-4</v>
      </c>
      <c r="AC2525">
        <v>20350</v>
      </c>
      <c r="AD2525">
        <v>47517</v>
      </c>
      <c r="AE2525">
        <v>16785</v>
      </c>
    </row>
    <row r="2526" spans="1:38">
      <c r="A2526" t="s">
        <v>127</v>
      </c>
      <c r="B2526" t="s">
        <v>134</v>
      </c>
      <c r="C2526" t="s">
        <v>135</v>
      </c>
      <c r="D2526" t="s">
        <v>123</v>
      </c>
      <c r="E2526" t="s">
        <v>32</v>
      </c>
      <c r="F2526" t="s">
        <v>13</v>
      </c>
      <c r="G2526" t="s">
        <v>10</v>
      </c>
      <c r="H2526" t="s">
        <v>12</v>
      </c>
      <c r="I2526">
        <v>25</v>
      </c>
      <c r="J2526">
        <v>36.298999999999999</v>
      </c>
      <c r="K2526">
        <v>31</v>
      </c>
      <c r="S2526">
        <v>1E-4</v>
      </c>
      <c r="T2526">
        <v>1.4999999999999999E-4</v>
      </c>
      <c r="U2526">
        <v>1.1E-4</v>
      </c>
      <c r="AC2526">
        <v>20350</v>
      </c>
      <c r="AD2526">
        <v>47517</v>
      </c>
      <c r="AE2526">
        <v>16785</v>
      </c>
    </row>
    <row r="2527" spans="1:38">
      <c r="A2527" t="s">
        <v>127</v>
      </c>
      <c r="B2527" t="s">
        <v>134</v>
      </c>
      <c r="C2527" t="s">
        <v>135</v>
      </c>
      <c r="D2527" t="s">
        <v>123</v>
      </c>
      <c r="E2527" t="s">
        <v>32</v>
      </c>
      <c r="F2527" t="s">
        <v>13</v>
      </c>
      <c r="G2527" t="s">
        <v>10</v>
      </c>
      <c r="H2527" t="s">
        <v>11</v>
      </c>
      <c r="I2527">
        <v>29.515999999999998</v>
      </c>
      <c r="J2527">
        <v>82.054000000000002</v>
      </c>
      <c r="K2527">
        <v>24.420999999999999</v>
      </c>
      <c r="S2527">
        <v>1.2E-4</v>
      </c>
      <c r="T2527">
        <v>3.3E-4</v>
      </c>
      <c r="U2527">
        <v>9.0000000000000006E-5</v>
      </c>
      <c r="AC2527">
        <v>20350</v>
      </c>
      <c r="AD2527">
        <v>47517</v>
      </c>
      <c r="AE2527">
        <v>16785</v>
      </c>
    </row>
    <row r="2528" spans="1:38">
      <c r="A2528" t="s">
        <v>127</v>
      </c>
      <c r="B2528" t="s">
        <v>134</v>
      </c>
      <c r="C2528" t="s">
        <v>135</v>
      </c>
      <c r="D2528" t="s">
        <v>123</v>
      </c>
      <c r="E2528" t="s">
        <v>32</v>
      </c>
      <c r="F2528" t="s">
        <v>61</v>
      </c>
      <c r="G2528" t="s">
        <v>10</v>
      </c>
      <c r="H2528" t="s">
        <v>111</v>
      </c>
      <c r="L2528">
        <v>5.0000000000000001E-3</v>
      </c>
      <c r="N2528">
        <v>0.38500000000000001</v>
      </c>
      <c r="Q2528">
        <v>3.6999999999999998E-2</v>
      </c>
      <c r="V2528">
        <v>0</v>
      </c>
      <c r="X2528">
        <v>0</v>
      </c>
      <c r="AA2528">
        <v>0</v>
      </c>
      <c r="AF2528">
        <v>272</v>
      </c>
      <c r="AG2528">
        <v>6494</v>
      </c>
      <c r="AH2528">
        <v>1472</v>
      </c>
      <c r="AJ2528">
        <v>16000</v>
      </c>
      <c r="AK2528">
        <v>1125</v>
      </c>
      <c r="AL2528">
        <v>1883</v>
      </c>
    </row>
    <row r="2529" spans="1:38">
      <c r="A2529" t="s">
        <v>127</v>
      </c>
      <c r="B2529" t="s">
        <v>134</v>
      </c>
      <c r="C2529" t="s">
        <v>135</v>
      </c>
      <c r="D2529" t="s">
        <v>123</v>
      </c>
      <c r="E2529" t="s">
        <v>32</v>
      </c>
      <c r="F2529" t="s">
        <v>61</v>
      </c>
      <c r="G2529" t="s">
        <v>10</v>
      </c>
      <c r="H2529" t="s">
        <v>12</v>
      </c>
      <c r="L2529">
        <v>0</v>
      </c>
      <c r="N2529">
        <v>0</v>
      </c>
      <c r="Q2529">
        <v>0</v>
      </c>
      <c r="V2529">
        <v>0</v>
      </c>
      <c r="X2529">
        <v>0</v>
      </c>
      <c r="AA2529">
        <v>0</v>
      </c>
      <c r="AF2529">
        <v>272</v>
      </c>
      <c r="AG2529">
        <v>6494</v>
      </c>
      <c r="AH2529">
        <v>1472</v>
      </c>
      <c r="AJ2529">
        <v>16000</v>
      </c>
      <c r="AK2529">
        <v>1125</v>
      </c>
      <c r="AL2529">
        <v>1883</v>
      </c>
    </row>
    <row r="2530" spans="1:38">
      <c r="A2530" t="s">
        <v>127</v>
      </c>
      <c r="B2530" t="s">
        <v>134</v>
      </c>
      <c r="C2530" t="s">
        <v>135</v>
      </c>
      <c r="D2530" t="s">
        <v>123</v>
      </c>
      <c r="E2530" t="s">
        <v>32</v>
      </c>
      <c r="F2530" t="s">
        <v>61</v>
      </c>
      <c r="G2530" t="s">
        <v>10</v>
      </c>
      <c r="H2530" t="s">
        <v>11</v>
      </c>
      <c r="L2530">
        <v>5.0000000000000001E-3</v>
      </c>
      <c r="N2530">
        <v>0.38500000000000001</v>
      </c>
      <c r="Q2530">
        <v>3.6999999999999998E-2</v>
      </c>
      <c r="V2530">
        <v>0</v>
      </c>
      <c r="X2530">
        <v>0</v>
      </c>
      <c r="AA2530">
        <v>0</v>
      </c>
      <c r="AF2530">
        <v>272</v>
      </c>
      <c r="AG2530">
        <v>6494</v>
      </c>
      <c r="AH2530">
        <v>1472</v>
      </c>
      <c r="AJ2530">
        <v>16000</v>
      </c>
      <c r="AK2530">
        <v>1125</v>
      </c>
      <c r="AL2530">
        <v>1883</v>
      </c>
    </row>
    <row r="2531" spans="1:38">
      <c r="A2531" t="s">
        <v>127</v>
      </c>
      <c r="B2531" t="s">
        <v>134</v>
      </c>
      <c r="C2531" t="s">
        <v>135</v>
      </c>
      <c r="D2531" t="s">
        <v>123</v>
      </c>
      <c r="E2531" t="s">
        <v>32</v>
      </c>
      <c r="F2531" t="s">
        <v>17</v>
      </c>
      <c r="G2531" t="s">
        <v>147</v>
      </c>
      <c r="H2531" t="s">
        <v>111</v>
      </c>
      <c r="R2531">
        <v>4.2000000000000003E-2</v>
      </c>
      <c r="AB2531">
        <v>0</v>
      </c>
      <c r="AL2531">
        <v>2672</v>
      </c>
    </row>
    <row r="2532" spans="1:38">
      <c r="A2532" t="s">
        <v>127</v>
      </c>
      <c r="B2532" t="s">
        <v>134</v>
      </c>
      <c r="C2532" t="s">
        <v>135</v>
      </c>
      <c r="D2532" t="s">
        <v>123</v>
      </c>
      <c r="E2532" t="s">
        <v>32</v>
      </c>
      <c r="F2532" t="s">
        <v>17</v>
      </c>
      <c r="G2532" t="s">
        <v>147</v>
      </c>
      <c r="H2532" t="s">
        <v>12</v>
      </c>
      <c r="R2532">
        <v>0</v>
      </c>
      <c r="AB2532">
        <v>0</v>
      </c>
      <c r="AL2532">
        <v>2672</v>
      </c>
    </row>
    <row r="2533" spans="1:38">
      <c r="A2533" t="s">
        <v>127</v>
      </c>
      <c r="B2533" t="s">
        <v>134</v>
      </c>
      <c r="C2533" t="s">
        <v>135</v>
      </c>
      <c r="D2533" t="s">
        <v>123</v>
      </c>
      <c r="E2533" t="s">
        <v>32</v>
      </c>
      <c r="F2533" t="s">
        <v>17</v>
      </c>
      <c r="G2533" t="s">
        <v>147</v>
      </c>
      <c r="H2533" t="s">
        <v>11</v>
      </c>
      <c r="R2533">
        <v>4.2000000000000003E-2</v>
      </c>
      <c r="AB2533">
        <v>0</v>
      </c>
      <c r="AL2533">
        <v>2672</v>
      </c>
    </row>
    <row r="2534" spans="1:38">
      <c r="A2534" t="s">
        <v>127</v>
      </c>
      <c r="B2534" t="s">
        <v>134</v>
      </c>
      <c r="C2534" t="s">
        <v>135</v>
      </c>
      <c r="D2534" t="s">
        <v>123</v>
      </c>
      <c r="E2534" t="s">
        <v>32</v>
      </c>
      <c r="F2534" t="s">
        <v>17</v>
      </c>
      <c r="G2534" t="s">
        <v>145</v>
      </c>
      <c r="H2534" t="s">
        <v>111</v>
      </c>
      <c r="O2534">
        <v>4.2350000000000003</v>
      </c>
      <c r="P2534">
        <v>9.5000000000000001E-2</v>
      </c>
      <c r="Q2534">
        <v>2.1030000000000002</v>
      </c>
      <c r="R2534">
        <v>3.0000000000000001E-3</v>
      </c>
      <c r="Y2534">
        <v>1.0000000000000001E-5</v>
      </c>
      <c r="Z2534">
        <v>0</v>
      </c>
      <c r="AA2534">
        <v>0</v>
      </c>
      <c r="AB2534">
        <v>0</v>
      </c>
      <c r="AI2534">
        <v>41944</v>
      </c>
      <c r="AJ2534">
        <v>23326</v>
      </c>
      <c r="AK2534">
        <v>33246</v>
      </c>
      <c r="AL2534">
        <v>16573</v>
      </c>
    </row>
    <row r="2535" spans="1:38">
      <c r="A2535" t="s">
        <v>127</v>
      </c>
      <c r="B2535" t="s">
        <v>134</v>
      </c>
      <c r="C2535" t="s">
        <v>135</v>
      </c>
      <c r="D2535" t="s">
        <v>123</v>
      </c>
      <c r="E2535" t="s">
        <v>32</v>
      </c>
      <c r="F2535" t="s">
        <v>17</v>
      </c>
      <c r="G2535" t="s">
        <v>145</v>
      </c>
      <c r="H2535" t="s">
        <v>12</v>
      </c>
      <c r="O2535">
        <v>0</v>
      </c>
      <c r="P2535">
        <v>0</v>
      </c>
      <c r="Q2535">
        <v>0</v>
      </c>
      <c r="R2535">
        <v>0</v>
      </c>
      <c r="Y2535">
        <v>0</v>
      </c>
      <c r="Z2535">
        <v>0</v>
      </c>
      <c r="AA2535">
        <v>0</v>
      </c>
      <c r="AB2535">
        <v>0</v>
      </c>
      <c r="AI2535">
        <v>41944</v>
      </c>
      <c r="AJ2535">
        <v>23326</v>
      </c>
      <c r="AK2535">
        <v>33246</v>
      </c>
      <c r="AL2535">
        <v>16573</v>
      </c>
    </row>
    <row r="2536" spans="1:38">
      <c r="A2536" t="s">
        <v>127</v>
      </c>
      <c r="B2536" t="s">
        <v>134</v>
      </c>
      <c r="C2536" t="s">
        <v>135</v>
      </c>
      <c r="D2536" t="s">
        <v>123</v>
      </c>
      <c r="E2536" t="s">
        <v>32</v>
      </c>
      <c r="F2536" t="s">
        <v>17</v>
      </c>
      <c r="G2536" t="s">
        <v>145</v>
      </c>
      <c r="H2536" t="s">
        <v>11</v>
      </c>
      <c r="O2536">
        <v>4.2350000000000003</v>
      </c>
      <c r="P2536">
        <v>9.5000000000000001E-2</v>
      </c>
      <c r="Q2536">
        <v>2.1030000000000002</v>
      </c>
      <c r="R2536">
        <v>3.0000000000000001E-3</v>
      </c>
      <c r="Y2536">
        <v>1.0000000000000001E-5</v>
      </c>
      <c r="Z2536">
        <v>0</v>
      </c>
      <c r="AA2536">
        <v>0</v>
      </c>
      <c r="AB2536">
        <v>0</v>
      </c>
      <c r="AI2536">
        <v>41944</v>
      </c>
      <c r="AJ2536">
        <v>23326</v>
      </c>
      <c r="AK2536">
        <v>33246</v>
      </c>
      <c r="AL2536">
        <v>16573</v>
      </c>
    </row>
    <row r="2537" spans="1:38">
      <c r="A2537" t="s">
        <v>127</v>
      </c>
      <c r="B2537" t="s">
        <v>134</v>
      </c>
      <c r="C2537" t="s">
        <v>135</v>
      </c>
      <c r="D2537" t="s">
        <v>123</v>
      </c>
      <c r="E2537" t="s">
        <v>32</v>
      </c>
      <c r="F2537" t="s">
        <v>17</v>
      </c>
      <c r="G2537" t="s">
        <v>146</v>
      </c>
      <c r="H2537" t="s">
        <v>111</v>
      </c>
      <c r="O2537">
        <v>0.47699999999999998</v>
      </c>
      <c r="P2537">
        <v>0.76900000000000002</v>
      </c>
      <c r="Y2537">
        <v>0</v>
      </c>
      <c r="Z2537">
        <v>0</v>
      </c>
      <c r="AI2537">
        <v>14196</v>
      </c>
      <c r="AJ2537">
        <v>6034</v>
      </c>
      <c r="AL2537">
        <v>2781</v>
      </c>
    </row>
    <row r="2538" spans="1:38">
      <c r="A2538" t="s">
        <v>127</v>
      </c>
      <c r="B2538" t="s">
        <v>134</v>
      </c>
      <c r="C2538" t="s">
        <v>135</v>
      </c>
      <c r="D2538" t="s">
        <v>123</v>
      </c>
      <c r="E2538" t="s">
        <v>32</v>
      </c>
      <c r="F2538" t="s">
        <v>17</v>
      </c>
      <c r="G2538" t="s">
        <v>146</v>
      </c>
      <c r="H2538" t="s">
        <v>12</v>
      </c>
      <c r="O2538">
        <v>0</v>
      </c>
      <c r="P2538">
        <v>2E-3</v>
      </c>
      <c r="Y2538">
        <v>0</v>
      </c>
      <c r="Z2538">
        <v>0</v>
      </c>
      <c r="AI2538">
        <v>14196</v>
      </c>
      <c r="AJ2538">
        <v>6034</v>
      </c>
      <c r="AL2538">
        <v>2781</v>
      </c>
    </row>
    <row r="2539" spans="1:38">
      <c r="A2539" t="s">
        <v>127</v>
      </c>
      <c r="B2539" t="s">
        <v>134</v>
      </c>
      <c r="C2539" t="s">
        <v>135</v>
      </c>
      <c r="D2539" t="s">
        <v>123</v>
      </c>
      <c r="E2539" t="s">
        <v>32</v>
      </c>
      <c r="F2539" t="s">
        <v>17</v>
      </c>
      <c r="G2539" t="s">
        <v>146</v>
      </c>
      <c r="H2539" t="s">
        <v>11</v>
      </c>
      <c r="O2539">
        <v>0.47699999999999998</v>
      </c>
      <c r="P2539">
        <v>0.76700000000000002</v>
      </c>
      <c r="Y2539">
        <v>0</v>
      </c>
      <c r="Z2539">
        <v>0</v>
      </c>
      <c r="AI2539">
        <v>14196</v>
      </c>
      <c r="AJ2539">
        <v>6034</v>
      </c>
      <c r="AL2539">
        <v>2781</v>
      </c>
    </row>
    <row r="2540" spans="1:38">
      <c r="A2540" t="s">
        <v>127</v>
      </c>
      <c r="B2540" t="s">
        <v>134</v>
      </c>
      <c r="C2540" t="s">
        <v>135</v>
      </c>
      <c r="D2540" t="s">
        <v>123</v>
      </c>
      <c r="E2540" t="s">
        <v>32</v>
      </c>
      <c r="F2540" t="s">
        <v>17</v>
      </c>
      <c r="G2540" t="s">
        <v>10</v>
      </c>
      <c r="H2540" t="s">
        <v>111</v>
      </c>
      <c r="J2540">
        <v>0.317</v>
      </c>
      <c r="K2540">
        <v>2.9660000000000002</v>
      </c>
      <c r="L2540">
        <v>1.3260000000000001</v>
      </c>
      <c r="M2540">
        <v>3.1</v>
      </c>
      <c r="N2540">
        <v>1.9910000000000001</v>
      </c>
      <c r="T2540">
        <v>0</v>
      </c>
      <c r="U2540">
        <v>1.0000000000000001E-5</v>
      </c>
      <c r="V2540">
        <v>0</v>
      </c>
      <c r="W2540">
        <v>1.0000000000000001E-5</v>
      </c>
      <c r="X2540">
        <v>0</v>
      </c>
      <c r="AD2540">
        <v>16948</v>
      </c>
      <c r="AE2540">
        <v>70710</v>
      </c>
      <c r="AF2540">
        <v>51951</v>
      </c>
      <c r="AG2540">
        <v>61460</v>
      </c>
      <c r="AH2540">
        <v>49104</v>
      </c>
    </row>
    <row r="2541" spans="1:38">
      <c r="A2541" t="s">
        <v>127</v>
      </c>
      <c r="B2541" t="s">
        <v>134</v>
      </c>
      <c r="C2541" t="s">
        <v>135</v>
      </c>
      <c r="D2541" t="s">
        <v>123</v>
      </c>
      <c r="E2541" t="s">
        <v>32</v>
      </c>
      <c r="F2541" t="s">
        <v>17</v>
      </c>
      <c r="G2541" t="s">
        <v>10</v>
      </c>
      <c r="H2541" t="s">
        <v>12</v>
      </c>
      <c r="J2541">
        <v>7.0000000000000001E-3</v>
      </c>
      <c r="K2541">
        <v>3.0000000000000001E-3</v>
      </c>
      <c r="L2541">
        <v>8.3000000000000004E-2</v>
      </c>
      <c r="M2541">
        <v>5.8999999999999997E-2</v>
      </c>
      <c r="N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AD2541">
        <v>16948</v>
      </c>
      <c r="AE2541">
        <v>70710</v>
      </c>
      <c r="AF2541">
        <v>51951</v>
      </c>
      <c r="AG2541">
        <v>61460</v>
      </c>
      <c r="AH2541">
        <v>49104</v>
      </c>
    </row>
    <row r="2542" spans="1:38">
      <c r="A2542" t="s">
        <v>127</v>
      </c>
      <c r="B2542" t="s">
        <v>134</v>
      </c>
      <c r="C2542" t="s">
        <v>135</v>
      </c>
      <c r="D2542" t="s">
        <v>123</v>
      </c>
      <c r="E2542" t="s">
        <v>32</v>
      </c>
      <c r="F2542" t="s">
        <v>17</v>
      </c>
      <c r="G2542" t="s">
        <v>10</v>
      </c>
      <c r="H2542" t="s">
        <v>11</v>
      </c>
      <c r="J2542">
        <v>0.31</v>
      </c>
      <c r="K2542">
        <v>2.9630000000000001</v>
      </c>
      <c r="L2542">
        <v>1.2430000000000001</v>
      </c>
      <c r="M2542">
        <v>3.0409999999999999</v>
      </c>
      <c r="N2542">
        <v>1.9910000000000001</v>
      </c>
      <c r="T2542">
        <v>0</v>
      </c>
      <c r="U2542">
        <v>1.0000000000000001E-5</v>
      </c>
      <c r="V2542">
        <v>0</v>
      </c>
      <c r="W2542">
        <v>1.0000000000000001E-5</v>
      </c>
      <c r="X2542">
        <v>0</v>
      </c>
      <c r="AD2542">
        <v>16948</v>
      </c>
      <c r="AE2542">
        <v>70710</v>
      </c>
      <c r="AF2542">
        <v>51951</v>
      </c>
      <c r="AG2542">
        <v>61460</v>
      </c>
      <c r="AH2542">
        <v>49104</v>
      </c>
    </row>
    <row r="2543" spans="1:38">
      <c r="A2543" t="s">
        <v>127</v>
      </c>
      <c r="B2543" t="s">
        <v>134</v>
      </c>
      <c r="C2543" t="s">
        <v>135</v>
      </c>
      <c r="D2543" t="s">
        <v>123</v>
      </c>
      <c r="E2543" t="s">
        <v>32</v>
      </c>
      <c r="F2543" t="s">
        <v>18</v>
      </c>
      <c r="G2543" t="s">
        <v>147</v>
      </c>
      <c r="H2543" t="s">
        <v>111</v>
      </c>
      <c r="R2543">
        <v>2.0979999999999999</v>
      </c>
      <c r="AB2543">
        <v>0</v>
      </c>
      <c r="AL2543">
        <v>90338</v>
      </c>
    </row>
    <row r="2544" spans="1:38">
      <c r="A2544" t="s">
        <v>127</v>
      </c>
      <c r="B2544" t="s">
        <v>134</v>
      </c>
      <c r="C2544" t="s">
        <v>135</v>
      </c>
      <c r="D2544" t="s">
        <v>123</v>
      </c>
      <c r="E2544" t="s">
        <v>32</v>
      </c>
      <c r="F2544" t="s">
        <v>18</v>
      </c>
      <c r="G2544" t="s">
        <v>147</v>
      </c>
      <c r="H2544" t="s">
        <v>12</v>
      </c>
      <c r="R2544">
        <v>0</v>
      </c>
      <c r="AB2544">
        <v>0</v>
      </c>
      <c r="AL2544">
        <v>90338</v>
      </c>
    </row>
    <row r="2545" spans="1:38">
      <c r="A2545" t="s">
        <v>127</v>
      </c>
      <c r="B2545" t="s">
        <v>134</v>
      </c>
      <c r="C2545" t="s">
        <v>135</v>
      </c>
      <c r="D2545" t="s">
        <v>123</v>
      </c>
      <c r="E2545" t="s">
        <v>32</v>
      </c>
      <c r="F2545" t="s">
        <v>18</v>
      </c>
      <c r="G2545" t="s">
        <v>147</v>
      </c>
      <c r="H2545" t="s">
        <v>11</v>
      </c>
      <c r="R2545">
        <v>2.0979999999999999</v>
      </c>
      <c r="AB2545">
        <v>0</v>
      </c>
      <c r="AL2545">
        <v>90338</v>
      </c>
    </row>
    <row r="2546" spans="1:38">
      <c r="A2546" t="s">
        <v>127</v>
      </c>
      <c r="B2546" t="s">
        <v>134</v>
      </c>
      <c r="C2546" t="s">
        <v>135</v>
      </c>
      <c r="D2546" t="s">
        <v>123</v>
      </c>
      <c r="E2546" t="s">
        <v>32</v>
      </c>
      <c r="F2546" t="s">
        <v>18</v>
      </c>
      <c r="G2546" t="s">
        <v>145</v>
      </c>
      <c r="H2546" t="s">
        <v>111</v>
      </c>
      <c r="O2546">
        <v>0.77300000000000002</v>
      </c>
      <c r="P2546">
        <v>4.7679999999999998</v>
      </c>
      <c r="Q2546">
        <v>7.1459999999999999</v>
      </c>
      <c r="R2546">
        <v>3.8170000000000002</v>
      </c>
      <c r="Y2546">
        <v>0</v>
      </c>
      <c r="Z2546">
        <v>1.0000000000000001E-5</v>
      </c>
      <c r="AA2546">
        <v>1.0000000000000001E-5</v>
      </c>
      <c r="AB2546">
        <v>1.0000000000000001E-5</v>
      </c>
      <c r="AI2546">
        <v>65544</v>
      </c>
      <c r="AJ2546">
        <v>161981</v>
      </c>
      <c r="AK2546">
        <v>207697</v>
      </c>
      <c r="AL2546">
        <v>109647</v>
      </c>
    </row>
    <row r="2547" spans="1:38">
      <c r="A2547" t="s">
        <v>127</v>
      </c>
      <c r="B2547" t="s">
        <v>134</v>
      </c>
      <c r="C2547" t="s">
        <v>135</v>
      </c>
      <c r="D2547" t="s">
        <v>123</v>
      </c>
      <c r="E2547" t="s">
        <v>32</v>
      </c>
      <c r="F2547" t="s">
        <v>18</v>
      </c>
      <c r="G2547" t="s">
        <v>145</v>
      </c>
      <c r="H2547" t="s">
        <v>12</v>
      </c>
      <c r="O2547">
        <v>0.14699999999999999</v>
      </c>
      <c r="P2547">
        <v>1.7989999999999999</v>
      </c>
      <c r="Q2547">
        <v>1</v>
      </c>
      <c r="R2547">
        <v>1</v>
      </c>
      <c r="Y2547">
        <v>0</v>
      </c>
      <c r="Z2547">
        <v>0</v>
      </c>
      <c r="AA2547">
        <v>0</v>
      </c>
      <c r="AB2547">
        <v>0</v>
      </c>
      <c r="AI2547">
        <v>65544</v>
      </c>
      <c r="AJ2547">
        <v>161981</v>
      </c>
      <c r="AK2547">
        <v>207697</v>
      </c>
      <c r="AL2547">
        <v>109647</v>
      </c>
    </row>
    <row r="2548" spans="1:38">
      <c r="A2548" t="s">
        <v>127</v>
      </c>
      <c r="B2548" t="s">
        <v>134</v>
      </c>
      <c r="C2548" t="s">
        <v>135</v>
      </c>
      <c r="D2548" t="s">
        <v>123</v>
      </c>
      <c r="E2548" t="s">
        <v>32</v>
      </c>
      <c r="F2548" t="s">
        <v>18</v>
      </c>
      <c r="G2548" t="s">
        <v>145</v>
      </c>
      <c r="H2548" t="s">
        <v>11</v>
      </c>
      <c r="O2548">
        <v>0.625</v>
      </c>
      <c r="P2548">
        <v>2.9689999999999999</v>
      </c>
      <c r="Q2548">
        <v>6.1459999999999999</v>
      </c>
      <c r="R2548">
        <v>2.8170000000000002</v>
      </c>
      <c r="Y2548">
        <v>0</v>
      </c>
      <c r="Z2548">
        <v>1.0000000000000001E-5</v>
      </c>
      <c r="AA2548">
        <v>1.0000000000000001E-5</v>
      </c>
      <c r="AB2548">
        <v>0</v>
      </c>
      <c r="AI2548">
        <v>65544</v>
      </c>
      <c r="AJ2548">
        <v>161981</v>
      </c>
      <c r="AK2548">
        <v>207697</v>
      </c>
      <c r="AL2548">
        <v>109647</v>
      </c>
    </row>
    <row r="2549" spans="1:38">
      <c r="A2549" t="s">
        <v>127</v>
      </c>
      <c r="B2549" t="s">
        <v>134</v>
      </c>
      <c r="C2549" t="s">
        <v>135</v>
      </c>
      <c r="D2549" t="s">
        <v>123</v>
      </c>
      <c r="E2549" t="s">
        <v>32</v>
      </c>
      <c r="F2549" t="s">
        <v>18</v>
      </c>
      <c r="G2549" t="s">
        <v>146</v>
      </c>
      <c r="H2549" t="s">
        <v>111</v>
      </c>
      <c r="O2549">
        <v>48.7</v>
      </c>
      <c r="P2549">
        <v>5.8419999999999996</v>
      </c>
      <c r="Q2549">
        <v>3.1659999999999999</v>
      </c>
      <c r="R2549">
        <v>0.49399999999999999</v>
      </c>
      <c r="Y2549">
        <v>1.1E-4</v>
      </c>
      <c r="Z2549">
        <v>1.0000000000000001E-5</v>
      </c>
      <c r="AA2549">
        <v>1.0000000000000001E-5</v>
      </c>
      <c r="AB2549">
        <v>0</v>
      </c>
      <c r="AI2549">
        <v>320087</v>
      </c>
      <c r="AJ2549">
        <v>236516</v>
      </c>
      <c r="AK2549">
        <v>70443</v>
      </c>
      <c r="AL2549">
        <v>25672</v>
      </c>
    </row>
    <row r="2550" spans="1:38">
      <c r="A2550" t="s">
        <v>127</v>
      </c>
      <c r="B2550" t="s">
        <v>134</v>
      </c>
      <c r="C2550" t="s">
        <v>135</v>
      </c>
      <c r="D2550" t="s">
        <v>123</v>
      </c>
      <c r="E2550" t="s">
        <v>32</v>
      </c>
      <c r="F2550" t="s">
        <v>18</v>
      </c>
      <c r="G2550" t="s">
        <v>146</v>
      </c>
      <c r="H2550" t="s">
        <v>12</v>
      </c>
      <c r="O2550">
        <v>34.287999999999997</v>
      </c>
      <c r="P2550">
        <v>0.78500000000000003</v>
      </c>
      <c r="Q2550">
        <v>1</v>
      </c>
      <c r="R2550">
        <v>0</v>
      </c>
      <c r="Y2550">
        <v>6.9999999999999994E-5</v>
      </c>
      <c r="Z2550">
        <v>0</v>
      </c>
      <c r="AA2550">
        <v>0</v>
      </c>
      <c r="AB2550">
        <v>0</v>
      </c>
      <c r="AI2550">
        <v>320087</v>
      </c>
      <c r="AJ2550">
        <v>236516</v>
      </c>
      <c r="AK2550">
        <v>70443</v>
      </c>
      <c r="AL2550">
        <v>25672</v>
      </c>
    </row>
    <row r="2551" spans="1:38">
      <c r="A2551" t="s">
        <v>127</v>
      </c>
      <c r="B2551" t="s">
        <v>134</v>
      </c>
      <c r="C2551" t="s">
        <v>135</v>
      </c>
      <c r="D2551" t="s">
        <v>123</v>
      </c>
      <c r="E2551" t="s">
        <v>32</v>
      </c>
      <c r="F2551" t="s">
        <v>18</v>
      </c>
      <c r="G2551" t="s">
        <v>146</v>
      </c>
      <c r="H2551" t="s">
        <v>11</v>
      </c>
      <c r="O2551">
        <v>14.412000000000001</v>
      </c>
      <c r="P2551">
        <v>5.0570000000000004</v>
      </c>
      <c r="Q2551">
        <v>2.1659999999999999</v>
      </c>
      <c r="R2551">
        <v>0.49399999999999999</v>
      </c>
      <c r="Y2551">
        <v>3.0000000000000001E-5</v>
      </c>
      <c r="Z2551">
        <v>1.0000000000000001E-5</v>
      </c>
      <c r="AA2551">
        <v>0</v>
      </c>
      <c r="AB2551">
        <v>0</v>
      </c>
      <c r="AI2551">
        <v>320087</v>
      </c>
      <c r="AJ2551">
        <v>236516</v>
      </c>
      <c r="AK2551">
        <v>70443</v>
      </c>
      <c r="AL2551">
        <v>25672</v>
      </c>
    </row>
    <row r="2552" spans="1:38">
      <c r="A2552" t="s">
        <v>127</v>
      </c>
      <c r="B2552" t="s">
        <v>134</v>
      </c>
      <c r="C2552" t="s">
        <v>135</v>
      </c>
      <c r="D2552" t="s">
        <v>123</v>
      </c>
      <c r="E2552" t="s">
        <v>32</v>
      </c>
      <c r="F2552" t="s">
        <v>18</v>
      </c>
      <c r="G2552" t="s">
        <v>10</v>
      </c>
      <c r="H2552" t="s">
        <v>111</v>
      </c>
      <c r="I2552">
        <v>8.2000000000000003E-2</v>
      </c>
      <c r="J2552">
        <v>0.11</v>
      </c>
      <c r="K2552">
        <v>6.5279999999999996</v>
      </c>
      <c r="L2552">
        <v>24.120999999999999</v>
      </c>
      <c r="M2552">
        <v>37.491</v>
      </c>
      <c r="N2552">
        <v>19.074999999999999</v>
      </c>
      <c r="S2552">
        <v>0</v>
      </c>
      <c r="T2552">
        <v>0</v>
      </c>
      <c r="U2552">
        <v>2.0000000000000002E-5</v>
      </c>
      <c r="V2552">
        <v>6.9999999999999994E-5</v>
      </c>
      <c r="W2552">
        <v>1.2999999999999999E-4</v>
      </c>
      <c r="X2552">
        <v>5.0000000000000002E-5</v>
      </c>
      <c r="AC2552">
        <v>6784</v>
      </c>
      <c r="AD2552">
        <v>12440</v>
      </c>
      <c r="AE2552">
        <v>221904</v>
      </c>
      <c r="AF2552">
        <v>532885</v>
      </c>
      <c r="AG2552">
        <v>758972</v>
      </c>
      <c r="AH2552">
        <v>409182</v>
      </c>
    </row>
    <row r="2553" spans="1:38">
      <c r="A2553" t="s">
        <v>127</v>
      </c>
      <c r="B2553" t="s">
        <v>134</v>
      </c>
      <c r="C2553" t="s">
        <v>135</v>
      </c>
      <c r="D2553" t="s">
        <v>123</v>
      </c>
      <c r="E2553" t="s">
        <v>32</v>
      </c>
      <c r="F2553" t="s">
        <v>18</v>
      </c>
      <c r="G2553" t="s">
        <v>10</v>
      </c>
      <c r="H2553" t="s">
        <v>12</v>
      </c>
      <c r="I2553">
        <v>0</v>
      </c>
      <c r="J2553">
        <v>4.7E-2</v>
      </c>
      <c r="K2553">
        <v>1.6839999999999999</v>
      </c>
      <c r="L2553">
        <v>13.254</v>
      </c>
      <c r="M2553">
        <v>19.766999999999999</v>
      </c>
      <c r="N2553">
        <v>9.0869999999999997</v>
      </c>
      <c r="S2553">
        <v>0</v>
      </c>
      <c r="T2553">
        <v>0</v>
      </c>
      <c r="U2553">
        <v>1.0000000000000001E-5</v>
      </c>
      <c r="V2553">
        <v>4.0000000000000003E-5</v>
      </c>
      <c r="W2553">
        <v>6.9999999999999994E-5</v>
      </c>
      <c r="X2553">
        <v>2.0000000000000002E-5</v>
      </c>
      <c r="AC2553">
        <v>6784</v>
      </c>
      <c r="AD2553">
        <v>12440</v>
      </c>
      <c r="AE2553">
        <v>221904</v>
      </c>
      <c r="AF2553">
        <v>532885</v>
      </c>
      <c r="AG2553">
        <v>758972</v>
      </c>
      <c r="AH2553">
        <v>409182</v>
      </c>
    </row>
    <row r="2554" spans="1:38">
      <c r="A2554" t="s">
        <v>127</v>
      </c>
      <c r="B2554" t="s">
        <v>134</v>
      </c>
      <c r="C2554" t="s">
        <v>135</v>
      </c>
      <c r="D2554" t="s">
        <v>123</v>
      </c>
      <c r="E2554" t="s">
        <v>32</v>
      </c>
      <c r="F2554" t="s">
        <v>18</v>
      </c>
      <c r="G2554" t="s">
        <v>10</v>
      </c>
      <c r="H2554" t="s">
        <v>11</v>
      </c>
      <c r="I2554">
        <v>8.2000000000000003E-2</v>
      </c>
      <c r="J2554">
        <v>6.3E-2</v>
      </c>
      <c r="K2554">
        <v>4.8440000000000003</v>
      </c>
      <c r="L2554">
        <v>10.867000000000001</v>
      </c>
      <c r="M2554">
        <v>17.724</v>
      </c>
      <c r="N2554">
        <v>9.9879999999999995</v>
      </c>
      <c r="S2554">
        <v>0</v>
      </c>
      <c r="T2554">
        <v>0</v>
      </c>
      <c r="U2554">
        <v>2.0000000000000002E-5</v>
      </c>
      <c r="V2554">
        <v>3.0000000000000001E-5</v>
      </c>
      <c r="W2554">
        <v>6.0000000000000002E-5</v>
      </c>
      <c r="X2554">
        <v>3.0000000000000001E-5</v>
      </c>
      <c r="AC2554">
        <v>6784</v>
      </c>
      <c r="AD2554">
        <v>12440</v>
      </c>
      <c r="AE2554">
        <v>221904</v>
      </c>
      <c r="AF2554">
        <v>532885</v>
      </c>
      <c r="AG2554">
        <v>758972</v>
      </c>
      <c r="AH2554">
        <v>409182</v>
      </c>
    </row>
    <row r="2555" spans="1:38">
      <c r="A2555" t="s">
        <v>127</v>
      </c>
      <c r="B2555" t="s">
        <v>134</v>
      </c>
      <c r="C2555" t="s">
        <v>135</v>
      </c>
      <c r="D2555" t="s">
        <v>123</v>
      </c>
      <c r="E2555" t="s">
        <v>24</v>
      </c>
      <c r="F2555" t="s">
        <v>59</v>
      </c>
      <c r="G2555" t="s">
        <v>10</v>
      </c>
      <c r="H2555" t="s">
        <v>111</v>
      </c>
      <c r="O2555">
        <v>17.959</v>
      </c>
      <c r="P2555">
        <v>71</v>
      </c>
      <c r="Q2555">
        <v>35</v>
      </c>
      <c r="R2555">
        <v>28000</v>
      </c>
      <c r="Y2555">
        <v>4.0000000000000003E-5</v>
      </c>
      <c r="Z2555">
        <v>1.3999999999999999E-4</v>
      </c>
      <c r="AA2555">
        <v>6.0000000000000002E-5</v>
      </c>
      <c r="AB2555">
        <v>4.888E-2</v>
      </c>
      <c r="AC2555">
        <v>5384651</v>
      </c>
      <c r="AD2555">
        <v>5389879</v>
      </c>
      <c r="AE2555">
        <v>5234436</v>
      </c>
      <c r="AF2555">
        <v>5227769</v>
      </c>
      <c r="AG2555">
        <v>5424683</v>
      </c>
      <c r="AH2555">
        <v>5215828</v>
      </c>
      <c r="AI2555">
        <v>5898235</v>
      </c>
      <c r="AJ2555">
        <v>5213264</v>
      </c>
      <c r="AK2555">
        <v>4126270</v>
      </c>
      <c r="AL2555">
        <v>5638000</v>
      </c>
    </row>
    <row r="2556" spans="1:38">
      <c r="A2556" t="s">
        <v>127</v>
      </c>
      <c r="B2556" t="s">
        <v>134</v>
      </c>
      <c r="C2556" t="s">
        <v>135</v>
      </c>
      <c r="D2556" t="s">
        <v>123</v>
      </c>
      <c r="E2556" t="s">
        <v>24</v>
      </c>
      <c r="F2556" t="s">
        <v>59</v>
      </c>
      <c r="G2556" t="s">
        <v>10</v>
      </c>
      <c r="H2556" t="s">
        <v>12</v>
      </c>
      <c r="O2556">
        <v>0</v>
      </c>
      <c r="P2556">
        <v>0</v>
      </c>
      <c r="Q2556">
        <v>0</v>
      </c>
      <c r="R2556">
        <v>27972</v>
      </c>
      <c r="Y2556">
        <v>0</v>
      </c>
      <c r="Z2556">
        <v>0</v>
      </c>
      <c r="AA2556">
        <v>0</v>
      </c>
      <c r="AB2556">
        <v>4.8829999999999998E-2</v>
      </c>
      <c r="AC2556">
        <v>5384651</v>
      </c>
      <c r="AD2556">
        <v>5389879</v>
      </c>
      <c r="AE2556">
        <v>5234436</v>
      </c>
      <c r="AF2556">
        <v>5227769</v>
      </c>
      <c r="AG2556">
        <v>5424683</v>
      </c>
      <c r="AH2556">
        <v>5215828</v>
      </c>
      <c r="AI2556">
        <v>5898235</v>
      </c>
      <c r="AJ2556">
        <v>5213264</v>
      </c>
      <c r="AK2556">
        <v>4126270</v>
      </c>
      <c r="AL2556">
        <v>5638000</v>
      </c>
    </row>
    <row r="2557" spans="1:38">
      <c r="A2557" t="s">
        <v>127</v>
      </c>
      <c r="B2557" t="s">
        <v>134</v>
      </c>
      <c r="C2557" t="s">
        <v>135</v>
      </c>
      <c r="D2557" t="s">
        <v>123</v>
      </c>
      <c r="E2557" t="s">
        <v>24</v>
      </c>
      <c r="F2557" t="s">
        <v>59</v>
      </c>
      <c r="G2557" t="s">
        <v>10</v>
      </c>
      <c r="H2557" t="s">
        <v>11</v>
      </c>
      <c r="O2557">
        <v>17.959</v>
      </c>
      <c r="P2557">
        <v>71</v>
      </c>
      <c r="Q2557">
        <v>35</v>
      </c>
      <c r="R2557">
        <v>28</v>
      </c>
      <c r="Y2557">
        <v>4.0000000000000003E-5</v>
      </c>
      <c r="Z2557">
        <v>1.3999999999999999E-4</v>
      </c>
      <c r="AA2557">
        <v>6.0000000000000002E-5</v>
      </c>
      <c r="AB2557">
        <v>5.0000000000000002E-5</v>
      </c>
      <c r="AC2557">
        <v>5384651</v>
      </c>
      <c r="AD2557">
        <v>5389879</v>
      </c>
      <c r="AE2557">
        <v>5234436</v>
      </c>
      <c r="AF2557">
        <v>5227769</v>
      </c>
      <c r="AG2557">
        <v>5424683</v>
      </c>
      <c r="AH2557">
        <v>5215828</v>
      </c>
      <c r="AI2557">
        <v>5898235</v>
      </c>
      <c r="AJ2557">
        <v>5213264</v>
      </c>
      <c r="AK2557">
        <v>4126270</v>
      </c>
      <c r="AL2557">
        <v>5638000</v>
      </c>
    </row>
    <row r="2558" spans="1:38">
      <c r="A2558" t="s">
        <v>127</v>
      </c>
      <c r="B2558" t="s">
        <v>134</v>
      </c>
      <c r="C2558" t="s">
        <v>135</v>
      </c>
      <c r="D2558" t="s">
        <v>123</v>
      </c>
      <c r="E2558" t="s">
        <v>24</v>
      </c>
      <c r="F2558" t="s">
        <v>9</v>
      </c>
      <c r="G2558" t="s">
        <v>10</v>
      </c>
      <c r="H2558" t="s">
        <v>111</v>
      </c>
      <c r="O2558">
        <v>807.94899999999996</v>
      </c>
      <c r="P2558">
        <v>580</v>
      </c>
      <c r="Q2558">
        <v>627</v>
      </c>
      <c r="R2558">
        <v>3118</v>
      </c>
      <c r="Y2558">
        <v>1.7700000000000001E-3</v>
      </c>
      <c r="Z2558">
        <v>1.1199999999999999E-3</v>
      </c>
      <c r="AA2558">
        <v>1.16E-3</v>
      </c>
      <c r="AB2558">
        <v>5.4400000000000004E-3</v>
      </c>
      <c r="AC2558">
        <v>575801</v>
      </c>
      <c r="AD2558">
        <v>700747</v>
      </c>
      <c r="AE2558">
        <v>719292</v>
      </c>
      <c r="AF2558">
        <v>1528652</v>
      </c>
      <c r="AG2558">
        <v>720068</v>
      </c>
      <c r="AH2558">
        <v>370417</v>
      </c>
      <c r="AI2558">
        <v>412420</v>
      </c>
      <c r="AJ2558">
        <v>378796</v>
      </c>
      <c r="AK2558">
        <v>308516</v>
      </c>
      <c r="AL2558">
        <v>1090258</v>
      </c>
    </row>
    <row r="2559" spans="1:38">
      <c r="A2559" t="s">
        <v>127</v>
      </c>
      <c r="B2559" t="s">
        <v>134</v>
      </c>
      <c r="C2559" t="s">
        <v>135</v>
      </c>
      <c r="D2559" t="s">
        <v>123</v>
      </c>
      <c r="E2559" t="s">
        <v>24</v>
      </c>
      <c r="F2559" t="s">
        <v>9</v>
      </c>
      <c r="G2559" t="s">
        <v>10</v>
      </c>
      <c r="H2559" t="s">
        <v>12</v>
      </c>
      <c r="O2559">
        <v>0</v>
      </c>
      <c r="P2559">
        <v>0</v>
      </c>
      <c r="Q2559">
        <v>0</v>
      </c>
      <c r="R2559">
        <v>0</v>
      </c>
      <c r="Y2559">
        <v>0</v>
      </c>
      <c r="Z2559">
        <v>0</v>
      </c>
      <c r="AA2559">
        <v>0</v>
      </c>
      <c r="AB2559">
        <v>0</v>
      </c>
      <c r="AC2559">
        <v>575801</v>
      </c>
      <c r="AD2559">
        <v>700747</v>
      </c>
      <c r="AE2559">
        <v>719292</v>
      </c>
      <c r="AF2559">
        <v>1528652</v>
      </c>
      <c r="AG2559">
        <v>720068</v>
      </c>
      <c r="AH2559">
        <v>370417</v>
      </c>
      <c r="AI2559">
        <v>412420</v>
      </c>
      <c r="AJ2559">
        <v>378796</v>
      </c>
      <c r="AK2559">
        <v>308516</v>
      </c>
      <c r="AL2559">
        <v>1090258</v>
      </c>
    </row>
    <row r="2560" spans="1:38">
      <c r="A2560" t="s">
        <v>127</v>
      </c>
      <c r="B2560" t="s">
        <v>134</v>
      </c>
      <c r="C2560" t="s">
        <v>135</v>
      </c>
      <c r="D2560" t="s">
        <v>123</v>
      </c>
      <c r="E2560" t="s">
        <v>24</v>
      </c>
      <c r="F2560" t="s">
        <v>9</v>
      </c>
      <c r="G2560" t="s">
        <v>10</v>
      </c>
      <c r="H2560" t="s">
        <v>11</v>
      </c>
      <c r="O2560">
        <v>807.94899999999996</v>
      </c>
      <c r="P2560">
        <v>580</v>
      </c>
      <c r="Q2560">
        <v>627</v>
      </c>
      <c r="R2560">
        <v>3118</v>
      </c>
      <c r="Y2560">
        <v>1.7700000000000001E-3</v>
      </c>
      <c r="Z2560">
        <v>1.1199999999999999E-3</v>
      </c>
      <c r="AA2560">
        <v>1.16E-3</v>
      </c>
      <c r="AB2560">
        <v>5.4400000000000004E-3</v>
      </c>
      <c r="AC2560">
        <v>575801</v>
      </c>
      <c r="AD2560">
        <v>700747</v>
      </c>
      <c r="AE2560">
        <v>719292</v>
      </c>
      <c r="AF2560">
        <v>1528652</v>
      </c>
      <c r="AG2560">
        <v>720068</v>
      </c>
      <c r="AH2560">
        <v>370417</v>
      </c>
      <c r="AI2560">
        <v>412420</v>
      </c>
      <c r="AJ2560">
        <v>378796</v>
      </c>
      <c r="AK2560">
        <v>308516</v>
      </c>
      <c r="AL2560">
        <v>1090258</v>
      </c>
    </row>
    <row r="2561" spans="1:38">
      <c r="A2561" t="s">
        <v>127</v>
      </c>
      <c r="B2561" t="s">
        <v>134</v>
      </c>
      <c r="C2561" t="s">
        <v>135</v>
      </c>
      <c r="D2561" t="s">
        <v>123</v>
      </c>
      <c r="E2561" t="s">
        <v>24</v>
      </c>
      <c r="F2561" t="s">
        <v>13</v>
      </c>
      <c r="G2561" t="s">
        <v>10</v>
      </c>
      <c r="H2561" t="s">
        <v>111</v>
      </c>
      <c r="I2561">
        <v>60071</v>
      </c>
      <c r="J2561">
        <v>49876</v>
      </c>
      <c r="K2561">
        <v>43851</v>
      </c>
      <c r="L2561">
        <v>47050</v>
      </c>
      <c r="M2561">
        <v>41619</v>
      </c>
      <c r="N2561">
        <v>39194</v>
      </c>
      <c r="O2561">
        <v>49947.595999999998</v>
      </c>
      <c r="P2561">
        <v>44107</v>
      </c>
      <c r="Q2561">
        <v>43406</v>
      </c>
      <c r="R2561">
        <v>51789</v>
      </c>
      <c r="S2561">
        <v>0.24940000000000001</v>
      </c>
      <c r="T2561">
        <v>0.20122000000000001</v>
      </c>
      <c r="U2561">
        <v>0.15692</v>
      </c>
      <c r="V2561">
        <v>0.14549000000000001</v>
      </c>
      <c r="W2561">
        <v>0.14552999999999999</v>
      </c>
      <c r="X2561">
        <v>9.8290000000000002E-2</v>
      </c>
      <c r="Y2561">
        <v>0.10911999999999999</v>
      </c>
      <c r="Z2561">
        <v>8.5330000000000003E-2</v>
      </c>
      <c r="AA2561">
        <v>8.0009999999999998E-2</v>
      </c>
      <c r="AB2561">
        <v>9.0410000000000004E-2</v>
      </c>
      <c r="AC2561">
        <v>47724234</v>
      </c>
      <c r="AD2561">
        <v>44669317</v>
      </c>
      <c r="AE2561">
        <v>44478122</v>
      </c>
      <c r="AF2561">
        <v>38823660</v>
      </c>
      <c r="AG2561">
        <v>37931313</v>
      </c>
      <c r="AH2561">
        <v>27646215</v>
      </c>
      <c r="AI2561">
        <v>28696410</v>
      </c>
      <c r="AJ2561">
        <v>28510104</v>
      </c>
      <c r="AK2561">
        <v>25776297</v>
      </c>
      <c r="AL2561">
        <v>22428296</v>
      </c>
    </row>
    <row r="2562" spans="1:38">
      <c r="A2562" t="s">
        <v>127</v>
      </c>
      <c r="B2562" t="s">
        <v>134</v>
      </c>
      <c r="C2562" t="s">
        <v>135</v>
      </c>
      <c r="D2562" t="s">
        <v>123</v>
      </c>
      <c r="E2562" t="s">
        <v>24</v>
      </c>
      <c r="F2562" t="s">
        <v>13</v>
      </c>
      <c r="G2562" t="s">
        <v>10</v>
      </c>
      <c r="H2562" t="s">
        <v>12</v>
      </c>
      <c r="I2562">
        <v>31521</v>
      </c>
      <c r="J2562">
        <v>25135</v>
      </c>
      <c r="K2562">
        <v>20445</v>
      </c>
      <c r="L2562">
        <v>22392</v>
      </c>
      <c r="M2562">
        <v>19054</v>
      </c>
      <c r="N2562">
        <v>18074</v>
      </c>
      <c r="O2562">
        <v>27137</v>
      </c>
      <c r="P2562">
        <v>21003</v>
      </c>
      <c r="Q2562">
        <v>19232</v>
      </c>
      <c r="R2562">
        <v>28391</v>
      </c>
      <c r="S2562">
        <v>0.13086999999999999</v>
      </c>
      <c r="T2562">
        <v>0.1014</v>
      </c>
      <c r="U2562">
        <v>7.3160000000000003E-2</v>
      </c>
      <c r="V2562">
        <v>6.9239999999999996E-2</v>
      </c>
      <c r="W2562">
        <v>6.6629999999999995E-2</v>
      </c>
      <c r="X2562">
        <v>4.5330000000000002E-2</v>
      </c>
      <c r="Y2562">
        <v>5.9290000000000002E-2</v>
      </c>
      <c r="Z2562">
        <v>4.0629999999999999E-2</v>
      </c>
      <c r="AA2562">
        <v>3.5450000000000002E-2</v>
      </c>
      <c r="AB2562">
        <v>4.956E-2</v>
      </c>
      <c r="AC2562">
        <v>47724234</v>
      </c>
      <c r="AD2562">
        <v>44669317</v>
      </c>
      <c r="AE2562">
        <v>44478122</v>
      </c>
      <c r="AF2562">
        <v>38823660</v>
      </c>
      <c r="AG2562">
        <v>37931313</v>
      </c>
      <c r="AH2562">
        <v>27646215</v>
      </c>
      <c r="AI2562">
        <v>28696410</v>
      </c>
      <c r="AJ2562">
        <v>28510104</v>
      </c>
      <c r="AK2562">
        <v>25776297</v>
      </c>
      <c r="AL2562">
        <v>22428296</v>
      </c>
    </row>
    <row r="2563" spans="1:38">
      <c r="A2563" t="s">
        <v>127</v>
      </c>
      <c r="B2563" t="s">
        <v>134</v>
      </c>
      <c r="C2563" t="s">
        <v>135</v>
      </c>
      <c r="D2563" t="s">
        <v>123</v>
      </c>
      <c r="E2563" t="s">
        <v>24</v>
      </c>
      <c r="F2563" t="s">
        <v>13</v>
      </c>
      <c r="G2563" t="s">
        <v>10</v>
      </c>
      <c r="H2563" t="s">
        <v>11</v>
      </c>
      <c r="I2563">
        <v>28550</v>
      </c>
      <c r="J2563">
        <v>24741</v>
      </c>
      <c r="K2563">
        <v>23406</v>
      </c>
      <c r="L2563">
        <v>24658</v>
      </c>
      <c r="M2563">
        <v>22565</v>
      </c>
      <c r="N2563">
        <v>21120</v>
      </c>
      <c r="O2563">
        <v>22810.596000000001</v>
      </c>
      <c r="P2563">
        <v>23104</v>
      </c>
      <c r="Q2563">
        <v>24174</v>
      </c>
      <c r="R2563">
        <v>23398</v>
      </c>
      <c r="S2563">
        <v>0.11853</v>
      </c>
      <c r="T2563">
        <v>9.9809999999999996E-2</v>
      </c>
      <c r="U2563">
        <v>8.3760000000000001E-2</v>
      </c>
      <c r="V2563">
        <v>7.6249999999999998E-2</v>
      </c>
      <c r="W2563">
        <v>7.8899999999999998E-2</v>
      </c>
      <c r="X2563">
        <v>5.2970000000000003E-2</v>
      </c>
      <c r="Y2563">
        <v>4.9829999999999999E-2</v>
      </c>
      <c r="Z2563">
        <v>4.4699999999999997E-2</v>
      </c>
      <c r="AA2563">
        <v>4.4560000000000002E-2</v>
      </c>
      <c r="AB2563">
        <v>4.0849999999999997E-2</v>
      </c>
      <c r="AC2563">
        <v>47724234</v>
      </c>
      <c r="AD2563">
        <v>44669317</v>
      </c>
      <c r="AE2563">
        <v>44478122</v>
      </c>
      <c r="AF2563">
        <v>38823660</v>
      </c>
      <c r="AG2563">
        <v>37931313</v>
      </c>
      <c r="AH2563">
        <v>27646215</v>
      </c>
      <c r="AI2563">
        <v>28696410</v>
      </c>
      <c r="AJ2563">
        <v>28510104</v>
      </c>
      <c r="AK2563">
        <v>25776297</v>
      </c>
      <c r="AL2563">
        <v>22428296</v>
      </c>
    </row>
    <row r="2564" spans="1:38">
      <c r="A2564" t="s">
        <v>127</v>
      </c>
      <c r="B2564" t="s">
        <v>134</v>
      </c>
      <c r="C2564" t="s">
        <v>135</v>
      </c>
      <c r="D2564" t="s">
        <v>123</v>
      </c>
      <c r="E2564" t="s">
        <v>24</v>
      </c>
      <c r="F2564" t="s">
        <v>65</v>
      </c>
      <c r="G2564" t="s">
        <v>10</v>
      </c>
      <c r="H2564" t="s">
        <v>111</v>
      </c>
      <c r="O2564">
        <v>2</v>
      </c>
      <c r="P2564">
        <v>10</v>
      </c>
      <c r="R2564">
        <v>2</v>
      </c>
      <c r="Y2564">
        <v>0</v>
      </c>
      <c r="Z2564">
        <v>2.0000000000000002E-5</v>
      </c>
      <c r="AB2564">
        <v>0</v>
      </c>
      <c r="AG2564">
        <v>1835</v>
      </c>
      <c r="AH2564">
        <v>2708</v>
      </c>
      <c r="AI2564">
        <v>13382</v>
      </c>
      <c r="AJ2564">
        <v>16966</v>
      </c>
      <c r="AL2564">
        <v>9500</v>
      </c>
    </row>
    <row r="2565" spans="1:38">
      <c r="A2565" t="s">
        <v>127</v>
      </c>
      <c r="B2565" t="s">
        <v>134</v>
      </c>
      <c r="C2565" t="s">
        <v>135</v>
      </c>
      <c r="D2565" t="s">
        <v>123</v>
      </c>
      <c r="E2565" t="s">
        <v>24</v>
      </c>
      <c r="F2565" t="s">
        <v>65</v>
      </c>
      <c r="G2565" t="s">
        <v>10</v>
      </c>
      <c r="H2565" t="s">
        <v>12</v>
      </c>
      <c r="O2565">
        <v>0</v>
      </c>
      <c r="P2565">
        <v>0</v>
      </c>
      <c r="R2565">
        <v>0</v>
      </c>
      <c r="Y2565">
        <v>0</v>
      </c>
      <c r="Z2565">
        <v>0</v>
      </c>
      <c r="AB2565">
        <v>0</v>
      </c>
      <c r="AG2565">
        <v>1835</v>
      </c>
      <c r="AH2565">
        <v>2708</v>
      </c>
      <c r="AI2565">
        <v>13382</v>
      </c>
      <c r="AJ2565">
        <v>16966</v>
      </c>
      <c r="AL2565">
        <v>9500</v>
      </c>
    </row>
    <row r="2566" spans="1:38">
      <c r="A2566" t="s">
        <v>127</v>
      </c>
      <c r="B2566" t="s">
        <v>134</v>
      </c>
      <c r="C2566" t="s">
        <v>135</v>
      </c>
      <c r="D2566" t="s">
        <v>123</v>
      </c>
      <c r="E2566" t="s">
        <v>24</v>
      </c>
      <c r="F2566" t="s">
        <v>65</v>
      </c>
      <c r="G2566" t="s">
        <v>10</v>
      </c>
      <c r="H2566" t="s">
        <v>11</v>
      </c>
      <c r="O2566">
        <v>2</v>
      </c>
      <c r="P2566">
        <v>10</v>
      </c>
      <c r="R2566">
        <v>2</v>
      </c>
      <c r="Y2566">
        <v>0</v>
      </c>
      <c r="Z2566">
        <v>2.0000000000000002E-5</v>
      </c>
      <c r="AB2566">
        <v>0</v>
      </c>
      <c r="AG2566">
        <v>1835</v>
      </c>
      <c r="AH2566">
        <v>2708</v>
      </c>
      <c r="AI2566">
        <v>13382</v>
      </c>
      <c r="AJ2566">
        <v>16966</v>
      </c>
      <c r="AL2566">
        <v>9500</v>
      </c>
    </row>
    <row r="2567" spans="1:38">
      <c r="A2567" t="s">
        <v>127</v>
      </c>
      <c r="B2567" t="s">
        <v>134</v>
      </c>
      <c r="C2567" t="s">
        <v>135</v>
      </c>
      <c r="D2567" t="s">
        <v>123</v>
      </c>
      <c r="E2567" t="s">
        <v>24</v>
      </c>
      <c r="F2567" t="s">
        <v>14</v>
      </c>
      <c r="G2567" t="s">
        <v>10</v>
      </c>
      <c r="H2567" t="s">
        <v>111</v>
      </c>
      <c r="O2567">
        <v>0.47299999999999998</v>
      </c>
      <c r="P2567">
        <v>2</v>
      </c>
      <c r="Q2567">
        <v>3</v>
      </c>
      <c r="R2567">
        <v>0</v>
      </c>
      <c r="Y2567">
        <v>0</v>
      </c>
      <c r="Z2567">
        <v>0</v>
      </c>
      <c r="AA2567">
        <v>1.0000000000000001E-5</v>
      </c>
      <c r="AB2567">
        <v>0</v>
      </c>
      <c r="AC2567">
        <v>460895</v>
      </c>
      <c r="AD2567">
        <v>416025</v>
      </c>
      <c r="AE2567">
        <v>387945</v>
      </c>
      <c r="AF2567">
        <v>511580</v>
      </c>
      <c r="AG2567">
        <v>521697</v>
      </c>
      <c r="AH2567">
        <v>507733</v>
      </c>
      <c r="AI2567">
        <v>419797</v>
      </c>
      <c r="AJ2567">
        <v>357091</v>
      </c>
      <c r="AK2567">
        <v>316070</v>
      </c>
      <c r="AL2567">
        <v>295035</v>
      </c>
    </row>
    <row r="2568" spans="1:38">
      <c r="A2568" t="s">
        <v>127</v>
      </c>
      <c r="B2568" t="s">
        <v>134</v>
      </c>
      <c r="C2568" t="s">
        <v>135</v>
      </c>
      <c r="D2568" t="s">
        <v>123</v>
      </c>
      <c r="E2568" t="s">
        <v>24</v>
      </c>
      <c r="F2568" t="s">
        <v>14</v>
      </c>
      <c r="G2568" t="s">
        <v>10</v>
      </c>
      <c r="H2568" t="s">
        <v>12</v>
      </c>
      <c r="O2568">
        <v>0</v>
      </c>
      <c r="P2568">
        <v>0</v>
      </c>
      <c r="Q2568">
        <v>0</v>
      </c>
      <c r="R2568">
        <v>0</v>
      </c>
      <c r="Y2568">
        <v>0</v>
      </c>
      <c r="Z2568">
        <v>0</v>
      </c>
      <c r="AA2568">
        <v>0</v>
      </c>
      <c r="AB2568">
        <v>0</v>
      </c>
      <c r="AC2568">
        <v>460895</v>
      </c>
      <c r="AD2568">
        <v>416025</v>
      </c>
      <c r="AE2568">
        <v>387945</v>
      </c>
      <c r="AF2568">
        <v>511580</v>
      </c>
      <c r="AG2568">
        <v>521697</v>
      </c>
      <c r="AH2568">
        <v>507733</v>
      </c>
      <c r="AI2568">
        <v>419797</v>
      </c>
      <c r="AJ2568">
        <v>357091</v>
      </c>
      <c r="AK2568">
        <v>316070</v>
      </c>
      <c r="AL2568">
        <v>295035</v>
      </c>
    </row>
    <row r="2569" spans="1:38">
      <c r="A2569" t="s">
        <v>127</v>
      </c>
      <c r="B2569" t="s">
        <v>134</v>
      </c>
      <c r="C2569" t="s">
        <v>135</v>
      </c>
      <c r="D2569" t="s">
        <v>123</v>
      </c>
      <c r="E2569" t="s">
        <v>24</v>
      </c>
      <c r="F2569" t="s">
        <v>14</v>
      </c>
      <c r="G2569" t="s">
        <v>10</v>
      </c>
      <c r="H2569" t="s">
        <v>11</v>
      </c>
      <c r="O2569">
        <v>0.47299999999999998</v>
      </c>
      <c r="P2569">
        <v>2</v>
      </c>
      <c r="Q2569">
        <v>3</v>
      </c>
      <c r="R2569">
        <v>0</v>
      </c>
      <c r="Y2569">
        <v>0</v>
      </c>
      <c r="Z2569">
        <v>0</v>
      </c>
      <c r="AA2569">
        <v>1.0000000000000001E-5</v>
      </c>
      <c r="AB2569">
        <v>0</v>
      </c>
      <c r="AC2569">
        <v>460895</v>
      </c>
      <c r="AD2569">
        <v>416025</v>
      </c>
      <c r="AE2569">
        <v>387945</v>
      </c>
      <c r="AF2569">
        <v>511580</v>
      </c>
      <c r="AG2569">
        <v>521697</v>
      </c>
      <c r="AH2569">
        <v>507733</v>
      </c>
      <c r="AI2569">
        <v>419797</v>
      </c>
      <c r="AJ2569">
        <v>357091</v>
      </c>
      <c r="AK2569">
        <v>316070</v>
      </c>
      <c r="AL2569">
        <v>295035</v>
      </c>
    </row>
    <row r="2570" spans="1:38">
      <c r="A2570" t="s">
        <v>127</v>
      </c>
      <c r="B2570" t="s">
        <v>134</v>
      </c>
      <c r="C2570" t="s">
        <v>135</v>
      </c>
      <c r="D2570" t="s">
        <v>123</v>
      </c>
      <c r="E2570" t="s">
        <v>24</v>
      </c>
      <c r="F2570" t="s">
        <v>15</v>
      </c>
      <c r="G2570" t="s">
        <v>10</v>
      </c>
      <c r="H2570" t="s">
        <v>111</v>
      </c>
      <c r="O2570">
        <v>4.0970000000000004</v>
      </c>
      <c r="P2570">
        <v>19</v>
      </c>
      <c r="Q2570">
        <v>35</v>
      </c>
      <c r="R2570">
        <v>2</v>
      </c>
      <c r="Y2570">
        <v>1.0000000000000001E-5</v>
      </c>
      <c r="Z2570">
        <v>4.0000000000000003E-5</v>
      </c>
      <c r="AA2570">
        <v>6.0000000000000002E-5</v>
      </c>
      <c r="AB2570">
        <v>0</v>
      </c>
      <c r="AH2570">
        <v>740</v>
      </c>
      <c r="AI2570">
        <v>26917</v>
      </c>
      <c r="AJ2570">
        <v>37399</v>
      </c>
      <c r="AK2570">
        <v>21431</v>
      </c>
      <c r="AL2570">
        <v>29054</v>
      </c>
    </row>
    <row r="2571" spans="1:38">
      <c r="A2571" t="s">
        <v>127</v>
      </c>
      <c r="B2571" t="s">
        <v>134</v>
      </c>
      <c r="C2571" t="s">
        <v>135</v>
      </c>
      <c r="D2571" t="s">
        <v>123</v>
      </c>
      <c r="E2571" t="s">
        <v>24</v>
      </c>
      <c r="F2571" t="s">
        <v>15</v>
      </c>
      <c r="G2571" t="s">
        <v>10</v>
      </c>
      <c r="H2571" t="s">
        <v>12</v>
      </c>
      <c r="O2571">
        <v>0</v>
      </c>
      <c r="P2571">
        <v>0</v>
      </c>
      <c r="Q2571">
        <v>0</v>
      </c>
      <c r="R2571">
        <v>0</v>
      </c>
      <c r="Y2571">
        <v>0</v>
      </c>
      <c r="Z2571">
        <v>0</v>
      </c>
      <c r="AA2571">
        <v>0</v>
      </c>
      <c r="AB2571">
        <v>0</v>
      </c>
      <c r="AH2571">
        <v>740</v>
      </c>
      <c r="AI2571">
        <v>26917</v>
      </c>
      <c r="AJ2571">
        <v>37399</v>
      </c>
      <c r="AK2571">
        <v>21431</v>
      </c>
      <c r="AL2571">
        <v>29054</v>
      </c>
    </row>
    <row r="2572" spans="1:38">
      <c r="A2572" t="s">
        <v>127</v>
      </c>
      <c r="B2572" t="s">
        <v>134</v>
      </c>
      <c r="C2572" t="s">
        <v>135</v>
      </c>
      <c r="D2572" t="s">
        <v>123</v>
      </c>
      <c r="E2572" t="s">
        <v>24</v>
      </c>
      <c r="F2572" t="s">
        <v>15</v>
      </c>
      <c r="G2572" t="s">
        <v>10</v>
      </c>
      <c r="H2572" t="s">
        <v>11</v>
      </c>
      <c r="O2572">
        <v>4.0970000000000004</v>
      </c>
      <c r="P2572">
        <v>19</v>
      </c>
      <c r="Q2572">
        <v>35</v>
      </c>
      <c r="R2572">
        <v>2</v>
      </c>
      <c r="Y2572">
        <v>1.0000000000000001E-5</v>
      </c>
      <c r="Z2572">
        <v>4.0000000000000003E-5</v>
      </c>
      <c r="AA2572">
        <v>6.0000000000000002E-5</v>
      </c>
      <c r="AB2572">
        <v>0</v>
      </c>
      <c r="AH2572">
        <v>740</v>
      </c>
      <c r="AI2572">
        <v>26917</v>
      </c>
      <c r="AJ2572">
        <v>37399</v>
      </c>
      <c r="AK2572">
        <v>21431</v>
      </c>
      <c r="AL2572">
        <v>29054</v>
      </c>
    </row>
    <row r="2573" spans="1:38">
      <c r="A2573" t="s">
        <v>127</v>
      </c>
      <c r="B2573" t="s">
        <v>134</v>
      </c>
      <c r="C2573" t="s">
        <v>135</v>
      </c>
      <c r="D2573" t="s">
        <v>123</v>
      </c>
      <c r="E2573" t="s">
        <v>24</v>
      </c>
      <c r="F2573" t="s">
        <v>61</v>
      </c>
      <c r="G2573" t="s">
        <v>10</v>
      </c>
      <c r="H2573" t="s">
        <v>111</v>
      </c>
      <c r="P2573">
        <v>213</v>
      </c>
      <c r="Q2573">
        <v>6</v>
      </c>
      <c r="R2573">
        <v>90</v>
      </c>
      <c r="Z2573">
        <v>4.0999999999999999E-4</v>
      </c>
      <c r="AA2573">
        <v>1.0000000000000001E-5</v>
      </c>
      <c r="AB2573">
        <v>1.6000000000000001E-4</v>
      </c>
      <c r="AC2573">
        <v>99543</v>
      </c>
      <c r="AD2573">
        <v>17329</v>
      </c>
      <c r="AE2573">
        <v>8749</v>
      </c>
      <c r="AF2573">
        <v>221</v>
      </c>
      <c r="AG2573">
        <v>11187</v>
      </c>
      <c r="AI2573">
        <v>55608</v>
      </c>
      <c r="AJ2573">
        <v>72378</v>
      </c>
      <c r="AK2573">
        <v>4111</v>
      </c>
      <c r="AL2573">
        <v>53293</v>
      </c>
    </row>
    <row r="2574" spans="1:38">
      <c r="A2574" t="s">
        <v>127</v>
      </c>
      <c r="B2574" t="s">
        <v>134</v>
      </c>
      <c r="C2574" t="s">
        <v>135</v>
      </c>
      <c r="D2574" t="s">
        <v>123</v>
      </c>
      <c r="E2574" t="s">
        <v>24</v>
      </c>
      <c r="F2574" t="s">
        <v>61</v>
      </c>
      <c r="G2574" t="s">
        <v>10</v>
      </c>
      <c r="H2574" t="s">
        <v>12</v>
      </c>
      <c r="P2574">
        <v>0</v>
      </c>
      <c r="Q2574">
        <v>0</v>
      </c>
      <c r="R2574">
        <v>0</v>
      </c>
      <c r="Z2574">
        <v>0</v>
      </c>
      <c r="AA2574">
        <v>0</v>
      </c>
      <c r="AB2574">
        <v>0</v>
      </c>
      <c r="AC2574">
        <v>99543</v>
      </c>
      <c r="AD2574">
        <v>17329</v>
      </c>
      <c r="AE2574">
        <v>8749</v>
      </c>
      <c r="AF2574">
        <v>221</v>
      </c>
      <c r="AG2574">
        <v>11187</v>
      </c>
      <c r="AI2574">
        <v>55608</v>
      </c>
      <c r="AJ2574">
        <v>72378</v>
      </c>
      <c r="AK2574">
        <v>4111</v>
      </c>
      <c r="AL2574">
        <v>53293</v>
      </c>
    </row>
    <row r="2575" spans="1:38">
      <c r="A2575" t="s">
        <v>127</v>
      </c>
      <c r="B2575" t="s">
        <v>134</v>
      </c>
      <c r="C2575" t="s">
        <v>135</v>
      </c>
      <c r="D2575" t="s">
        <v>123</v>
      </c>
      <c r="E2575" t="s">
        <v>24</v>
      </c>
      <c r="F2575" t="s">
        <v>61</v>
      </c>
      <c r="G2575" t="s">
        <v>10</v>
      </c>
      <c r="H2575" t="s">
        <v>11</v>
      </c>
      <c r="P2575">
        <v>213</v>
      </c>
      <c r="Q2575">
        <v>6</v>
      </c>
      <c r="R2575">
        <v>90</v>
      </c>
      <c r="Z2575">
        <v>4.0999999999999999E-4</v>
      </c>
      <c r="AA2575">
        <v>1.0000000000000001E-5</v>
      </c>
      <c r="AB2575">
        <v>1.6000000000000001E-4</v>
      </c>
      <c r="AC2575">
        <v>99543</v>
      </c>
      <c r="AD2575">
        <v>17329</v>
      </c>
      <c r="AE2575">
        <v>8749</v>
      </c>
      <c r="AF2575">
        <v>221</v>
      </c>
      <c r="AG2575">
        <v>11187</v>
      </c>
      <c r="AI2575">
        <v>55608</v>
      </c>
      <c r="AJ2575">
        <v>72378</v>
      </c>
      <c r="AK2575">
        <v>4111</v>
      </c>
      <c r="AL2575">
        <v>53293</v>
      </c>
    </row>
    <row r="2576" spans="1:38">
      <c r="A2576" t="s">
        <v>127</v>
      </c>
      <c r="B2576" t="s">
        <v>134</v>
      </c>
      <c r="C2576" t="s">
        <v>135</v>
      </c>
      <c r="D2576" t="s">
        <v>123</v>
      </c>
      <c r="E2576" t="s">
        <v>24</v>
      </c>
      <c r="F2576" t="s">
        <v>62</v>
      </c>
      <c r="G2576" t="s">
        <v>10</v>
      </c>
      <c r="H2576" t="s">
        <v>111</v>
      </c>
      <c r="O2576">
        <v>0</v>
      </c>
      <c r="Q2576">
        <v>0</v>
      </c>
      <c r="Y2576">
        <v>0</v>
      </c>
      <c r="AA2576">
        <v>0</v>
      </c>
      <c r="AC2576">
        <v>4805054</v>
      </c>
      <c r="AD2576">
        <v>5316157</v>
      </c>
      <c r="AE2576">
        <v>4217963</v>
      </c>
      <c r="AF2576">
        <v>3765172</v>
      </c>
      <c r="AG2576">
        <v>3352048</v>
      </c>
      <c r="AH2576">
        <v>1365878</v>
      </c>
      <c r="AI2576">
        <v>1336849</v>
      </c>
      <c r="AJ2576">
        <v>1070221</v>
      </c>
      <c r="AK2576">
        <v>1560328</v>
      </c>
      <c r="AL2576">
        <v>2839985</v>
      </c>
    </row>
    <row r="2577" spans="1:38">
      <c r="A2577" t="s">
        <v>127</v>
      </c>
      <c r="B2577" t="s">
        <v>134</v>
      </c>
      <c r="C2577" t="s">
        <v>135</v>
      </c>
      <c r="D2577" t="s">
        <v>123</v>
      </c>
      <c r="E2577" t="s">
        <v>24</v>
      </c>
      <c r="F2577" t="s">
        <v>62</v>
      </c>
      <c r="G2577" t="s">
        <v>10</v>
      </c>
      <c r="H2577" t="s">
        <v>12</v>
      </c>
      <c r="O2577">
        <v>0</v>
      </c>
      <c r="Q2577">
        <v>0</v>
      </c>
      <c r="Y2577">
        <v>0</v>
      </c>
      <c r="AA2577">
        <v>0</v>
      </c>
      <c r="AC2577">
        <v>4805054</v>
      </c>
      <c r="AD2577">
        <v>5316157</v>
      </c>
      <c r="AE2577">
        <v>4217963</v>
      </c>
      <c r="AF2577">
        <v>3765172</v>
      </c>
      <c r="AG2577">
        <v>3352048</v>
      </c>
      <c r="AH2577">
        <v>1365878</v>
      </c>
      <c r="AI2577">
        <v>1336849</v>
      </c>
      <c r="AJ2577">
        <v>1070221</v>
      </c>
      <c r="AK2577">
        <v>1560328</v>
      </c>
      <c r="AL2577">
        <v>2839985</v>
      </c>
    </row>
    <row r="2578" spans="1:38">
      <c r="A2578" t="s">
        <v>127</v>
      </c>
      <c r="B2578" t="s">
        <v>134</v>
      </c>
      <c r="C2578" t="s">
        <v>135</v>
      </c>
      <c r="D2578" t="s">
        <v>123</v>
      </c>
      <c r="E2578" t="s">
        <v>24</v>
      </c>
      <c r="F2578" t="s">
        <v>62</v>
      </c>
      <c r="G2578" t="s">
        <v>10</v>
      </c>
      <c r="H2578" t="s">
        <v>11</v>
      </c>
      <c r="O2578">
        <v>0</v>
      </c>
      <c r="Q2578">
        <v>0</v>
      </c>
      <c r="Y2578">
        <v>0</v>
      </c>
      <c r="AA2578">
        <v>0</v>
      </c>
      <c r="AC2578">
        <v>4805054</v>
      </c>
      <c r="AD2578">
        <v>5316157</v>
      </c>
      <c r="AE2578">
        <v>4217963</v>
      </c>
      <c r="AF2578">
        <v>3765172</v>
      </c>
      <c r="AG2578">
        <v>3352048</v>
      </c>
      <c r="AH2578">
        <v>1365878</v>
      </c>
      <c r="AI2578">
        <v>1336849</v>
      </c>
      <c r="AJ2578">
        <v>1070221</v>
      </c>
      <c r="AK2578">
        <v>1560328</v>
      </c>
      <c r="AL2578">
        <v>2839985</v>
      </c>
    </row>
    <row r="2579" spans="1:38">
      <c r="A2579" t="s">
        <v>127</v>
      </c>
      <c r="B2579" t="s">
        <v>134</v>
      </c>
      <c r="C2579" t="s">
        <v>135</v>
      </c>
      <c r="D2579" t="s">
        <v>123</v>
      </c>
      <c r="E2579" t="s">
        <v>24</v>
      </c>
      <c r="F2579" t="s">
        <v>17</v>
      </c>
      <c r="G2579" t="s">
        <v>10</v>
      </c>
      <c r="H2579" t="s">
        <v>111</v>
      </c>
      <c r="O2579">
        <v>1671.2829999999999</v>
      </c>
      <c r="P2579">
        <v>1673</v>
      </c>
      <c r="Q2579">
        <v>2394</v>
      </c>
      <c r="R2579">
        <v>5807</v>
      </c>
      <c r="Y2579">
        <v>3.65E-3</v>
      </c>
      <c r="Z2579">
        <v>3.2399999999999998E-3</v>
      </c>
      <c r="AA2579">
        <v>4.4099999999999999E-3</v>
      </c>
      <c r="AB2579">
        <v>1.014E-2</v>
      </c>
      <c r="AC2579">
        <v>684700</v>
      </c>
      <c r="AD2579">
        <v>589170</v>
      </c>
      <c r="AE2579">
        <v>547564</v>
      </c>
      <c r="AF2579">
        <v>532260</v>
      </c>
      <c r="AG2579">
        <v>631492</v>
      </c>
      <c r="AH2579">
        <v>1400068</v>
      </c>
      <c r="AI2579">
        <v>1316055</v>
      </c>
      <c r="AJ2579">
        <v>1290080</v>
      </c>
      <c r="AK2579">
        <v>1173220</v>
      </c>
      <c r="AL2579">
        <v>1329299</v>
      </c>
    </row>
    <row r="2580" spans="1:38">
      <c r="A2580" t="s">
        <v>127</v>
      </c>
      <c r="B2580" t="s">
        <v>134</v>
      </c>
      <c r="C2580" t="s">
        <v>135</v>
      </c>
      <c r="D2580" t="s">
        <v>123</v>
      </c>
      <c r="E2580" t="s">
        <v>24</v>
      </c>
      <c r="F2580" t="s">
        <v>17</v>
      </c>
      <c r="G2580" t="s">
        <v>10</v>
      </c>
      <c r="H2580" t="s">
        <v>12</v>
      </c>
      <c r="O2580">
        <v>3</v>
      </c>
      <c r="P2580">
        <v>1</v>
      </c>
      <c r="Q2580">
        <v>33</v>
      </c>
      <c r="R2580">
        <v>2284</v>
      </c>
      <c r="Y2580">
        <v>1.0000000000000001E-5</v>
      </c>
      <c r="Z2580">
        <v>0</v>
      </c>
      <c r="AA2580">
        <v>6.0000000000000002E-5</v>
      </c>
      <c r="AB2580">
        <v>3.9899999999999996E-3</v>
      </c>
      <c r="AC2580">
        <v>684700</v>
      </c>
      <c r="AD2580">
        <v>589170</v>
      </c>
      <c r="AE2580">
        <v>547564</v>
      </c>
      <c r="AF2580">
        <v>532260</v>
      </c>
      <c r="AG2580">
        <v>631492</v>
      </c>
      <c r="AH2580">
        <v>1400068</v>
      </c>
      <c r="AI2580">
        <v>1316055</v>
      </c>
      <c r="AJ2580">
        <v>1290080</v>
      </c>
      <c r="AK2580">
        <v>1173220</v>
      </c>
      <c r="AL2580">
        <v>1329299</v>
      </c>
    </row>
    <row r="2581" spans="1:38">
      <c r="A2581" t="s">
        <v>127</v>
      </c>
      <c r="B2581" t="s">
        <v>134</v>
      </c>
      <c r="C2581" t="s">
        <v>135</v>
      </c>
      <c r="D2581" t="s">
        <v>123</v>
      </c>
      <c r="E2581" t="s">
        <v>24</v>
      </c>
      <c r="F2581" t="s">
        <v>17</v>
      </c>
      <c r="G2581" t="s">
        <v>10</v>
      </c>
      <c r="H2581" t="s">
        <v>11</v>
      </c>
      <c r="O2581">
        <v>1668.2829999999999</v>
      </c>
      <c r="P2581">
        <v>1672</v>
      </c>
      <c r="Q2581">
        <v>2361</v>
      </c>
      <c r="R2581">
        <v>3523</v>
      </c>
      <c r="Y2581">
        <v>3.64E-3</v>
      </c>
      <c r="Z2581">
        <v>3.2299999999999998E-3</v>
      </c>
      <c r="AA2581">
        <v>4.3499999999999997E-3</v>
      </c>
      <c r="AB2581">
        <v>6.1500000000000001E-3</v>
      </c>
      <c r="AC2581">
        <v>684700</v>
      </c>
      <c r="AD2581">
        <v>589170</v>
      </c>
      <c r="AE2581">
        <v>547564</v>
      </c>
      <c r="AF2581">
        <v>532260</v>
      </c>
      <c r="AG2581">
        <v>631492</v>
      </c>
      <c r="AH2581">
        <v>1400068</v>
      </c>
      <c r="AI2581">
        <v>1316055</v>
      </c>
      <c r="AJ2581">
        <v>1290080</v>
      </c>
      <c r="AK2581">
        <v>1173220</v>
      </c>
      <c r="AL2581">
        <v>1329299</v>
      </c>
    </row>
    <row r="2582" spans="1:38">
      <c r="A2582" t="s">
        <v>127</v>
      </c>
      <c r="B2582" t="s">
        <v>134</v>
      </c>
      <c r="C2582" t="s">
        <v>135</v>
      </c>
      <c r="D2582" t="s">
        <v>123</v>
      </c>
      <c r="E2582" t="s">
        <v>24</v>
      </c>
      <c r="F2582" t="s">
        <v>18</v>
      </c>
      <c r="G2582" t="s">
        <v>10</v>
      </c>
      <c r="H2582" t="s">
        <v>111</v>
      </c>
      <c r="O2582">
        <v>1605.886</v>
      </c>
      <c r="P2582">
        <v>1890</v>
      </c>
      <c r="Q2582">
        <v>24305</v>
      </c>
      <c r="R2582">
        <v>2448</v>
      </c>
      <c r="Y2582">
        <v>3.5100000000000001E-3</v>
      </c>
      <c r="Z2582">
        <v>3.6600000000000001E-3</v>
      </c>
      <c r="AA2582">
        <v>4.48E-2</v>
      </c>
      <c r="AB2582">
        <v>4.2700000000000004E-3</v>
      </c>
      <c r="AC2582">
        <v>1932081</v>
      </c>
      <c r="AD2582">
        <v>1496720</v>
      </c>
      <c r="AE2582">
        <v>1298918</v>
      </c>
      <c r="AF2582">
        <v>1224916</v>
      </c>
      <c r="AG2582">
        <v>1384658</v>
      </c>
      <c r="AH2582">
        <v>1853682</v>
      </c>
      <c r="AI2582">
        <v>1334665</v>
      </c>
      <c r="AJ2582">
        <v>1231860</v>
      </c>
      <c r="AK2582">
        <v>1313554</v>
      </c>
      <c r="AL2582">
        <v>1277297</v>
      </c>
    </row>
    <row r="2583" spans="1:38">
      <c r="A2583" t="s">
        <v>127</v>
      </c>
      <c r="B2583" t="s">
        <v>134</v>
      </c>
      <c r="C2583" t="s">
        <v>135</v>
      </c>
      <c r="D2583" t="s">
        <v>123</v>
      </c>
      <c r="E2583" t="s">
        <v>24</v>
      </c>
      <c r="F2583" t="s">
        <v>18</v>
      </c>
      <c r="G2583" t="s">
        <v>10</v>
      </c>
      <c r="H2583" t="s">
        <v>12</v>
      </c>
      <c r="O2583">
        <v>201</v>
      </c>
      <c r="P2583">
        <v>334</v>
      </c>
      <c r="Q2583">
        <v>22785</v>
      </c>
      <c r="R2583">
        <v>999</v>
      </c>
      <c r="Y2583">
        <v>4.4000000000000002E-4</v>
      </c>
      <c r="Z2583">
        <v>6.4999999999999997E-4</v>
      </c>
      <c r="AA2583">
        <v>4.2000000000000003E-2</v>
      </c>
      <c r="AB2583">
        <v>1.74E-3</v>
      </c>
      <c r="AC2583">
        <v>1932081</v>
      </c>
      <c r="AD2583">
        <v>1496720</v>
      </c>
      <c r="AE2583">
        <v>1298918</v>
      </c>
      <c r="AF2583">
        <v>1224916</v>
      </c>
      <c r="AG2583">
        <v>1384658</v>
      </c>
      <c r="AH2583">
        <v>1853682</v>
      </c>
      <c r="AI2583">
        <v>1334665</v>
      </c>
      <c r="AJ2583">
        <v>1231860</v>
      </c>
      <c r="AK2583">
        <v>1313554</v>
      </c>
      <c r="AL2583">
        <v>1277297</v>
      </c>
    </row>
    <row r="2584" spans="1:38">
      <c r="A2584" t="s">
        <v>127</v>
      </c>
      <c r="B2584" t="s">
        <v>134</v>
      </c>
      <c r="C2584" t="s">
        <v>135</v>
      </c>
      <c r="D2584" t="s">
        <v>123</v>
      </c>
      <c r="E2584" t="s">
        <v>24</v>
      </c>
      <c r="F2584" t="s">
        <v>18</v>
      </c>
      <c r="G2584" t="s">
        <v>10</v>
      </c>
      <c r="H2584" t="s">
        <v>11</v>
      </c>
      <c r="O2584">
        <v>1404.886</v>
      </c>
      <c r="P2584">
        <v>1556</v>
      </c>
      <c r="Q2584">
        <v>1520</v>
      </c>
      <c r="R2584">
        <v>1449</v>
      </c>
      <c r="Y2584">
        <v>3.0699999999999998E-3</v>
      </c>
      <c r="Z2584">
        <v>3.0100000000000001E-3</v>
      </c>
      <c r="AA2584">
        <v>2.8E-3</v>
      </c>
      <c r="AB2584">
        <v>2.5300000000000001E-3</v>
      </c>
      <c r="AC2584">
        <v>1932081</v>
      </c>
      <c r="AD2584">
        <v>1496720</v>
      </c>
      <c r="AE2584">
        <v>1298918</v>
      </c>
      <c r="AF2584">
        <v>1224916</v>
      </c>
      <c r="AG2584">
        <v>1384658</v>
      </c>
      <c r="AH2584">
        <v>1853682</v>
      </c>
      <c r="AI2584">
        <v>1334665</v>
      </c>
      <c r="AJ2584">
        <v>1231860</v>
      </c>
      <c r="AK2584">
        <v>1313554</v>
      </c>
      <c r="AL2584">
        <v>1277297</v>
      </c>
    </row>
    <row r="2585" spans="1:38">
      <c r="A2585" t="s">
        <v>127</v>
      </c>
      <c r="B2585" t="s">
        <v>134</v>
      </c>
      <c r="C2585" t="s">
        <v>135</v>
      </c>
      <c r="D2585" t="s">
        <v>123</v>
      </c>
      <c r="E2585" t="s">
        <v>24</v>
      </c>
      <c r="F2585" t="s">
        <v>19</v>
      </c>
      <c r="G2585" t="s">
        <v>10</v>
      </c>
      <c r="H2585" t="s">
        <v>111</v>
      </c>
      <c r="Q2585">
        <v>0</v>
      </c>
      <c r="AA2585">
        <v>0</v>
      </c>
      <c r="AC2585">
        <v>59360</v>
      </c>
      <c r="AD2585">
        <v>42894</v>
      </c>
      <c r="AE2585">
        <v>43261</v>
      </c>
      <c r="AF2585">
        <v>20649</v>
      </c>
      <c r="AG2585">
        <v>20589</v>
      </c>
      <c r="AH2585">
        <v>4038</v>
      </c>
      <c r="AI2585">
        <v>274</v>
      </c>
      <c r="AJ2585">
        <v>31973</v>
      </c>
      <c r="AK2585">
        <v>23268</v>
      </c>
      <c r="AL2585">
        <v>25897</v>
      </c>
    </row>
    <row r="2586" spans="1:38">
      <c r="A2586" t="s">
        <v>127</v>
      </c>
      <c r="B2586" t="s">
        <v>134</v>
      </c>
      <c r="C2586" t="s">
        <v>135</v>
      </c>
      <c r="D2586" t="s">
        <v>123</v>
      </c>
      <c r="E2586" t="s">
        <v>24</v>
      </c>
      <c r="F2586" t="s">
        <v>19</v>
      </c>
      <c r="G2586" t="s">
        <v>10</v>
      </c>
      <c r="H2586" t="s">
        <v>12</v>
      </c>
      <c r="Q2586">
        <v>0</v>
      </c>
      <c r="AA2586">
        <v>0</v>
      </c>
      <c r="AC2586">
        <v>59360</v>
      </c>
      <c r="AD2586">
        <v>42894</v>
      </c>
      <c r="AE2586">
        <v>43261</v>
      </c>
      <c r="AF2586">
        <v>20649</v>
      </c>
      <c r="AG2586">
        <v>20589</v>
      </c>
      <c r="AH2586">
        <v>4038</v>
      </c>
      <c r="AI2586">
        <v>274</v>
      </c>
      <c r="AJ2586">
        <v>31973</v>
      </c>
      <c r="AK2586">
        <v>23268</v>
      </c>
      <c r="AL2586">
        <v>25897</v>
      </c>
    </row>
    <row r="2587" spans="1:38">
      <c r="A2587" t="s">
        <v>127</v>
      </c>
      <c r="B2587" t="s">
        <v>134</v>
      </c>
      <c r="C2587" t="s">
        <v>135</v>
      </c>
      <c r="D2587" t="s">
        <v>123</v>
      </c>
      <c r="E2587" t="s">
        <v>24</v>
      </c>
      <c r="F2587" t="s">
        <v>19</v>
      </c>
      <c r="G2587" t="s">
        <v>10</v>
      </c>
      <c r="H2587" t="s">
        <v>11</v>
      </c>
      <c r="Q2587">
        <v>0</v>
      </c>
      <c r="AA2587">
        <v>0</v>
      </c>
      <c r="AC2587">
        <v>59360</v>
      </c>
      <c r="AD2587">
        <v>42894</v>
      </c>
      <c r="AE2587">
        <v>43261</v>
      </c>
      <c r="AF2587">
        <v>20649</v>
      </c>
      <c r="AG2587">
        <v>20589</v>
      </c>
      <c r="AH2587">
        <v>4038</v>
      </c>
      <c r="AI2587">
        <v>274</v>
      </c>
      <c r="AJ2587">
        <v>31973</v>
      </c>
      <c r="AK2587">
        <v>23268</v>
      </c>
      <c r="AL2587">
        <v>25897</v>
      </c>
    </row>
    <row r="2588" spans="1:38">
      <c r="A2588" t="s">
        <v>127</v>
      </c>
      <c r="B2588" t="s">
        <v>134</v>
      </c>
      <c r="C2588" t="s">
        <v>135</v>
      </c>
      <c r="D2588" t="s">
        <v>123</v>
      </c>
      <c r="E2588" t="s">
        <v>25</v>
      </c>
      <c r="F2588" t="s">
        <v>59</v>
      </c>
      <c r="G2588" t="s">
        <v>10</v>
      </c>
      <c r="H2588" t="s">
        <v>111</v>
      </c>
      <c r="J2588">
        <v>27.718</v>
      </c>
      <c r="K2588">
        <v>10.510999999999999</v>
      </c>
      <c r="L2588">
        <v>8.8949999999999996</v>
      </c>
      <c r="M2588">
        <v>22.137</v>
      </c>
      <c r="N2588">
        <v>0.14899999999999999</v>
      </c>
      <c r="T2588">
        <v>1.1E-4</v>
      </c>
      <c r="U2588">
        <v>4.0000000000000003E-5</v>
      </c>
      <c r="V2588">
        <v>3.0000000000000001E-5</v>
      </c>
      <c r="W2588">
        <v>8.0000000000000007E-5</v>
      </c>
      <c r="X2588">
        <v>0</v>
      </c>
      <c r="AC2588">
        <v>1200</v>
      </c>
      <c r="AD2588">
        <v>31950</v>
      </c>
      <c r="AE2588">
        <v>8952</v>
      </c>
      <c r="AF2588">
        <v>8987</v>
      </c>
      <c r="AG2588">
        <v>6110</v>
      </c>
      <c r="AH2588">
        <v>884</v>
      </c>
    </row>
    <row r="2589" spans="1:38">
      <c r="A2589" t="s">
        <v>127</v>
      </c>
      <c r="B2589" t="s">
        <v>134</v>
      </c>
      <c r="C2589" t="s">
        <v>135</v>
      </c>
      <c r="D2589" t="s">
        <v>123</v>
      </c>
      <c r="E2589" t="s">
        <v>25</v>
      </c>
      <c r="F2589" t="s">
        <v>59</v>
      </c>
      <c r="G2589" t="s">
        <v>10</v>
      </c>
      <c r="H2589" t="s">
        <v>12</v>
      </c>
      <c r="J2589">
        <v>0</v>
      </c>
      <c r="K2589">
        <v>0</v>
      </c>
      <c r="L2589">
        <v>0</v>
      </c>
      <c r="M2589">
        <v>0</v>
      </c>
      <c r="N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AC2589">
        <v>1200</v>
      </c>
      <c r="AD2589">
        <v>31950</v>
      </c>
      <c r="AE2589">
        <v>8952</v>
      </c>
      <c r="AF2589">
        <v>8987</v>
      </c>
      <c r="AG2589">
        <v>6110</v>
      </c>
      <c r="AH2589">
        <v>884</v>
      </c>
    </row>
    <row r="2590" spans="1:38">
      <c r="A2590" t="s">
        <v>127</v>
      </c>
      <c r="B2590" t="s">
        <v>134</v>
      </c>
      <c r="C2590" t="s">
        <v>135</v>
      </c>
      <c r="D2590" t="s">
        <v>123</v>
      </c>
      <c r="E2590" t="s">
        <v>25</v>
      </c>
      <c r="F2590" t="s">
        <v>59</v>
      </c>
      <c r="G2590" t="s">
        <v>10</v>
      </c>
      <c r="H2590" t="s">
        <v>11</v>
      </c>
      <c r="J2590">
        <v>27.718</v>
      </c>
      <c r="K2590">
        <v>10.510999999999999</v>
      </c>
      <c r="L2590">
        <v>8.8949999999999996</v>
      </c>
      <c r="M2590">
        <v>22.137</v>
      </c>
      <c r="N2590">
        <v>0.14899999999999999</v>
      </c>
      <c r="T2590">
        <v>1.1E-4</v>
      </c>
      <c r="U2590">
        <v>4.0000000000000003E-5</v>
      </c>
      <c r="V2590">
        <v>3.0000000000000001E-5</v>
      </c>
      <c r="W2590">
        <v>8.0000000000000007E-5</v>
      </c>
      <c r="X2590">
        <v>0</v>
      </c>
      <c r="AC2590">
        <v>1200</v>
      </c>
      <c r="AD2590">
        <v>31950</v>
      </c>
      <c r="AE2590">
        <v>8952</v>
      </c>
      <c r="AF2590">
        <v>8987</v>
      </c>
      <c r="AG2590">
        <v>6110</v>
      </c>
      <c r="AH2590">
        <v>884</v>
      </c>
    </row>
    <row r="2591" spans="1:38">
      <c r="A2591" t="s">
        <v>127</v>
      </c>
      <c r="B2591" t="s">
        <v>134</v>
      </c>
      <c r="C2591" t="s">
        <v>135</v>
      </c>
      <c r="D2591" t="s">
        <v>123</v>
      </c>
      <c r="E2591" t="s">
        <v>25</v>
      </c>
      <c r="F2591" t="s">
        <v>9</v>
      </c>
      <c r="G2591" t="s">
        <v>10</v>
      </c>
      <c r="H2591" t="s">
        <v>111</v>
      </c>
      <c r="I2591">
        <v>1000.777</v>
      </c>
      <c r="J2591">
        <v>599.97699999999998</v>
      </c>
      <c r="K2591">
        <v>583.83900000000006</v>
      </c>
      <c r="L2591">
        <v>1121.5219999999999</v>
      </c>
      <c r="M2591">
        <v>568.41200000000003</v>
      </c>
      <c r="N2591">
        <v>171.90100000000001</v>
      </c>
      <c r="O2591">
        <v>194.50399999999999</v>
      </c>
      <c r="S2591">
        <v>4.15E-3</v>
      </c>
      <c r="T2591">
        <v>2.4199999999999998E-3</v>
      </c>
      <c r="U2591">
        <v>2.0899999999999998E-3</v>
      </c>
      <c r="V2591">
        <v>3.47E-3</v>
      </c>
      <c r="W2591">
        <v>1.99E-3</v>
      </c>
      <c r="X2591">
        <v>4.2999999999999999E-4</v>
      </c>
      <c r="Y2591">
        <v>4.2000000000000002E-4</v>
      </c>
      <c r="AC2591">
        <v>866665</v>
      </c>
      <c r="AD2591">
        <v>694716</v>
      </c>
      <c r="AE2591">
        <v>730810</v>
      </c>
      <c r="AF2591">
        <v>598616</v>
      </c>
      <c r="AG2591">
        <v>349914</v>
      </c>
      <c r="AH2591">
        <v>68568</v>
      </c>
      <c r="AI2591">
        <v>53082</v>
      </c>
    </row>
    <row r="2592" spans="1:38">
      <c r="A2592" t="s">
        <v>127</v>
      </c>
      <c r="B2592" t="s">
        <v>134</v>
      </c>
      <c r="C2592" t="s">
        <v>135</v>
      </c>
      <c r="D2592" t="s">
        <v>123</v>
      </c>
      <c r="E2592" t="s">
        <v>25</v>
      </c>
      <c r="F2592" t="s">
        <v>9</v>
      </c>
      <c r="G2592" t="s">
        <v>10</v>
      </c>
      <c r="H2592" t="s">
        <v>12</v>
      </c>
      <c r="I2592">
        <v>51</v>
      </c>
      <c r="J2592">
        <v>0</v>
      </c>
      <c r="K2592">
        <v>0</v>
      </c>
      <c r="L2592">
        <v>25</v>
      </c>
      <c r="M2592">
        <v>0</v>
      </c>
      <c r="N2592">
        <v>3</v>
      </c>
      <c r="O2592">
        <v>0</v>
      </c>
      <c r="S2592">
        <v>2.1000000000000001E-4</v>
      </c>
      <c r="T2592">
        <v>0</v>
      </c>
      <c r="U2592">
        <v>0</v>
      </c>
      <c r="V2592">
        <v>8.0000000000000007E-5</v>
      </c>
      <c r="W2592">
        <v>0</v>
      </c>
      <c r="X2592">
        <v>1.0000000000000001E-5</v>
      </c>
      <c r="Y2592">
        <v>0</v>
      </c>
      <c r="AC2592">
        <v>866665</v>
      </c>
      <c r="AD2592">
        <v>694716</v>
      </c>
      <c r="AE2592">
        <v>730810</v>
      </c>
      <c r="AF2592">
        <v>598616</v>
      </c>
      <c r="AG2592">
        <v>349914</v>
      </c>
      <c r="AH2592">
        <v>68568</v>
      </c>
      <c r="AI2592">
        <v>53082</v>
      </c>
    </row>
    <row r="2593" spans="1:38">
      <c r="A2593" t="s">
        <v>127</v>
      </c>
      <c r="B2593" t="s">
        <v>134</v>
      </c>
      <c r="C2593" t="s">
        <v>135</v>
      </c>
      <c r="D2593" t="s">
        <v>123</v>
      </c>
      <c r="E2593" t="s">
        <v>25</v>
      </c>
      <c r="F2593" t="s">
        <v>9</v>
      </c>
      <c r="G2593" t="s">
        <v>10</v>
      </c>
      <c r="H2593" t="s">
        <v>11</v>
      </c>
      <c r="I2593">
        <v>949.77700000000004</v>
      </c>
      <c r="J2593">
        <v>599.97699999999998</v>
      </c>
      <c r="K2593">
        <v>583.83900000000006</v>
      </c>
      <c r="L2593">
        <v>1096.5219999999999</v>
      </c>
      <c r="M2593">
        <v>568.41200000000003</v>
      </c>
      <c r="N2593">
        <v>168.90100000000001</v>
      </c>
      <c r="O2593">
        <v>194.50399999999999</v>
      </c>
      <c r="S2593">
        <v>3.9399999999999999E-3</v>
      </c>
      <c r="T2593">
        <v>2.4199999999999998E-3</v>
      </c>
      <c r="U2593">
        <v>2.0899999999999998E-3</v>
      </c>
      <c r="V2593">
        <v>3.3899999999999998E-3</v>
      </c>
      <c r="W2593">
        <v>1.99E-3</v>
      </c>
      <c r="X2593">
        <v>4.2000000000000002E-4</v>
      </c>
      <c r="Y2593">
        <v>4.2000000000000002E-4</v>
      </c>
      <c r="AC2593">
        <v>866665</v>
      </c>
      <c r="AD2593">
        <v>694716</v>
      </c>
      <c r="AE2593">
        <v>730810</v>
      </c>
      <c r="AF2593">
        <v>598616</v>
      </c>
      <c r="AG2593">
        <v>349914</v>
      </c>
      <c r="AH2593">
        <v>68568</v>
      </c>
      <c r="AI2593">
        <v>53082</v>
      </c>
    </row>
    <row r="2594" spans="1:38">
      <c r="A2594" t="s">
        <v>127</v>
      </c>
      <c r="B2594" t="s">
        <v>134</v>
      </c>
      <c r="C2594" t="s">
        <v>135</v>
      </c>
      <c r="D2594" t="s">
        <v>123</v>
      </c>
      <c r="E2594" t="s">
        <v>25</v>
      </c>
      <c r="F2594" t="s">
        <v>13</v>
      </c>
      <c r="G2594" t="s">
        <v>10</v>
      </c>
      <c r="H2594" t="s">
        <v>111</v>
      </c>
      <c r="I2594">
        <v>9218.1530000000002</v>
      </c>
      <c r="J2594">
        <v>11561.937</v>
      </c>
      <c r="K2594">
        <v>8534.5460000000003</v>
      </c>
      <c r="L2594">
        <v>6879.384</v>
      </c>
      <c r="M2594">
        <v>6359.4920000000002</v>
      </c>
      <c r="N2594">
        <v>4768.0950000000003</v>
      </c>
      <c r="O2594">
        <v>3230.9319999999998</v>
      </c>
      <c r="P2594">
        <v>948.88</v>
      </c>
      <c r="R2594">
        <v>158.411</v>
      </c>
      <c r="S2594">
        <v>3.8269999999999998E-2</v>
      </c>
      <c r="T2594">
        <v>4.6640000000000001E-2</v>
      </c>
      <c r="U2594">
        <v>3.0540000000000001E-2</v>
      </c>
      <c r="V2594">
        <v>2.1270000000000001E-2</v>
      </c>
      <c r="W2594">
        <v>2.2239999999999999E-2</v>
      </c>
      <c r="X2594">
        <v>1.196E-2</v>
      </c>
      <c r="Y2594">
        <v>7.0600000000000003E-3</v>
      </c>
      <c r="Z2594">
        <v>1.8400000000000001E-3</v>
      </c>
      <c r="AB2594">
        <v>2.7999999999999998E-4</v>
      </c>
      <c r="AC2594">
        <v>3765518</v>
      </c>
      <c r="AD2594">
        <v>4608817</v>
      </c>
      <c r="AE2594">
        <v>4185262</v>
      </c>
      <c r="AF2594">
        <v>3108933</v>
      </c>
      <c r="AG2594">
        <v>2790115</v>
      </c>
      <c r="AH2594">
        <v>1351720</v>
      </c>
      <c r="AI2594">
        <v>554376</v>
      </c>
      <c r="AJ2594">
        <v>144306</v>
      </c>
      <c r="AL2594">
        <v>68262</v>
      </c>
    </row>
    <row r="2595" spans="1:38">
      <c r="A2595" t="s">
        <v>127</v>
      </c>
      <c r="B2595" t="s">
        <v>134</v>
      </c>
      <c r="C2595" t="s">
        <v>135</v>
      </c>
      <c r="D2595" t="s">
        <v>123</v>
      </c>
      <c r="E2595" t="s">
        <v>25</v>
      </c>
      <c r="F2595" t="s">
        <v>13</v>
      </c>
      <c r="G2595" t="s">
        <v>10</v>
      </c>
      <c r="H2595" t="s">
        <v>12</v>
      </c>
      <c r="I2595">
        <v>4753</v>
      </c>
      <c r="J2595">
        <v>5727</v>
      </c>
      <c r="K2595">
        <v>3896</v>
      </c>
      <c r="L2595">
        <v>3404</v>
      </c>
      <c r="M2595">
        <v>2891</v>
      </c>
      <c r="N2595">
        <v>2334</v>
      </c>
      <c r="O2595">
        <v>1740</v>
      </c>
      <c r="P2595">
        <v>520</v>
      </c>
      <c r="R2595">
        <v>78</v>
      </c>
      <c r="S2595">
        <v>1.9730000000000001E-2</v>
      </c>
      <c r="T2595">
        <v>2.3099999999999999E-2</v>
      </c>
      <c r="U2595">
        <v>1.3939999999999999E-2</v>
      </c>
      <c r="V2595">
        <v>1.0529999999999999E-2</v>
      </c>
      <c r="W2595">
        <v>1.0109999999999999E-2</v>
      </c>
      <c r="X2595">
        <v>5.8500000000000002E-3</v>
      </c>
      <c r="Y2595">
        <v>3.8E-3</v>
      </c>
      <c r="Z2595">
        <v>1.01E-3</v>
      </c>
      <c r="AB2595">
        <v>1.3999999999999999E-4</v>
      </c>
      <c r="AC2595">
        <v>3765518</v>
      </c>
      <c r="AD2595">
        <v>4608817</v>
      </c>
      <c r="AE2595">
        <v>4185262</v>
      </c>
      <c r="AF2595">
        <v>3108933</v>
      </c>
      <c r="AG2595">
        <v>2790115</v>
      </c>
      <c r="AH2595">
        <v>1351720</v>
      </c>
      <c r="AI2595">
        <v>554376</v>
      </c>
      <c r="AJ2595">
        <v>144306</v>
      </c>
      <c r="AL2595">
        <v>68262</v>
      </c>
    </row>
    <row r="2596" spans="1:38">
      <c r="A2596" t="s">
        <v>127</v>
      </c>
      <c r="B2596" t="s">
        <v>134</v>
      </c>
      <c r="C2596" t="s">
        <v>135</v>
      </c>
      <c r="D2596" t="s">
        <v>123</v>
      </c>
      <c r="E2596" t="s">
        <v>25</v>
      </c>
      <c r="F2596" t="s">
        <v>13</v>
      </c>
      <c r="G2596" t="s">
        <v>10</v>
      </c>
      <c r="H2596" t="s">
        <v>11</v>
      </c>
      <c r="I2596">
        <v>4465.1530000000002</v>
      </c>
      <c r="J2596">
        <v>5834.9369999999999</v>
      </c>
      <c r="K2596">
        <v>4638.5460000000003</v>
      </c>
      <c r="L2596">
        <v>3475.384</v>
      </c>
      <c r="M2596">
        <v>3468.4920000000002</v>
      </c>
      <c r="N2596">
        <v>2434.0949999999998</v>
      </c>
      <c r="O2596">
        <v>1490.932</v>
      </c>
      <c r="P2596">
        <v>428.88</v>
      </c>
      <c r="R2596">
        <v>80.411000000000001</v>
      </c>
      <c r="S2596">
        <v>1.8540000000000001E-2</v>
      </c>
      <c r="T2596">
        <v>2.3539999999999998E-2</v>
      </c>
      <c r="U2596">
        <v>1.66E-2</v>
      </c>
      <c r="V2596">
        <v>1.0749999999999999E-2</v>
      </c>
      <c r="W2596">
        <v>1.213E-2</v>
      </c>
      <c r="X2596">
        <v>6.1000000000000004E-3</v>
      </c>
      <c r="Y2596">
        <v>3.2599999999999999E-3</v>
      </c>
      <c r="Z2596">
        <v>8.3000000000000001E-4</v>
      </c>
      <c r="AB2596">
        <v>1.3999999999999999E-4</v>
      </c>
      <c r="AC2596">
        <v>3765518</v>
      </c>
      <c r="AD2596">
        <v>4608817</v>
      </c>
      <c r="AE2596">
        <v>4185262</v>
      </c>
      <c r="AF2596">
        <v>3108933</v>
      </c>
      <c r="AG2596">
        <v>2790115</v>
      </c>
      <c r="AH2596">
        <v>1351720</v>
      </c>
      <c r="AI2596">
        <v>554376</v>
      </c>
      <c r="AJ2596">
        <v>144306</v>
      </c>
      <c r="AL2596">
        <v>68262</v>
      </c>
    </row>
    <row r="2597" spans="1:38">
      <c r="A2597" t="s">
        <v>127</v>
      </c>
      <c r="B2597" t="s">
        <v>134</v>
      </c>
      <c r="C2597" t="s">
        <v>135</v>
      </c>
      <c r="D2597" t="s">
        <v>123</v>
      </c>
      <c r="E2597" t="s">
        <v>25</v>
      </c>
      <c r="F2597" t="s">
        <v>65</v>
      </c>
      <c r="G2597" t="s">
        <v>10</v>
      </c>
      <c r="H2597" t="s">
        <v>111</v>
      </c>
      <c r="I2597">
        <v>8.9999999999999993E-3</v>
      </c>
      <c r="K2597">
        <v>0.17100000000000001</v>
      </c>
      <c r="O2597">
        <v>6.0000000000000001E-3</v>
      </c>
      <c r="R2597">
        <v>3.0939999999999999</v>
      </c>
      <c r="S2597">
        <v>0</v>
      </c>
      <c r="U2597">
        <v>0</v>
      </c>
      <c r="Y2597">
        <v>0</v>
      </c>
      <c r="AB2597">
        <v>1.0000000000000001E-5</v>
      </c>
      <c r="AC2597">
        <v>17167</v>
      </c>
      <c r="AD2597">
        <v>9270</v>
      </c>
      <c r="AE2597">
        <v>22780</v>
      </c>
      <c r="AF2597">
        <v>1710</v>
      </c>
      <c r="AG2597">
        <v>11182</v>
      </c>
      <c r="AH2597">
        <v>2138</v>
      </c>
      <c r="AI2597">
        <v>746</v>
      </c>
      <c r="AJ2597">
        <v>905</v>
      </c>
      <c r="AL2597">
        <v>16454</v>
      </c>
    </row>
    <row r="2598" spans="1:38">
      <c r="A2598" t="s">
        <v>127</v>
      </c>
      <c r="B2598" t="s">
        <v>134</v>
      </c>
      <c r="C2598" t="s">
        <v>135</v>
      </c>
      <c r="D2598" t="s">
        <v>123</v>
      </c>
      <c r="E2598" t="s">
        <v>25</v>
      </c>
      <c r="F2598" t="s">
        <v>65</v>
      </c>
      <c r="G2598" t="s">
        <v>10</v>
      </c>
      <c r="H2598" t="s">
        <v>12</v>
      </c>
      <c r="I2598">
        <v>0</v>
      </c>
      <c r="K2598">
        <v>0</v>
      </c>
      <c r="O2598">
        <v>0</v>
      </c>
      <c r="R2598">
        <v>0</v>
      </c>
      <c r="S2598">
        <v>0</v>
      </c>
      <c r="U2598">
        <v>0</v>
      </c>
      <c r="Y2598">
        <v>0</v>
      </c>
      <c r="AB2598">
        <v>0</v>
      </c>
      <c r="AC2598">
        <v>17167</v>
      </c>
      <c r="AD2598">
        <v>9270</v>
      </c>
      <c r="AE2598">
        <v>22780</v>
      </c>
      <c r="AF2598">
        <v>1710</v>
      </c>
      <c r="AG2598">
        <v>11182</v>
      </c>
      <c r="AH2598">
        <v>2138</v>
      </c>
      <c r="AI2598">
        <v>746</v>
      </c>
      <c r="AJ2598">
        <v>905</v>
      </c>
      <c r="AL2598">
        <v>16454</v>
      </c>
    </row>
    <row r="2599" spans="1:38">
      <c r="A2599" t="s">
        <v>127</v>
      </c>
      <c r="B2599" t="s">
        <v>134</v>
      </c>
      <c r="C2599" t="s">
        <v>135</v>
      </c>
      <c r="D2599" t="s">
        <v>123</v>
      </c>
      <c r="E2599" t="s">
        <v>25</v>
      </c>
      <c r="F2599" t="s">
        <v>65</v>
      </c>
      <c r="G2599" t="s">
        <v>10</v>
      </c>
      <c r="H2599" t="s">
        <v>11</v>
      </c>
      <c r="I2599">
        <v>8.9999999999999993E-3</v>
      </c>
      <c r="K2599">
        <v>0.17100000000000001</v>
      </c>
      <c r="O2599">
        <v>6.0000000000000001E-3</v>
      </c>
      <c r="R2599">
        <v>3.0939999999999999</v>
      </c>
      <c r="S2599">
        <v>0</v>
      </c>
      <c r="U2599">
        <v>0</v>
      </c>
      <c r="Y2599">
        <v>0</v>
      </c>
      <c r="AB2599">
        <v>1.0000000000000001E-5</v>
      </c>
      <c r="AC2599">
        <v>17167</v>
      </c>
      <c r="AD2599">
        <v>9270</v>
      </c>
      <c r="AE2599">
        <v>22780</v>
      </c>
      <c r="AF2599">
        <v>1710</v>
      </c>
      <c r="AG2599">
        <v>11182</v>
      </c>
      <c r="AH2599">
        <v>2138</v>
      </c>
      <c r="AI2599">
        <v>746</v>
      </c>
      <c r="AJ2599">
        <v>905</v>
      </c>
      <c r="AL2599">
        <v>16454</v>
      </c>
    </row>
    <row r="2600" spans="1:38">
      <c r="A2600" t="s">
        <v>127</v>
      </c>
      <c r="B2600" t="s">
        <v>134</v>
      </c>
      <c r="C2600" t="s">
        <v>135</v>
      </c>
      <c r="D2600" t="s">
        <v>123</v>
      </c>
      <c r="E2600" t="s">
        <v>25</v>
      </c>
      <c r="F2600" t="s">
        <v>66</v>
      </c>
      <c r="G2600" t="s">
        <v>10</v>
      </c>
      <c r="H2600" t="s">
        <v>111</v>
      </c>
      <c r="I2600">
        <v>5.3999999999999999E-2</v>
      </c>
      <c r="J2600">
        <v>5.1999999999999998E-2</v>
      </c>
      <c r="L2600">
        <v>4.8000000000000001E-2</v>
      </c>
      <c r="M2600">
        <v>0.18099999999999999</v>
      </c>
      <c r="O2600">
        <v>2.3E-2</v>
      </c>
      <c r="P2600">
        <v>0.23100000000000001</v>
      </c>
      <c r="Q2600">
        <v>0.255</v>
      </c>
      <c r="R2600">
        <v>0.46200000000000002</v>
      </c>
      <c r="S2600">
        <v>0</v>
      </c>
      <c r="T2600">
        <v>0</v>
      </c>
      <c r="V2600">
        <v>0</v>
      </c>
      <c r="W2600">
        <v>0</v>
      </c>
      <c r="Y2600">
        <v>0</v>
      </c>
      <c r="Z2600">
        <v>0</v>
      </c>
      <c r="AA2600">
        <v>0</v>
      </c>
      <c r="AB2600">
        <v>0</v>
      </c>
      <c r="AC2600">
        <v>1393879</v>
      </c>
      <c r="AD2600">
        <v>2039359</v>
      </c>
      <c r="AE2600">
        <v>1526845</v>
      </c>
      <c r="AF2600">
        <v>1415324</v>
      </c>
      <c r="AG2600">
        <v>1517079</v>
      </c>
      <c r="AH2600">
        <v>1246852</v>
      </c>
      <c r="AI2600">
        <v>1442688</v>
      </c>
      <c r="AJ2600">
        <v>1167296</v>
      </c>
      <c r="AK2600">
        <v>976454</v>
      </c>
      <c r="AL2600">
        <v>1150312</v>
      </c>
    </row>
    <row r="2601" spans="1:38">
      <c r="A2601" t="s">
        <v>127</v>
      </c>
      <c r="B2601" t="s">
        <v>134</v>
      </c>
      <c r="C2601" t="s">
        <v>135</v>
      </c>
      <c r="D2601" t="s">
        <v>123</v>
      </c>
      <c r="E2601" t="s">
        <v>25</v>
      </c>
      <c r="F2601" t="s">
        <v>66</v>
      </c>
      <c r="G2601" t="s">
        <v>10</v>
      </c>
      <c r="H2601" t="s">
        <v>12</v>
      </c>
      <c r="I2601">
        <v>0</v>
      </c>
      <c r="J2601">
        <v>0</v>
      </c>
      <c r="L2601">
        <v>0</v>
      </c>
      <c r="M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V2601">
        <v>0</v>
      </c>
      <c r="W2601">
        <v>0</v>
      </c>
      <c r="Y2601">
        <v>0</v>
      </c>
      <c r="Z2601">
        <v>0</v>
      </c>
      <c r="AA2601">
        <v>0</v>
      </c>
      <c r="AB2601">
        <v>0</v>
      </c>
      <c r="AC2601">
        <v>1393879</v>
      </c>
      <c r="AD2601">
        <v>2039359</v>
      </c>
      <c r="AE2601">
        <v>1526845</v>
      </c>
      <c r="AF2601">
        <v>1415324</v>
      </c>
      <c r="AG2601">
        <v>1517079</v>
      </c>
      <c r="AH2601">
        <v>1246852</v>
      </c>
      <c r="AI2601">
        <v>1442688</v>
      </c>
      <c r="AJ2601">
        <v>1167296</v>
      </c>
      <c r="AK2601">
        <v>976454</v>
      </c>
      <c r="AL2601">
        <v>1150312</v>
      </c>
    </row>
    <row r="2602" spans="1:38">
      <c r="A2602" t="s">
        <v>127</v>
      </c>
      <c r="B2602" t="s">
        <v>134</v>
      </c>
      <c r="C2602" t="s">
        <v>135</v>
      </c>
      <c r="D2602" t="s">
        <v>123</v>
      </c>
      <c r="E2602" t="s">
        <v>25</v>
      </c>
      <c r="F2602" t="s">
        <v>66</v>
      </c>
      <c r="G2602" t="s">
        <v>10</v>
      </c>
      <c r="H2602" t="s">
        <v>11</v>
      </c>
      <c r="I2602">
        <v>5.3999999999999999E-2</v>
      </c>
      <c r="J2602">
        <v>5.1999999999999998E-2</v>
      </c>
      <c r="L2602">
        <v>4.8000000000000001E-2</v>
      </c>
      <c r="M2602">
        <v>0.18099999999999999</v>
      </c>
      <c r="O2602">
        <v>2.3E-2</v>
      </c>
      <c r="P2602">
        <v>0.23100000000000001</v>
      </c>
      <c r="Q2602">
        <v>0.255</v>
      </c>
      <c r="R2602">
        <v>0.46200000000000002</v>
      </c>
      <c r="S2602">
        <v>0</v>
      </c>
      <c r="T2602">
        <v>0</v>
      </c>
      <c r="V2602">
        <v>0</v>
      </c>
      <c r="W2602">
        <v>0</v>
      </c>
      <c r="Y2602">
        <v>0</v>
      </c>
      <c r="Z2602">
        <v>0</v>
      </c>
      <c r="AA2602">
        <v>0</v>
      </c>
      <c r="AB2602">
        <v>0</v>
      </c>
      <c r="AC2602">
        <v>1393879</v>
      </c>
      <c r="AD2602">
        <v>2039359</v>
      </c>
      <c r="AE2602">
        <v>1526845</v>
      </c>
      <c r="AF2602">
        <v>1415324</v>
      </c>
      <c r="AG2602">
        <v>1517079</v>
      </c>
      <c r="AH2602">
        <v>1246852</v>
      </c>
      <c r="AI2602">
        <v>1442688</v>
      </c>
      <c r="AJ2602">
        <v>1167296</v>
      </c>
      <c r="AK2602">
        <v>976454</v>
      </c>
      <c r="AL2602">
        <v>1150312</v>
      </c>
    </row>
    <row r="2603" spans="1:38">
      <c r="A2603" t="s">
        <v>127</v>
      </c>
      <c r="B2603" t="s">
        <v>134</v>
      </c>
      <c r="C2603" t="s">
        <v>135</v>
      </c>
      <c r="D2603" t="s">
        <v>123</v>
      </c>
      <c r="E2603" t="s">
        <v>25</v>
      </c>
      <c r="F2603" t="s">
        <v>14</v>
      </c>
      <c r="G2603" t="s">
        <v>10</v>
      </c>
      <c r="H2603" t="s">
        <v>111</v>
      </c>
      <c r="I2603">
        <v>3.6999999999999998E-2</v>
      </c>
      <c r="L2603">
        <v>0.16</v>
      </c>
      <c r="S2603">
        <v>0</v>
      </c>
      <c r="V2603">
        <v>0</v>
      </c>
      <c r="AC2603">
        <v>196852</v>
      </c>
      <c r="AD2603">
        <v>197407</v>
      </c>
      <c r="AE2603">
        <v>165644</v>
      </c>
      <c r="AF2603">
        <v>293823</v>
      </c>
      <c r="AG2603">
        <v>320785</v>
      </c>
      <c r="AH2603">
        <v>417076</v>
      </c>
      <c r="AI2603">
        <v>376332</v>
      </c>
      <c r="AJ2603">
        <v>440579</v>
      </c>
      <c r="AK2603">
        <v>607650</v>
      </c>
      <c r="AL2603">
        <v>569749</v>
      </c>
    </row>
    <row r="2604" spans="1:38">
      <c r="A2604" t="s">
        <v>127</v>
      </c>
      <c r="B2604" t="s">
        <v>134</v>
      </c>
      <c r="C2604" t="s">
        <v>135</v>
      </c>
      <c r="D2604" t="s">
        <v>123</v>
      </c>
      <c r="E2604" t="s">
        <v>25</v>
      </c>
      <c r="F2604" t="s">
        <v>14</v>
      </c>
      <c r="G2604" t="s">
        <v>10</v>
      </c>
      <c r="H2604" t="s">
        <v>12</v>
      </c>
      <c r="I2604">
        <v>0</v>
      </c>
      <c r="L2604">
        <v>0</v>
      </c>
      <c r="S2604">
        <v>0</v>
      </c>
      <c r="V2604">
        <v>0</v>
      </c>
      <c r="AC2604">
        <v>196852</v>
      </c>
      <c r="AD2604">
        <v>197407</v>
      </c>
      <c r="AE2604">
        <v>165644</v>
      </c>
      <c r="AF2604">
        <v>293823</v>
      </c>
      <c r="AG2604">
        <v>320785</v>
      </c>
      <c r="AH2604">
        <v>417076</v>
      </c>
      <c r="AI2604">
        <v>376332</v>
      </c>
      <c r="AJ2604">
        <v>440579</v>
      </c>
      <c r="AK2604">
        <v>607650</v>
      </c>
      <c r="AL2604">
        <v>569749</v>
      </c>
    </row>
    <row r="2605" spans="1:38">
      <c r="A2605" t="s">
        <v>127</v>
      </c>
      <c r="B2605" t="s">
        <v>134</v>
      </c>
      <c r="C2605" t="s">
        <v>135</v>
      </c>
      <c r="D2605" t="s">
        <v>123</v>
      </c>
      <c r="E2605" t="s">
        <v>25</v>
      </c>
      <c r="F2605" t="s">
        <v>14</v>
      </c>
      <c r="G2605" t="s">
        <v>10</v>
      </c>
      <c r="H2605" t="s">
        <v>11</v>
      </c>
      <c r="I2605">
        <v>3.6999999999999998E-2</v>
      </c>
      <c r="L2605">
        <v>0.16</v>
      </c>
      <c r="S2605">
        <v>0</v>
      </c>
      <c r="V2605">
        <v>0</v>
      </c>
      <c r="AC2605">
        <v>196852</v>
      </c>
      <c r="AD2605">
        <v>197407</v>
      </c>
      <c r="AE2605">
        <v>165644</v>
      </c>
      <c r="AF2605">
        <v>293823</v>
      </c>
      <c r="AG2605">
        <v>320785</v>
      </c>
      <c r="AH2605">
        <v>417076</v>
      </c>
      <c r="AI2605">
        <v>376332</v>
      </c>
      <c r="AJ2605">
        <v>440579</v>
      </c>
      <c r="AK2605">
        <v>607650</v>
      </c>
      <c r="AL2605">
        <v>569749</v>
      </c>
    </row>
    <row r="2606" spans="1:38">
      <c r="A2606" t="s">
        <v>127</v>
      </c>
      <c r="B2606" t="s">
        <v>134</v>
      </c>
      <c r="C2606" t="s">
        <v>135</v>
      </c>
      <c r="D2606" t="s">
        <v>123</v>
      </c>
      <c r="E2606" t="s">
        <v>25</v>
      </c>
      <c r="F2606" t="s">
        <v>61</v>
      </c>
      <c r="G2606" t="s">
        <v>10</v>
      </c>
      <c r="H2606" t="s">
        <v>111</v>
      </c>
      <c r="I2606">
        <v>0.40500000000000003</v>
      </c>
      <c r="J2606">
        <v>7.9000000000000001E-2</v>
      </c>
      <c r="K2606">
        <v>2.0590000000000002</v>
      </c>
      <c r="L2606">
        <v>3.7330000000000001</v>
      </c>
      <c r="M2606">
        <v>8.5440000000000005</v>
      </c>
      <c r="N2606">
        <v>0.128</v>
      </c>
      <c r="O2606">
        <v>0.66700000000000004</v>
      </c>
      <c r="P2606">
        <v>0.79500000000000004</v>
      </c>
      <c r="Q2606">
        <v>1.131</v>
      </c>
      <c r="R2606">
        <v>4.5270000000000001</v>
      </c>
      <c r="S2606">
        <v>0</v>
      </c>
      <c r="T2606">
        <v>0</v>
      </c>
      <c r="U2606">
        <v>1.0000000000000001E-5</v>
      </c>
      <c r="V2606">
        <v>1.0000000000000001E-5</v>
      </c>
      <c r="W2606">
        <v>3.0000000000000001E-5</v>
      </c>
      <c r="X2606">
        <v>0</v>
      </c>
      <c r="Y2606">
        <v>0</v>
      </c>
      <c r="Z2606">
        <v>0</v>
      </c>
      <c r="AA2606">
        <v>0</v>
      </c>
      <c r="AB2606">
        <v>1.0000000000000001E-5</v>
      </c>
      <c r="AC2606">
        <v>545511</v>
      </c>
      <c r="AD2606">
        <v>765990</v>
      </c>
      <c r="AE2606">
        <v>570700</v>
      </c>
      <c r="AF2606">
        <v>284732</v>
      </c>
      <c r="AG2606">
        <v>317094</v>
      </c>
      <c r="AH2606">
        <v>377965</v>
      </c>
      <c r="AI2606">
        <v>465452</v>
      </c>
      <c r="AJ2606">
        <v>857080</v>
      </c>
      <c r="AK2606">
        <v>668510</v>
      </c>
      <c r="AL2606">
        <v>441398</v>
      </c>
    </row>
    <row r="2607" spans="1:38">
      <c r="A2607" t="s">
        <v>127</v>
      </c>
      <c r="B2607" t="s">
        <v>134</v>
      </c>
      <c r="C2607" t="s">
        <v>135</v>
      </c>
      <c r="D2607" t="s">
        <v>123</v>
      </c>
      <c r="E2607" t="s">
        <v>25</v>
      </c>
      <c r="F2607" t="s">
        <v>61</v>
      </c>
      <c r="G2607" t="s">
        <v>10</v>
      </c>
      <c r="H2607" t="s">
        <v>12</v>
      </c>
      <c r="I2607">
        <v>0</v>
      </c>
      <c r="J2607">
        <v>0</v>
      </c>
      <c r="K2607">
        <v>2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1.0000000000000001E-5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545511</v>
      </c>
      <c r="AD2607">
        <v>765990</v>
      </c>
      <c r="AE2607">
        <v>570700</v>
      </c>
      <c r="AF2607">
        <v>284732</v>
      </c>
      <c r="AG2607">
        <v>317094</v>
      </c>
      <c r="AH2607">
        <v>377965</v>
      </c>
      <c r="AI2607">
        <v>465452</v>
      </c>
      <c r="AJ2607">
        <v>857080</v>
      </c>
      <c r="AK2607">
        <v>668510</v>
      </c>
      <c r="AL2607">
        <v>441398</v>
      </c>
    </row>
    <row r="2608" spans="1:38">
      <c r="A2608" t="s">
        <v>127</v>
      </c>
      <c r="B2608" t="s">
        <v>134</v>
      </c>
      <c r="C2608" t="s">
        <v>135</v>
      </c>
      <c r="D2608" t="s">
        <v>123</v>
      </c>
      <c r="E2608" t="s">
        <v>25</v>
      </c>
      <c r="F2608" t="s">
        <v>61</v>
      </c>
      <c r="G2608" t="s">
        <v>10</v>
      </c>
      <c r="H2608" t="s">
        <v>11</v>
      </c>
      <c r="I2608">
        <v>0.40500000000000003</v>
      </c>
      <c r="J2608">
        <v>7.9000000000000001E-2</v>
      </c>
      <c r="K2608">
        <v>5.8999999999999997E-2</v>
      </c>
      <c r="L2608">
        <v>3.7330000000000001</v>
      </c>
      <c r="M2608">
        <v>8.5440000000000005</v>
      </c>
      <c r="N2608">
        <v>0.128</v>
      </c>
      <c r="O2608">
        <v>0.66700000000000004</v>
      </c>
      <c r="P2608">
        <v>0.79500000000000004</v>
      </c>
      <c r="Q2608">
        <v>1.131</v>
      </c>
      <c r="R2608">
        <v>4.5270000000000001</v>
      </c>
      <c r="S2608">
        <v>0</v>
      </c>
      <c r="T2608">
        <v>0</v>
      </c>
      <c r="U2608">
        <v>0</v>
      </c>
      <c r="V2608">
        <v>1.0000000000000001E-5</v>
      </c>
      <c r="W2608">
        <v>3.0000000000000001E-5</v>
      </c>
      <c r="X2608">
        <v>0</v>
      </c>
      <c r="Y2608">
        <v>0</v>
      </c>
      <c r="Z2608">
        <v>0</v>
      </c>
      <c r="AA2608">
        <v>0</v>
      </c>
      <c r="AB2608">
        <v>1.0000000000000001E-5</v>
      </c>
      <c r="AC2608">
        <v>545511</v>
      </c>
      <c r="AD2608">
        <v>765990</v>
      </c>
      <c r="AE2608">
        <v>570700</v>
      </c>
      <c r="AF2608">
        <v>284732</v>
      </c>
      <c r="AG2608">
        <v>317094</v>
      </c>
      <c r="AH2608">
        <v>377965</v>
      </c>
      <c r="AI2608">
        <v>465452</v>
      </c>
      <c r="AJ2608">
        <v>857080</v>
      </c>
      <c r="AK2608">
        <v>668510</v>
      </c>
      <c r="AL2608">
        <v>441398</v>
      </c>
    </row>
    <row r="2609" spans="1:38">
      <c r="A2609" t="s">
        <v>127</v>
      </c>
      <c r="B2609" t="s">
        <v>134</v>
      </c>
      <c r="C2609" t="s">
        <v>135</v>
      </c>
      <c r="D2609" t="s">
        <v>123</v>
      </c>
      <c r="E2609" t="s">
        <v>25</v>
      </c>
      <c r="F2609" t="s">
        <v>71</v>
      </c>
      <c r="G2609" t="s">
        <v>10</v>
      </c>
      <c r="H2609" t="s">
        <v>111</v>
      </c>
      <c r="J2609">
        <v>4.2999999999999997E-2</v>
      </c>
      <c r="K2609">
        <v>0.17100000000000001</v>
      </c>
      <c r="L2609">
        <v>6.4000000000000001E-2</v>
      </c>
      <c r="P2609">
        <v>3.2000000000000001E-2</v>
      </c>
      <c r="T2609">
        <v>0</v>
      </c>
      <c r="U2609">
        <v>0</v>
      </c>
      <c r="V2609">
        <v>0</v>
      </c>
      <c r="Z2609">
        <v>0</v>
      </c>
      <c r="AC2609">
        <v>922</v>
      </c>
      <c r="AD2609">
        <v>3620</v>
      </c>
      <c r="AE2609">
        <v>8532</v>
      </c>
      <c r="AF2609">
        <v>5556</v>
      </c>
      <c r="AJ2609">
        <v>1006</v>
      </c>
      <c r="AK2609">
        <v>61300</v>
      </c>
      <c r="AL2609">
        <v>21286</v>
      </c>
    </row>
    <row r="2610" spans="1:38">
      <c r="A2610" t="s">
        <v>127</v>
      </c>
      <c r="B2610" t="s">
        <v>134</v>
      </c>
      <c r="C2610" t="s">
        <v>135</v>
      </c>
      <c r="D2610" t="s">
        <v>123</v>
      </c>
      <c r="E2610" t="s">
        <v>25</v>
      </c>
      <c r="F2610" t="s">
        <v>71</v>
      </c>
      <c r="G2610" t="s">
        <v>10</v>
      </c>
      <c r="H2610" t="s">
        <v>12</v>
      </c>
      <c r="J2610">
        <v>0</v>
      </c>
      <c r="K2610">
        <v>0</v>
      </c>
      <c r="L2610">
        <v>0</v>
      </c>
      <c r="P2610">
        <v>0</v>
      </c>
      <c r="T2610">
        <v>0</v>
      </c>
      <c r="U2610">
        <v>0</v>
      </c>
      <c r="V2610">
        <v>0</v>
      </c>
      <c r="Z2610">
        <v>0</v>
      </c>
      <c r="AC2610">
        <v>922</v>
      </c>
      <c r="AD2610">
        <v>3620</v>
      </c>
      <c r="AE2610">
        <v>8532</v>
      </c>
      <c r="AF2610">
        <v>5556</v>
      </c>
      <c r="AJ2610">
        <v>1006</v>
      </c>
      <c r="AK2610">
        <v>61300</v>
      </c>
      <c r="AL2610">
        <v>21286</v>
      </c>
    </row>
    <row r="2611" spans="1:38">
      <c r="A2611" t="s">
        <v>127</v>
      </c>
      <c r="B2611" t="s">
        <v>134</v>
      </c>
      <c r="C2611" t="s">
        <v>135</v>
      </c>
      <c r="D2611" t="s">
        <v>123</v>
      </c>
      <c r="E2611" t="s">
        <v>25</v>
      </c>
      <c r="F2611" t="s">
        <v>71</v>
      </c>
      <c r="G2611" t="s">
        <v>10</v>
      </c>
      <c r="H2611" t="s">
        <v>11</v>
      </c>
      <c r="J2611">
        <v>4.2999999999999997E-2</v>
      </c>
      <c r="K2611">
        <v>0.17100000000000001</v>
      </c>
      <c r="L2611">
        <v>6.4000000000000001E-2</v>
      </c>
      <c r="P2611">
        <v>3.2000000000000001E-2</v>
      </c>
      <c r="T2611">
        <v>0</v>
      </c>
      <c r="U2611">
        <v>0</v>
      </c>
      <c r="V2611">
        <v>0</v>
      </c>
      <c r="Z2611">
        <v>0</v>
      </c>
      <c r="AC2611">
        <v>922</v>
      </c>
      <c r="AD2611">
        <v>3620</v>
      </c>
      <c r="AE2611">
        <v>8532</v>
      </c>
      <c r="AF2611">
        <v>5556</v>
      </c>
      <c r="AJ2611">
        <v>1006</v>
      </c>
      <c r="AK2611">
        <v>61300</v>
      </c>
      <c r="AL2611">
        <v>21286</v>
      </c>
    </row>
    <row r="2612" spans="1:38">
      <c r="A2612" t="s">
        <v>127</v>
      </c>
      <c r="B2612" t="s">
        <v>134</v>
      </c>
      <c r="C2612" t="s">
        <v>135</v>
      </c>
      <c r="D2612" t="s">
        <v>123</v>
      </c>
      <c r="E2612" t="s">
        <v>25</v>
      </c>
      <c r="F2612" t="s">
        <v>63</v>
      </c>
      <c r="G2612" t="s">
        <v>10</v>
      </c>
      <c r="H2612" t="s">
        <v>111</v>
      </c>
      <c r="M2612">
        <v>2.1000000000000001E-2</v>
      </c>
      <c r="Q2612">
        <v>0.504</v>
      </c>
      <c r="R2612">
        <v>3.2000000000000001E-2</v>
      </c>
      <c r="W2612">
        <v>0</v>
      </c>
      <c r="AA2612">
        <v>0</v>
      </c>
      <c r="AB2612">
        <v>0</v>
      </c>
      <c r="AC2612">
        <v>948919</v>
      </c>
      <c r="AD2612">
        <v>967366</v>
      </c>
      <c r="AE2612">
        <v>885668</v>
      </c>
      <c r="AF2612">
        <v>856992</v>
      </c>
      <c r="AG2612">
        <v>846759</v>
      </c>
      <c r="AH2612">
        <v>999774</v>
      </c>
      <c r="AI2612">
        <v>1133562</v>
      </c>
      <c r="AJ2612">
        <v>1054331</v>
      </c>
      <c r="AK2612">
        <v>1060237</v>
      </c>
      <c r="AL2612">
        <v>1022054</v>
      </c>
    </row>
    <row r="2613" spans="1:38">
      <c r="A2613" t="s">
        <v>127</v>
      </c>
      <c r="B2613" t="s">
        <v>134</v>
      </c>
      <c r="C2613" t="s">
        <v>135</v>
      </c>
      <c r="D2613" t="s">
        <v>123</v>
      </c>
      <c r="E2613" t="s">
        <v>25</v>
      </c>
      <c r="F2613" t="s">
        <v>63</v>
      </c>
      <c r="G2613" t="s">
        <v>10</v>
      </c>
      <c r="H2613" t="s">
        <v>12</v>
      </c>
      <c r="M2613">
        <v>0</v>
      </c>
      <c r="Q2613">
        <v>0</v>
      </c>
      <c r="R2613">
        <v>0</v>
      </c>
      <c r="W2613">
        <v>0</v>
      </c>
      <c r="AA2613">
        <v>0</v>
      </c>
      <c r="AB2613">
        <v>0</v>
      </c>
      <c r="AC2613">
        <v>948919</v>
      </c>
      <c r="AD2613">
        <v>967366</v>
      </c>
      <c r="AE2613">
        <v>885668</v>
      </c>
      <c r="AF2613">
        <v>856992</v>
      </c>
      <c r="AG2613">
        <v>846759</v>
      </c>
      <c r="AH2613">
        <v>999774</v>
      </c>
      <c r="AI2613">
        <v>1133562</v>
      </c>
      <c r="AJ2613">
        <v>1054331</v>
      </c>
      <c r="AK2613">
        <v>1060237</v>
      </c>
      <c r="AL2613">
        <v>1022054</v>
      </c>
    </row>
    <row r="2614" spans="1:38">
      <c r="A2614" t="s">
        <v>127</v>
      </c>
      <c r="B2614" t="s">
        <v>134</v>
      </c>
      <c r="C2614" t="s">
        <v>135</v>
      </c>
      <c r="D2614" t="s">
        <v>123</v>
      </c>
      <c r="E2614" t="s">
        <v>25</v>
      </c>
      <c r="F2614" t="s">
        <v>63</v>
      </c>
      <c r="G2614" t="s">
        <v>10</v>
      </c>
      <c r="H2614" t="s">
        <v>11</v>
      </c>
      <c r="M2614">
        <v>2.1000000000000001E-2</v>
      </c>
      <c r="Q2614">
        <v>0.504</v>
      </c>
      <c r="R2614">
        <v>3.2000000000000001E-2</v>
      </c>
      <c r="W2614">
        <v>0</v>
      </c>
      <c r="AA2614">
        <v>0</v>
      </c>
      <c r="AB2614">
        <v>0</v>
      </c>
      <c r="AC2614">
        <v>948919</v>
      </c>
      <c r="AD2614">
        <v>967366</v>
      </c>
      <c r="AE2614">
        <v>885668</v>
      </c>
      <c r="AF2614">
        <v>856992</v>
      </c>
      <c r="AG2614">
        <v>846759</v>
      </c>
      <c r="AH2614">
        <v>999774</v>
      </c>
      <c r="AI2614">
        <v>1133562</v>
      </c>
      <c r="AJ2614">
        <v>1054331</v>
      </c>
      <c r="AK2614">
        <v>1060237</v>
      </c>
      <c r="AL2614">
        <v>1022054</v>
      </c>
    </row>
    <row r="2615" spans="1:38">
      <c r="A2615" t="s">
        <v>127</v>
      </c>
      <c r="B2615" t="s">
        <v>134</v>
      </c>
      <c r="C2615" t="s">
        <v>135</v>
      </c>
      <c r="D2615" t="s">
        <v>123</v>
      </c>
      <c r="E2615" t="s">
        <v>25</v>
      </c>
      <c r="F2615" t="s">
        <v>17</v>
      </c>
      <c r="G2615" t="s">
        <v>145</v>
      </c>
      <c r="H2615" t="s">
        <v>111</v>
      </c>
      <c r="O2615">
        <v>525.41</v>
      </c>
      <c r="P2615">
        <v>1454.4349999999999</v>
      </c>
      <c r="Q2615">
        <v>1240.683</v>
      </c>
      <c r="R2615">
        <v>45.863999999999997</v>
      </c>
      <c r="Y2615">
        <v>1.15E-3</v>
      </c>
      <c r="Z2615">
        <v>2.81E-3</v>
      </c>
      <c r="AA2615">
        <v>2.2899999999999999E-3</v>
      </c>
      <c r="AB2615">
        <v>8.0000000000000007E-5</v>
      </c>
      <c r="AI2615">
        <v>692932</v>
      </c>
      <c r="AJ2615">
        <v>955808</v>
      </c>
      <c r="AK2615">
        <v>810706</v>
      </c>
      <c r="AL2615">
        <v>36937</v>
      </c>
    </row>
    <row r="2616" spans="1:38">
      <c r="A2616" t="s">
        <v>127</v>
      </c>
      <c r="B2616" t="s">
        <v>134</v>
      </c>
      <c r="C2616" t="s">
        <v>135</v>
      </c>
      <c r="D2616" t="s">
        <v>123</v>
      </c>
      <c r="E2616" t="s">
        <v>25</v>
      </c>
      <c r="F2616" t="s">
        <v>17</v>
      </c>
      <c r="G2616" t="s">
        <v>145</v>
      </c>
      <c r="H2616" t="s">
        <v>12</v>
      </c>
      <c r="O2616">
        <v>121</v>
      </c>
      <c r="P2616">
        <v>99</v>
      </c>
      <c r="Q2616">
        <v>112</v>
      </c>
      <c r="R2616">
        <v>8</v>
      </c>
      <c r="Y2616">
        <v>2.5999999999999998E-4</v>
      </c>
      <c r="Z2616">
        <v>1.9000000000000001E-4</v>
      </c>
      <c r="AA2616">
        <v>2.1000000000000001E-4</v>
      </c>
      <c r="AB2616">
        <v>1.0000000000000001E-5</v>
      </c>
      <c r="AI2616">
        <v>692932</v>
      </c>
      <c r="AJ2616">
        <v>955808</v>
      </c>
      <c r="AK2616">
        <v>810706</v>
      </c>
      <c r="AL2616">
        <v>36937</v>
      </c>
    </row>
    <row r="2617" spans="1:38">
      <c r="A2617" t="s">
        <v>127</v>
      </c>
      <c r="B2617" t="s">
        <v>134</v>
      </c>
      <c r="C2617" t="s">
        <v>135</v>
      </c>
      <c r="D2617" t="s">
        <v>123</v>
      </c>
      <c r="E2617" t="s">
        <v>25</v>
      </c>
      <c r="F2617" t="s">
        <v>17</v>
      </c>
      <c r="G2617" t="s">
        <v>145</v>
      </c>
      <c r="H2617" t="s">
        <v>11</v>
      </c>
      <c r="O2617">
        <v>404.41</v>
      </c>
      <c r="P2617">
        <v>1355.4349999999999</v>
      </c>
      <c r="Q2617">
        <v>1128.683</v>
      </c>
      <c r="R2617">
        <v>37.863999999999997</v>
      </c>
      <c r="Y2617">
        <v>8.8000000000000003E-4</v>
      </c>
      <c r="Z2617">
        <v>2.6199999999999999E-3</v>
      </c>
      <c r="AA2617">
        <v>2.0799999999999998E-3</v>
      </c>
      <c r="AB2617">
        <v>6.9999999999999994E-5</v>
      </c>
      <c r="AI2617">
        <v>692932</v>
      </c>
      <c r="AJ2617">
        <v>955808</v>
      </c>
      <c r="AK2617">
        <v>810706</v>
      </c>
      <c r="AL2617">
        <v>36937</v>
      </c>
    </row>
    <row r="2618" spans="1:38">
      <c r="A2618" t="s">
        <v>127</v>
      </c>
      <c r="B2618" t="s">
        <v>134</v>
      </c>
      <c r="C2618" t="s">
        <v>135</v>
      </c>
      <c r="D2618" t="s">
        <v>123</v>
      </c>
      <c r="E2618" t="s">
        <v>25</v>
      </c>
      <c r="F2618" t="s">
        <v>17</v>
      </c>
      <c r="G2618" t="s">
        <v>148</v>
      </c>
      <c r="H2618" t="s">
        <v>111</v>
      </c>
      <c r="O2618">
        <v>2819.01</v>
      </c>
      <c r="P2618">
        <v>1500.328</v>
      </c>
      <c r="Q2618">
        <v>1983.3420000000001</v>
      </c>
      <c r="R2618">
        <v>3033.2159999999999</v>
      </c>
      <c r="Y2618">
        <v>6.1599999999999997E-3</v>
      </c>
      <c r="Z2618">
        <v>2.8999999999999998E-3</v>
      </c>
      <c r="AA2618">
        <v>3.6600000000000001E-3</v>
      </c>
      <c r="AB2618">
        <v>5.3E-3</v>
      </c>
      <c r="AI2618">
        <v>11552644</v>
      </c>
      <c r="AJ2618">
        <v>7955049</v>
      </c>
      <c r="AK2618">
        <v>6313867</v>
      </c>
      <c r="AL2618">
        <v>6679948</v>
      </c>
    </row>
    <row r="2619" spans="1:38">
      <c r="A2619" t="s">
        <v>127</v>
      </c>
      <c r="B2619" t="s">
        <v>134</v>
      </c>
      <c r="C2619" t="s">
        <v>135</v>
      </c>
      <c r="D2619" t="s">
        <v>123</v>
      </c>
      <c r="E2619" t="s">
        <v>25</v>
      </c>
      <c r="F2619" t="s">
        <v>17</v>
      </c>
      <c r="G2619" t="s">
        <v>148</v>
      </c>
      <c r="H2619" t="s">
        <v>12</v>
      </c>
      <c r="O2619">
        <v>443</v>
      </c>
      <c r="P2619">
        <v>166</v>
      </c>
      <c r="Q2619">
        <v>145</v>
      </c>
      <c r="R2619">
        <v>508</v>
      </c>
      <c r="Y2619">
        <v>9.7000000000000005E-4</v>
      </c>
      <c r="Z2619">
        <v>3.2000000000000003E-4</v>
      </c>
      <c r="AA2619">
        <v>2.7E-4</v>
      </c>
      <c r="AB2619">
        <v>8.8999999999999995E-4</v>
      </c>
      <c r="AI2619">
        <v>11552644</v>
      </c>
      <c r="AJ2619">
        <v>7955049</v>
      </c>
      <c r="AK2619">
        <v>6313867</v>
      </c>
      <c r="AL2619">
        <v>6679948</v>
      </c>
    </row>
    <row r="2620" spans="1:38">
      <c r="A2620" t="s">
        <v>127</v>
      </c>
      <c r="B2620" t="s">
        <v>134</v>
      </c>
      <c r="C2620" t="s">
        <v>135</v>
      </c>
      <c r="D2620" t="s">
        <v>123</v>
      </c>
      <c r="E2620" t="s">
        <v>25</v>
      </c>
      <c r="F2620" t="s">
        <v>17</v>
      </c>
      <c r="G2620" t="s">
        <v>148</v>
      </c>
      <c r="H2620" t="s">
        <v>11</v>
      </c>
      <c r="O2620">
        <v>2376.0100000000002</v>
      </c>
      <c r="P2620">
        <v>1334.328</v>
      </c>
      <c r="Q2620">
        <v>1838.3420000000001</v>
      </c>
      <c r="R2620">
        <v>2525.2159999999999</v>
      </c>
      <c r="Y2620">
        <v>5.1900000000000002E-3</v>
      </c>
      <c r="Z2620">
        <v>2.5799999999999998E-3</v>
      </c>
      <c r="AA2620">
        <v>3.3899999999999998E-3</v>
      </c>
      <c r="AB2620">
        <v>4.4099999999999999E-3</v>
      </c>
      <c r="AI2620">
        <v>11552644</v>
      </c>
      <c r="AJ2620">
        <v>7955049</v>
      </c>
      <c r="AK2620">
        <v>6313867</v>
      </c>
      <c r="AL2620">
        <v>6679948</v>
      </c>
    </row>
    <row r="2621" spans="1:38">
      <c r="A2621" t="s">
        <v>127</v>
      </c>
      <c r="B2621" t="s">
        <v>134</v>
      </c>
      <c r="C2621" t="s">
        <v>135</v>
      </c>
      <c r="D2621" t="s">
        <v>123</v>
      </c>
      <c r="E2621" t="s">
        <v>25</v>
      </c>
      <c r="F2621" t="s">
        <v>17</v>
      </c>
      <c r="G2621" t="s">
        <v>10</v>
      </c>
      <c r="H2621" t="s">
        <v>111</v>
      </c>
      <c r="I2621">
        <v>1106.9739999999999</v>
      </c>
      <c r="J2621">
        <v>969.23299999999995</v>
      </c>
      <c r="K2621">
        <v>964.26199999999994</v>
      </c>
      <c r="L2621">
        <v>1496.3910000000001</v>
      </c>
      <c r="M2621">
        <v>1003.1609999999999</v>
      </c>
      <c r="N2621">
        <v>2020.4749999999999</v>
      </c>
      <c r="S2621">
        <v>4.5999999999999999E-3</v>
      </c>
      <c r="T2621">
        <v>3.9100000000000003E-3</v>
      </c>
      <c r="U2621">
        <v>3.4499999999999999E-3</v>
      </c>
      <c r="V2621">
        <v>4.6299999999999996E-3</v>
      </c>
      <c r="W2621">
        <v>3.5100000000000001E-3</v>
      </c>
      <c r="X2621">
        <v>5.0699999999999999E-3</v>
      </c>
      <c r="AC2621">
        <v>16079389</v>
      </c>
      <c r="AD2621">
        <v>12684328</v>
      </c>
      <c r="AE2621">
        <v>12158295</v>
      </c>
      <c r="AF2621">
        <v>11660764</v>
      </c>
      <c r="AG2621">
        <v>11022982</v>
      </c>
      <c r="AH2621">
        <v>12176292</v>
      </c>
      <c r="AJ2621">
        <v>1531775</v>
      </c>
      <c r="AK2621">
        <v>2871664</v>
      </c>
      <c r="AL2621">
        <v>2585992</v>
      </c>
    </row>
    <row r="2622" spans="1:38">
      <c r="A2622" t="s">
        <v>127</v>
      </c>
      <c r="B2622" t="s">
        <v>134</v>
      </c>
      <c r="C2622" t="s">
        <v>135</v>
      </c>
      <c r="D2622" t="s">
        <v>123</v>
      </c>
      <c r="E2622" t="s">
        <v>25</v>
      </c>
      <c r="F2622" t="s">
        <v>17</v>
      </c>
      <c r="G2622" t="s">
        <v>10</v>
      </c>
      <c r="H2622" t="s">
        <v>12</v>
      </c>
      <c r="I2622">
        <v>80</v>
      </c>
      <c r="J2622">
        <v>49</v>
      </c>
      <c r="K2622">
        <v>95</v>
      </c>
      <c r="L2622">
        <v>340</v>
      </c>
      <c r="M2622">
        <v>23</v>
      </c>
      <c r="N2622">
        <v>107</v>
      </c>
      <c r="S2622">
        <v>3.3E-4</v>
      </c>
      <c r="T2622">
        <v>2.0000000000000001E-4</v>
      </c>
      <c r="U2622">
        <v>3.4000000000000002E-4</v>
      </c>
      <c r="V2622">
        <v>1.0499999999999999E-3</v>
      </c>
      <c r="W2622">
        <v>8.0000000000000007E-5</v>
      </c>
      <c r="X2622">
        <v>2.7E-4</v>
      </c>
      <c r="AC2622">
        <v>16079389</v>
      </c>
      <c r="AD2622">
        <v>12684328</v>
      </c>
      <c r="AE2622">
        <v>12158295</v>
      </c>
      <c r="AF2622">
        <v>11660764</v>
      </c>
      <c r="AG2622">
        <v>11022982</v>
      </c>
      <c r="AH2622">
        <v>12176292</v>
      </c>
      <c r="AJ2622">
        <v>1531775</v>
      </c>
      <c r="AK2622">
        <v>2871664</v>
      </c>
      <c r="AL2622">
        <v>2585992</v>
      </c>
    </row>
    <row r="2623" spans="1:38">
      <c r="A2623" t="s">
        <v>127</v>
      </c>
      <c r="B2623" t="s">
        <v>134</v>
      </c>
      <c r="C2623" t="s">
        <v>135</v>
      </c>
      <c r="D2623" t="s">
        <v>123</v>
      </c>
      <c r="E2623" t="s">
        <v>25</v>
      </c>
      <c r="F2623" t="s">
        <v>17</v>
      </c>
      <c r="G2623" t="s">
        <v>10</v>
      </c>
      <c r="H2623" t="s">
        <v>11</v>
      </c>
      <c r="I2623">
        <v>1026.9739999999999</v>
      </c>
      <c r="J2623">
        <v>920.23299999999995</v>
      </c>
      <c r="K2623">
        <v>869.26199999999994</v>
      </c>
      <c r="L2623">
        <v>1156.3910000000001</v>
      </c>
      <c r="M2623">
        <v>980.16099999999994</v>
      </c>
      <c r="N2623">
        <v>1913.4749999999999</v>
      </c>
      <c r="S2623">
        <v>4.2599999999999999E-3</v>
      </c>
      <c r="T2623">
        <v>3.7100000000000002E-3</v>
      </c>
      <c r="U2623">
        <v>3.1099999999999999E-3</v>
      </c>
      <c r="V2623">
        <v>3.5799999999999998E-3</v>
      </c>
      <c r="W2623">
        <v>3.4299999999999999E-3</v>
      </c>
      <c r="X2623">
        <v>4.7999999999999996E-3</v>
      </c>
      <c r="AC2623">
        <v>16079389</v>
      </c>
      <c r="AD2623">
        <v>12684328</v>
      </c>
      <c r="AE2623">
        <v>12158295</v>
      </c>
      <c r="AF2623">
        <v>11660764</v>
      </c>
      <c r="AG2623">
        <v>11022982</v>
      </c>
      <c r="AH2623">
        <v>12176292</v>
      </c>
      <c r="AJ2623">
        <v>1531775</v>
      </c>
      <c r="AK2623">
        <v>2871664</v>
      </c>
      <c r="AL2623">
        <v>2585992</v>
      </c>
    </row>
    <row r="2624" spans="1:38">
      <c r="A2624" t="s">
        <v>127</v>
      </c>
      <c r="B2624" t="s">
        <v>134</v>
      </c>
      <c r="C2624" t="s">
        <v>135</v>
      </c>
      <c r="D2624" t="s">
        <v>123</v>
      </c>
      <c r="E2624" t="s">
        <v>25</v>
      </c>
      <c r="F2624" t="s">
        <v>18</v>
      </c>
      <c r="G2624" t="s">
        <v>70</v>
      </c>
      <c r="H2624" t="s">
        <v>111</v>
      </c>
      <c r="P2624">
        <v>0.52500000000000002</v>
      </c>
      <c r="Q2624">
        <v>0.08</v>
      </c>
      <c r="Z2624">
        <v>0</v>
      </c>
      <c r="AA2624">
        <v>0</v>
      </c>
      <c r="AJ2624">
        <v>99134</v>
      </c>
      <c r="AK2624">
        <v>38671</v>
      </c>
      <c r="AL2624">
        <v>22640</v>
      </c>
    </row>
    <row r="2625" spans="1:38">
      <c r="A2625" t="s">
        <v>127</v>
      </c>
      <c r="B2625" t="s">
        <v>134</v>
      </c>
      <c r="C2625" t="s">
        <v>135</v>
      </c>
      <c r="D2625" t="s">
        <v>123</v>
      </c>
      <c r="E2625" t="s">
        <v>25</v>
      </c>
      <c r="F2625" t="s">
        <v>18</v>
      </c>
      <c r="G2625" t="s">
        <v>70</v>
      </c>
      <c r="H2625" t="s">
        <v>12</v>
      </c>
      <c r="P2625">
        <v>0</v>
      </c>
      <c r="Q2625">
        <v>0</v>
      </c>
      <c r="Z2625">
        <v>0</v>
      </c>
      <c r="AA2625">
        <v>0</v>
      </c>
      <c r="AJ2625">
        <v>99134</v>
      </c>
      <c r="AK2625">
        <v>38671</v>
      </c>
      <c r="AL2625">
        <v>22640</v>
      </c>
    </row>
    <row r="2626" spans="1:38">
      <c r="A2626" t="s">
        <v>127</v>
      </c>
      <c r="B2626" t="s">
        <v>134</v>
      </c>
      <c r="C2626" t="s">
        <v>135</v>
      </c>
      <c r="D2626" t="s">
        <v>123</v>
      </c>
      <c r="E2626" t="s">
        <v>25</v>
      </c>
      <c r="F2626" t="s">
        <v>18</v>
      </c>
      <c r="G2626" t="s">
        <v>70</v>
      </c>
      <c r="H2626" t="s">
        <v>11</v>
      </c>
      <c r="P2626">
        <v>0.52500000000000002</v>
      </c>
      <c r="Q2626">
        <v>0.08</v>
      </c>
      <c r="Z2626">
        <v>0</v>
      </c>
      <c r="AA2626">
        <v>0</v>
      </c>
      <c r="AJ2626">
        <v>99134</v>
      </c>
      <c r="AK2626">
        <v>38671</v>
      </c>
      <c r="AL2626">
        <v>22640</v>
      </c>
    </row>
    <row r="2627" spans="1:38">
      <c r="A2627" t="s">
        <v>127</v>
      </c>
      <c r="B2627" t="s">
        <v>134</v>
      </c>
      <c r="C2627" t="s">
        <v>135</v>
      </c>
      <c r="D2627" t="s">
        <v>123</v>
      </c>
      <c r="E2627" t="s">
        <v>25</v>
      </c>
      <c r="F2627" t="s">
        <v>18</v>
      </c>
      <c r="G2627" t="s">
        <v>145</v>
      </c>
      <c r="H2627" t="s">
        <v>111</v>
      </c>
      <c r="O2627">
        <v>178.53800000000001</v>
      </c>
      <c r="P2627">
        <v>139.596</v>
      </c>
      <c r="Q2627">
        <v>335.33600000000001</v>
      </c>
      <c r="R2627">
        <v>14.814</v>
      </c>
      <c r="Y2627">
        <v>3.8999999999999999E-4</v>
      </c>
      <c r="Z2627">
        <v>2.7E-4</v>
      </c>
      <c r="AA2627">
        <v>6.2E-4</v>
      </c>
      <c r="AB2627">
        <v>3.0000000000000001E-5</v>
      </c>
      <c r="AI2627">
        <v>4219929</v>
      </c>
      <c r="AJ2627">
        <v>7467356</v>
      </c>
      <c r="AK2627">
        <v>5277096</v>
      </c>
      <c r="AL2627">
        <v>287446</v>
      </c>
    </row>
    <row r="2628" spans="1:38">
      <c r="A2628" t="s">
        <v>127</v>
      </c>
      <c r="B2628" t="s">
        <v>134</v>
      </c>
      <c r="C2628" t="s">
        <v>135</v>
      </c>
      <c r="D2628" t="s">
        <v>123</v>
      </c>
      <c r="E2628" t="s">
        <v>25</v>
      </c>
      <c r="F2628" t="s">
        <v>18</v>
      </c>
      <c r="G2628" t="s">
        <v>145</v>
      </c>
      <c r="H2628" t="s">
        <v>12</v>
      </c>
      <c r="O2628">
        <v>100</v>
      </c>
      <c r="P2628">
        <v>28</v>
      </c>
      <c r="Q2628">
        <v>108</v>
      </c>
      <c r="R2628">
        <v>3</v>
      </c>
      <c r="Y2628">
        <v>2.2000000000000001E-4</v>
      </c>
      <c r="Z2628">
        <v>5.0000000000000002E-5</v>
      </c>
      <c r="AA2628">
        <v>2.0000000000000001E-4</v>
      </c>
      <c r="AB2628">
        <v>1.0000000000000001E-5</v>
      </c>
      <c r="AI2628">
        <v>4219929</v>
      </c>
      <c r="AJ2628">
        <v>7467356</v>
      </c>
      <c r="AK2628">
        <v>5277096</v>
      </c>
      <c r="AL2628">
        <v>287446</v>
      </c>
    </row>
    <row r="2629" spans="1:38">
      <c r="A2629" t="s">
        <v>127</v>
      </c>
      <c r="B2629" t="s">
        <v>134</v>
      </c>
      <c r="C2629" t="s">
        <v>135</v>
      </c>
      <c r="D2629" t="s">
        <v>123</v>
      </c>
      <c r="E2629" t="s">
        <v>25</v>
      </c>
      <c r="F2629" t="s">
        <v>18</v>
      </c>
      <c r="G2629" t="s">
        <v>145</v>
      </c>
      <c r="H2629" t="s">
        <v>11</v>
      </c>
      <c r="O2629">
        <v>78.537999999999997</v>
      </c>
      <c r="P2629">
        <v>111.596</v>
      </c>
      <c r="Q2629">
        <v>227.33600000000001</v>
      </c>
      <c r="R2629">
        <v>11.814</v>
      </c>
      <c r="Y2629">
        <v>1.7000000000000001E-4</v>
      </c>
      <c r="Z2629">
        <v>2.2000000000000001E-4</v>
      </c>
      <c r="AA2629">
        <v>4.2000000000000002E-4</v>
      </c>
      <c r="AB2629">
        <v>2.0000000000000002E-5</v>
      </c>
      <c r="AI2629">
        <v>4219929</v>
      </c>
      <c r="AJ2629">
        <v>7467356</v>
      </c>
      <c r="AK2629">
        <v>5277096</v>
      </c>
      <c r="AL2629">
        <v>287446</v>
      </c>
    </row>
    <row r="2630" spans="1:38">
      <c r="A2630" t="s">
        <v>127</v>
      </c>
      <c r="B2630" t="s">
        <v>134</v>
      </c>
      <c r="C2630" t="s">
        <v>135</v>
      </c>
      <c r="D2630" t="s">
        <v>123</v>
      </c>
      <c r="E2630" t="s">
        <v>25</v>
      </c>
      <c r="F2630" t="s">
        <v>18</v>
      </c>
      <c r="G2630" t="s">
        <v>148</v>
      </c>
      <c r="H2630" t="s">
        <v>111</v>
      </c>
      <c r="O2630">
        <v>980.98199999999997</v>
      </c>
      <c r="P2630">
        <v>128.98400000000001</v>
      </c>
      <c r="Q2630">
        <v>49.040999999999997</v>
      </c>
      <c r="R2630">
        <v>257.30099999999999</v>
      </c>
      <c r="Y2630">
        <v>2.14E-3</v>
      </c>
      <c r="Z2630">
        <v>2.5000000000000001E-4</v>
      </c>
      <c r="AA2630">
        <v>9.0000000000000006E-5</v>
      </c>
      <c r="AB2630">
        <v>4.4999999999999999E-4</v>
      </c>
      <c r="AI2630">
        <v>3796988</v>
      </c>
      <c r="AJ2630">
        <v>408610</v>
      </c>
      <c r="AK2630">
        <v>1285425</v>
      </c>
      <c r="AL2630">
        <v>4861297</v>
      </c>
    </row>
    <row r="2631" spans="1:38">
      <c r="A2631" t="s">
        <v>127</v>
      </c>
      <c r="B2631" t="s">
        <v>134</v>
      </c>
      <c r="C2631" t="s">
        <v>135</v>
      </c>
      <c r="D2631" t="s">
        <v>123</v>
      </c>
      <c r="E2631" t="s">
        <v>25</v>
      </c>
      <c r="F2631" t="s">
        <v>18</v>
      </c>
      <c r="G2631" t="s">
        <v>148</v>
      </c>
      <c r="H2631" t="s">
        <v>12</v>
      </c>
      <c r="O2631">
        <v>550</v>
      </c>
      <c r="P2631">
        <v>23</v>
      </c>
      <c r="Q2631">
        <v>21</v>
      </c>
      <c r="R2631">
        <v>81</v>
      </c>
      <c r="Y2631">
        <v>1.1999999999999999E-3</v>
      </c>
      <c r="Z2631">
        <v>4.0000000000000003E-5</v>
      </c>
      <c r="AA2631">
        <v>4.0000000000000003E-5</v>
      </c>
      <c r="AB2631">
        <v>1.3999999999999999E-4</v>
      </c>
      <c r="AI2631">
        <v>3796988</v>
      </c>
      <c r="AJ2631">
        <v>408610</v>
      </c>
      <c r="AK2631">
        <v>1285425</v>
      </c>
      <c r="AL2631">
        <v>4861297</v>
      </c>
    </row>
    <row r="2632" spans="1:38">
      <c r="A2632" t="s">
        <v>127</v>
      </c>
      <c r="B2632" t="s">
        <v>134</v>
      </c>
      <c r="C2632" t="s">
        <v>135</v>
      </c>
      <c r="D2632" t="s">
        <v>123</v>
      </c>
      <c r="E2632" t="s">
        <v>25</v>
      </c>
      <c r="F2632" t="s">
        <v>18</v>
      </c>
      <c r="G2632" t="s">
        <v>148</v>
      </c>
      <c r="H2632" t="s">
        <v>11</v>
      </c>
      <c r="O2632">
        <v>430.98200000000003</v>
      </c>
      <c r="P2632">
        <v>105.98399999999999</v>
      </c>
      <c r="Q2632">
        <v>28.041</v>
      </c>
      <c r="R2632">
        <v>176.30099999999999</v>
      </c>
      <c r="Y2632">
        <v>9.3999999999999997E-4</v>
      </c>
      <c r="Z2632">
        <v>2.1000000000000001E-4</v>
      </c>
      <c r="AA2632">
        <v>5.0000000000000002E-5</v>
      </c>
      <c r="AB2632">
        <v>3.1E-4</v>
      </c>
      <c r="AI2632">
        <v>3796988</v>
      </c>
      <c r="AJ2632">
        <v>408610</v>
      </c>
      <c r="AK2632">
        <v>1285425</v>
      </c>
      <c r="AL2632">
        <v>4861297</v>
      </c>
    </row>
    <row r="2633" spans="1:38">
      <c r="A2633" t="s">
        <v>127</v>
      </c>
      <c r="B2633" t="s">
        <v>134</v>
      </c>
      <c r="C2633" t="s">
        <v>135</v>
      </c>
      <c r="D2633" t="s">
        <v>123</v>
      </c>
      <c r="E2633" t="s">
        <v>25</v>
      </c>
      <c r="F2633" t="s">
        <v>18</v>
      </c>
      <c r="G2633" t="s">
        <v>10</v>
      </c>
      <c r="H2633" t="s">
        <v>111</v>
      </c>
      <c r="I2633">
        <v>731.89099999999996</v>
      </c>
      <c r="J2633">
        <v>462.91500000000002</v>
      </c>
      <c r="K2633">
        <v>391.70800000000003</v>
      </c>
      <c r="L2633">
        <v>437.27</v>
      </c>
      <c r="M2633">
        <v>602.72199999999998</v>
      </c>
      <c r="N2633">
        <v>925.66</v>
      </c>
      <c r="S2633">
        <v>3.0400000000000002E-3</v>
      </c>
      <c r="T2633">
        <v>1.8699999999999999E-3</v>
      </c>
      <c r="U2633">
        <v>1.4E-3</v>
      </c>
      <c r="V2633">
        <v>1.3500000000000001E-3</v>
      </c>
      <c r="W2633">
        <v>2.1099999999999999E-3</v>
      </c>
      <c r="X2633">
        <v>2.32E-3</v>
      </c>
      <c r="AC2633">
        <v>9998937</v>
      </c>
      <c r="AD2633">
        <v>9485974</v>
      </c>
      <c r="AE2633">
        <v>9108232</v>
      </c>
      <c r="AF2633">
        <v>8561812</v>
      </c>
      <c r="AG2633">
        <v>8678139</v>
      </c>
      <c r="AH2633">
        <v>8855742</v>
      </c>
      <c r="AJ2633">
        <v>81403</v>
      </c>
    </row>
    <row r="2634" spans="1:38">
      <c r="A2634" t="s">
        <v>127</v>
      </c>
      <c r="B2634" t="s">
        <v>134</v>
      </c>
      <c r="C2634" t="s">
        <v>135</v>
      </c>
      <c r="D2634" t="s">
        <v>123</v>
      </c>
      <c r="E2634" t="s">
        <v>25</v>
      </c>
      <c r="F2634" t="s">
        <v>18</v>
      </c>
      <c r="G2634" t="s">
        <v>10</v>
      </c>
      <c r="H2634" t="s">
        <v>12</v>
      </c>
      <c r="I2634">
        <v>360</v>
      </c>
      <c r="J2634">
        <v>200</v>
      </c>
      <c r="K2634">
        <v>131</v>
      </c>
      <c r="L2634">
        <v>208</v>
      </c>
      <c r="M2634">
        <v>329</v>
      </c>
      <c r="N2634">
        <v>390</v>
      </c>
      <c r="S2634">
        <v>1.49E-3</v>
      </c>
      <c r="T2634">
        <v>8.0999999999999996E-4</v>
      </c>
      <c r="U2634">
        <v>4.6999999999999999E-4</v>
      </c>
      <c r="V2634">
        <v>6.4000000000000005E-4</v>
      </c>
      <c r="W2634">
        <v>1.15E-3</v>
      </c>
      <c r="X2634">
        <v>9.7999999999999997E-4</v>
      </c>
      <c r="AC2634">
        <v>9998937</v>
      </c>
      <c r="AD2634">
        <v>9485974</v>
      </c>
      <c r="AE2634">
        <v>9108232</v>
      </c>
      <c r="AF2634">
        <v>8561812</v>
      </c>
      <c r="AG2634">
        <v>8678139</v>
      </c>
      <c r="AH2634">
        <v>8855742</v>
      </c>
      <c r="AJ2634">
        <v>81403</v>
      </c>
    </row>
    <row r="2635" spans="1:38">
      <c r="A2635" t="s">
        <v>127</v>
      </c>
      <c r="B2635" t="s">
        <v>134</v>
      </c>
      <c r="C2635" t="s">
        <v>135</v>
      </c>
      <c r="D2635" t="s">
        <v>123</v>
      </c>
      <c r="E2635" t="s">
        <v>25</v>
      </c>
      <c r="F2635" t="s">
        <v>18</v>
      </c>
      <c r="G2635" t="s">
        <v>10</v>
      </c>
      <c r="H2635" t="s">
        <v>11</v>
      </c>
      <c r="I2635">
        <v>371.89100000000002</v>
      </c>
      <c r="J2635">
        <v>262.91500000000002</v>
      </c>
      <c r="K2635">
        <v>260.70800000000003</v>
      </c>
      <c r="L2635">
        <v>229.27</v>
      </c>
      <c r="M2635">
        <v>273.72199999999998</v>
      </c>
      <c r="N2635">
        <v>535.66</v>
      </c>
      <c r="S2635">
        <v>1.5399999999999999E-3</v>
      </c>
      <c r="T2635">
        <v>1.06E-3</v>
      </c>
      <c r="U2635">
        <v>9.3000000000000005E-4</v>
      </c>
      <c r="V2635">
        <v>7.1000000000000002E-4</v>
      </c>
      <c r="W2635">
        <v>9.6000000000000002E-4</v>
      </c>
      <c r="X2635">
        <v>1.34E-3</v>
      </c>
      <c r="AC2635">
        <v>9998937</v>
      </c>
      <c r="AD2635">
        <v>9485974</v>
      </c>
      <c r="AE2635">
        <v>9108232</v>
      </c>
      <c r="AF2635">
        <v>8561812</v>
      </c>
      <c r="AG2635">
        <v>8678139</v>
      </c>
      <c r="AH2635">
        <v>8855742</v>
      </c>
      <c r="AJ2635">
        <v>81403</v>
      </c>
    </row>
    <row r="2636" spans="1:38">
      <c r="A2636" t="s">
        <v>127</v>
      </c>
      <c r="B2636" t="s">
        <v>134</v>
      </c>
      <c r="C2636" t="s">
        <v>135</v>
      </c>
      <c r="D2636" t="s">
        <v>123</v>
      </c>
      <c r="E2636" t="s">
        <v>25</v>
      </c>
      <c r="F2636" t="s">
        <v>19</v>
      </c>
      <c r="G2636" t="s">
        <v>10</v>
      </c>
      <c r="H2636" t="s">
        <v>111</v>
      </c>
      <c r="K2636">
        <v>5.5E-2</v>
      </c>
      <c r="R2636">
        <v>0.57099999999999995</v>
      </c>
      <c r="U2636">
        <v>0</v>
      </c>
      <c r="AB2636">
        <v>0</v>
      </c>
      <c r="AC2636">
        <v>6377</v>
      </c>
      <c r="AD2636">
        <v>5460</v>
      </c>
      <c r="AE2636">
        <v>2356</v>
      </c>
      <c r="AF2636">
        <v>116</v>
      </c>
      <c r="AG2636">
        <v>11896</v>
      </c>
      <c r="AI2636">
        <v>33117</v>
      </c>
      <c r="AJ2636">
        <v>27524</v>
      </c>
      <c r="AL2636">
        <v>20706</v>
      </c>
    </row>
    <row r="2637" spans="1:38">
      <c r="A2637" t="s">
        <v>127</v>
      </c>
      <c r="B2637" t="s">
        <v>134</v>
      </c>
      <c r="C2637" t="s">
        <v>135</v>
      </c>
      <c r="D2637" t="s">
        <v>123</v>
      </c>
      <c r="E2637" t="s">
        <v>25</v>
      </c>
      <c r="F2637" t="s">
        <v>19</v>
      </c>
      <c r="G2637" t="s">
        <v>10</v>
      </c>
      <c r="H2637" t="s">
        <v>12</v>
      </c>
      <c r="K2637">
        <v>0</v>
      </c>
      <c r="R2637">
        <v>0</v>
      </c>
      <c r="U2637">
        <v>0</v>
      </c>
      <c r="AB2637">
        <v>0</v>
      </c>
      <c r="AC2637">
        <v>6377</v>
      </c>
      <c r="AD2637">
        <v>5460</v>
      </c>
      <c r="AE2637">
        <v>2356</v>
      </c>
      <c r="AF2637">
        <v>116</v>
      </c>
      <c r="AG2637">
        <v>11896</v>
      </c>
      <c r="AI2637">
        <v>33117</v>
      </c>
      <c r="AJ2637">
        <v>27524</v>
      </c>
      <c r="AL2637">
        <v>20706</v>
      </c>
    </row>
    <row r="2638" spans="1:38">
      <c r="A2638" t="s">
        <v>127</v>
      </c>
      <c r="B2638" t="s">
        <v>134</v>
      </c>
      <c r="C2638" t="s">
        <v>135</v>
      </c>
      <c r="D2638" t="s">
        <v>123</v>
      </c>
      <c r="E2638" t="s">
        <v>25</v>
      </c>
      <c r="F2638" t="s">
        <v>19</v>
      </c>
      <c r="G2638" t="s">
        <v>10</v>
      </c>
      <c r="H2638" t="s">
        <v>11</v>
      </c>
      <c r="K2638">
        <v>5.5E-2</v>
      </c>
      <c r="R2638">
        <v>0.57099999999999995</v>
      </c>
      <c r="U2638">
        <v>0</v>
      </c>
      <c r="AB2638">
        <v>0</v>
      </c>
      <c r="AC2638">
        <v>6377</v>
      </c>
      <c r="AD2638">
        <v>5460</v>
      </c>
      <c r="AE2638">
        <v>2356</v>
      </c>
      <c r="AF2638">
        <v>116</v>
      </c>
      <c r="AG2638">
        <v>11896</v>
      </c>
      <c r="AI2638">
        <v>33117</v>
      </c>
      <c r="AJ2638">
        <v>27524</v>
      </c>
      <c r="AL2638">
        <v>20706</v>
      </c>
    </row>
    <row r="2639" spans="1:38">
      <c r="A2639" t="s">
        <v>127</v>
      </c>
      <c r="B2639" t="s">
        <v>134</v>
      </c>
      <c r="C2639" t="s">
        <v>135</v>
      </c>
      <c r="D2639" t="s">
        <v>123</v>
      </c>
      <c r="E2639" t="s">
        <v>26</v>
      </c>
      <c r="F2639" t="s">
        <v>16</v>
      </c>
      <c r="G2639" t="s">
        <v>10</v>
      </c>
      <c r="H2639" t="s">
        <v>111</v>
      </c>
      <c r="N2639">
        <v>2.5000000000000001E-2</v>
      </c>
      <c r="O2639">
        <v>3.0000000000000001E-3</v>
      </c>
      <c r="P2639">
        <v>7.0999999999999994E-2</v>
      </c>
      <c r="Q2639">
        <v>4.8000000000000001E-2</v>
      </c>
      <c r="R2639">
        <v>1.6E-2</v>
      </c>
      <c r="X2639">
        <v>0</v>
      </c>
      <c r="Y2639">
        <v>0</v>
      </c>
      <c r="Z2639">
        <v>0</v>
      </c>
      <c r="AA2639">
        <v>0</v>
      </c>
      <c r="AB2639">
        <v>0</v>
      </c>
      <c r="AD2639">
        <v>1056</v>
      </c>
      <c r="AE2639">
        <v>4239</v>
      </c>
      <c r="AF2639">
        <v>15026</v>
      </c>
      <c r="AG2639">
        <v>11020</v>
      </c>
      <c r="AH2639">
        <v>10928</v>
      </c>
      <c r="AI2639">
        <v>11352</v>
      </c>
      <c r="AJ2639">
        <v>6600</v>
      </c>
      <c r="AK2639">
        <v>8184</v>
      </c>
      <c r="AL2639">
        <v>5016</v>
      </c>
    </row>
    <row r="2640" spans="1:38">
      <c r="A2640" t="s">
        <v>127</v>
      </c>
      <c r="B2640" t="s">
        <v>134</v>
      </c>
      <c r="C2640" t="s">
        <v>135</v>
      </c>
      <c r="D2640" t="s">
        <v>123</v>
      </c>
      <c r="E2640" t="s">
        <v>26</v>
      </c>
      <c r="F2640" t="s">
        <v>16</v>
      </c>
      <c r="G2640" t="s">
        <v>10</v>
      </c>
      <c r="H2640" t="s">
        <v>12</v>
      </c>
      <c r="N2640">
        <v>0</v>
      </c>
      <c r="O2640">
        <v>0</v>
      </c>
      <c r="P2640">
        <v>0</v>
      </c>
      <c r="Q2640">
        <v>0</v>
      </c>
      <c r="R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D2640">
        <v>1056</v>
      </c>
      <c r="AE2640">
        <v>4239</v>
      </c>
      <c r="AF2640">
        <v>15026</v>
      </c>
      <c r="AG2640">
        <v>11020</v>
      </c>
      <c r="AH2640">
        <v>10928</v>
      </c>
      <c r="AI2640">
        <v>11352</v>
      </c>
      <c r="AJ2640">
        <v>6600</v>
      </c>
      <c r="AK2640">
        <v>8184</v>
      </c>
      <c r="AL2640">
        <v>5016</v>
      </c>
    </row>
    <row r="2641" spans="1:38">
      <c r="A2641" t="s">
        <v>127</v>
      </c>
      <c r="B2641" t="s">
        <v>134</v>
      </c>
      <c r="C2641" t="s">
        <v>135</v>
      </c>
      <c r="D2641" t="s">
        <v>123</v>
      </c>
      <c r="E2641" t="s">
        <v>26</v>
      </c>
      <c r="F2641" t="s">
        <v>16</v>
      </c>
      <c r="G2641" t="s">
        <v>10</v>
      </c>
      <c r="H2641" t="s">
        <v>11</v>
      </c>
      <c r="N2641">
        <v>2.5000000000000001E-2</v>
      </c>
      <c r="O2641">
        <v>3.0000000000000001E-3</v>
      </c>
      <c r="P2641">
        <v>7.0999999999999994E-2</v>
      </c>
      <c r="Q2641">
        <v>4.8000000000000001E-2</v>
      </c>
      <c r="R2641">
        <v>1.6E-2</v>
      </c>
      <c r="X2641">
        <v>0</v>
      </c>
      <c r="Y2641">
        <v>0</v>
      </c>
      <c r="Z2641">
        <v>0</v>
      </c>
      <c r="AA2641">
        <v>0</v>
      </c>
      <c r="AB2641">
        <v>0</v>
      </c>
      <c r="AD2641">
        <v>1056</v>
      </c>
      <c r="AE2641">
        <v>4239</v>
      </c>
      <c r="AF2641">
        <v>15026</v>
      </c>
      <c r="AG2641">
        <v>11020</v>
      </c>
      <c r="AH2641">
        <v>10928</v>
      </c>
      <c r="AI2641">
        <v>11352</v>
      </c>
      <c r="AJ2641">
        <v>6600</v>
      </c>
      <c r="AK2641">
        <v>8184</v>
      </c>
      <c r="AL2641">
        <v>5016</v>
      </c>
    </row>
    <row r="2642" spans="1:38">
      <c r="A2642" t="s">
        <v>127</v>
      </c>
      <c r="B2642" t="s">
        <v>134</v>
      </c>
      <c r="C2642" t="s">
        <v>135</v>
      </c>
      <c r="D2642" t="s">
        <v>123</v>
      </c>
      <c r="E2642" t="s">
        <v>26</v>
      </c>
      <c r="F2642" t="s">
        <v>10</v>
      </c>
      <c r="G2642" t="s">
        <v>10</v>
      </c>
      <c r="H2642" t="s">
        <v>111</v>
      </c>
      <c r="R2642">
        <v>0.01</v>
      </c>
      <c r="AB2642">
        <v>0</v>
      </c>
      <c r="AI2642">
        <v>1346</v>
      </c>
      <c r="AL2642">
        <v>3960</v>
      </c>
    </row>
    <row r="2643" spans="1:38">
      <c r="A2643" t="s">
        <v>127</v>
      </c>
      <c r="B2643" t="s">
        <v>134</v>
      </c>
      <c r="C2643" t="s">
        <v>135</v>
      </c>
      <c r="D2643" t="s">
        <v>123</v>
      </c>
      <c r="E2643" t="s">
        <v>26</v>
      </c>
      <c r="F2643" t="s">
        <v>10</v>
      </c>
      <c r="G2643" t="s">
        <v>10</v>
      </c>
      <c r="H2643" t="s">
        <v>12</v>
      </c>
      <c r="R2643">
        <v>0</v>
      </c>
      <c r="AB2643">
        <v>0</v>
      </c>
      <c r="AI2643">
        <v>1346</v>
      </c>
      <c r="AL2643">
        <v>3960</v>
      </c>
    </row>
    <row r="2644" spans="1:38">
      <c r="A2644" t="s">
        <v>127</v>
      </c>
      <c r="B2644" t="s">
        <v>134</v>
      </c>
      <c r="C2644" t="s">
        <v>135</v>
      </c>
      <c r="D2644" t="s">
        <v>123</v>
      </c>
      <c r="E2644" t="s">
        <v>26</v>
      </c>
      <c r="F2644" t="s">
        <v>10</v>
      </c>
      <c r="G2644" t="s">
        <v>10</v>
      </c>
      <c r="H2644" t="s">
        <v>11</v>
      </c>
      <c r="R2644">
        <v>0.01</v>
      </c>
      <c r="AB2644">
        <v>0</v>
      </c>
      <c r="AI2644">
        <v>1346</v>
      </c>
      <c r="AL2644">
        <v>3960</v>
      </c>
    </row>
    <row r="2645" spans="1:38">
      <c r="A2645" t="s">
        <v>127</v>
      </c>
      <c r="B2645" t="s">
        <v>134</v>
      </c>
      <c r="C2645" t="s">
        <v>135</v>
      </c>
      <c r="D2645" t="s">
        <v>123</v>
      </c>
      <c r="E2645" t="s">
        <v>26</v>
      </c>
      <c r="F2645" t="s">
        <v>61</v>
      </c>
      <c r="G2645" t="s">
        <v>10</v>
      </c>
      <c r="H2645" t="s">
        <v>111</v>
      </c>
      <c r="P2645">
        <v>3.5999999999999997E-2</v>
      </c>
      <c r="Q2645">
        <v>0.32800000000000001</v>
      </c>
      <c r="R2645">
        <v>5.3999999999999999E-2</v>
      </c>
      <c r="Z2645">
        <v>0</v>
      </c>
      <c r="AA2645">
        <v>0</v>
      </c>
      <c r="AB2645">
        <v>0</v>
      </c>
      <c r="AC2645">
        <v>1035038</v>
      </c>
      <c r="AD2645">
        <v>1315865</v>
      </c>
      <c r="AE2645">
        <v>400130</v>
      </c>
      <c r="AF2645">
        <v>650008</v>
      </c>
      <c r="AG2645">
        <v>226883</v>
      </c>
      <c r="AH2645">
        <v>334723</v>
      </c>
      <c r="AI2645">
        <v>562096</v>
      </c>
      <c r="AJ2645">
        <v>909481</v>
      </c>
      <c r="AK2645">
        <v>926080</v>
      </c>
      <c r="AL2645">
        <v>426252</v>
      </c>
    </row>
    <row r="2646" spans="1:38">
      <c r="A2646" t="s">
        <v>127</v>
      </c>
      <c r="B2646" t="s">
        <v>134</v>
      </c>
      <c r="C2646" t="s">
        <v>135</v>
      </c>
      <c r="D2646" t="s">
        <v>123</v>
      </c>
      <c r="E2646" t="s">
        <v>26</v>
      </c>
      <c r="F2646" t="s">
        <v>61</v>
      </c>
      <c r="G2646" t="s">
        <v>10</v>
      </c>
      <c r="H2646" t="s">
        <v>12</v>
      </c>
      <c r="P2646">
        <v>0</v>
      </c>
      <c r="Q2646">
        <v>0</v>
      </c>
      <c r="R2646">
        <v>0</v>
      </c>
      <c r="Z2646">
        <v>0</v>
      </c>
      <c r="AA2646">
        <v>0</v>
      </c>
      <c r="AB2646">
        <v>0</v>
      </c>
      <c r="AC2646">
        <v>1035038</v>
      </c>
      <c r="AD2646">
        <v>1315865</v>
      </c>
      <c r="AE2646">
        <v>400130</v>
      </c>
      <c r="AF2646">
        <v>650008</v>
      </c>
      <c r="AG2646">
        <v>226883</v>
      </c>
      <c r="AH2646">
        <v>334723</v>
      </c>
      <c r="AI2646">
        <v>562096</v>
      </c>
      <c r="AJ2646">
        <v>909481</v>
      </c>
      <c r="AK2646">
        <v>926080</v>
      </c>
      <c r="AL2646">
        <v>426252</v>
      </c>
    </row>
    <row r="2647" spans="1:38">
      <c r="A2647" t="s">
        <v>127</v>
      </c>
      <c r="B2647" t="s">
        <v>134</v>
      </c>
      <c r="C2647" t="s">
        <v>135</v>
      </c>
      <c r="D2647" t="s">
        <v>123</v>
      </c>
      <c r="E2647" t="s">
        <v>26</v>
      </c>
      <c r="F2647" t="s">
        <v>61</v>
      </c>
      <c r="G2647" t="s">
        <v>10</v>
      </c>
      <c r="H2647" t="s">
        <v>11</v>
      </c>
      <c r="P2647">
        <v>3.5999999999999997E-2</v>
      </c>
      <c r="Q2647">
        <v>0.32800000000000001</v>
      </c>
      <c r="R2647">
        <v>5.3999999999999999E-2</v>
      </c>
      <c r="Z2647">
        <v>0</v>
      </c>
      <c r="AA2647">
        <v>0</v>
      </c>
      <c r="AB2647">
        <v>0</v>
      </c>
      <c r="AC2647">
        <v>1035038</v>
      </c>
      <c r="AD2647">
        <v>1315865</v>
      </c>
      <c r="AE2647">
        <v>400130</v>
      </c>
      <c r="AF2647">
        <v>650008</v>
      </c>
      <c r="AG2647">
        <v>226883</v>
      </c>
      <c r="AH2647">
        <v>334723</v>
      </c>
      <c r="AI2647">
        <v>562096</v>
      </c>
      <c r="AJ2647">
        <v>909481</v>
      </c>
      <c r="AK2647">
        <v>926080</v>
      </c>
      <c r="AL2647">
        <v>426252</v>
      </c>
    </row>
    <row r="2648" spans="1:38">
      <c r="A2648" t="s">
        <v>127</v>
      </c>
      <c r="B2648" t="s">
        <v>134</v>
      </c>
      <c r="C2648" t="s">
        <v>135</v>
      </c>
      <c r="D2648" t="s">
        <v>123</v>
      </c>
      <c r="E2648" t="s">
        <v>26</v>
      </c>
      <c r="F2648" t="s">
        <v>17</v>
      </c>
      <c r="G2648" t="s">
        <v>10</v>
      </c>
      <c r="H2648" t="s">
        <v>111</v>
      </c>
      <c r="I2648">
        <v>1.798</v>
      </c>
      <c r="J2648">
        <v>1.3149999999999999</v>
      </c>
      <c r="K2648">
        <v>0.34599999999999997</v>
      </c>
      <c r="L2648">
        <v>0.20699999999999999</v>
      </c>
      <c r="M2648">
        <v>4.17</v>
      </c>
      <c r="N2648">
        <v>20.722000000000001</v>
      </c>
      <c r="O2648">
        <v>0.74399999999999999</v>
      </c>
      <c r="P2648">
        <v>4.7130000000000001</v>
      </c>
      <c r="Q2648">
        <v>2.444</v>
      </c>
      <c r="R2648">
        <v>5.9119999999999999</v>
      </c>
      <c r="S2648">
        <v>1.0000000000000001E-5</v>
      </c>
      <c r="T2648">
        <v>1.0000000000000001E-5</v>
      </c>
      <c r="U2648">
        <v>0</v>
      </c>
      <c r="V2648">
        <v>0</v>
      </c>
      <c r="W2648">
        <v>1.0000000000000001E-5</v>
      </c>
      <c r="X2648">
        <v>5.0000000000000002E-5</v>
      </c>
      <c r="Y2648">
        <v>0</v>
      </c>
      <c r="Z2648">
        <v>1.0000000000000001E-5</v>
      </c>
      <c r="AA2648">
        <v>0</v>
      </c>
      <c r="AB2648">
        <v>1.0000000000000001E-5</v>
      </c>
      <c r="AC2648">
        <v>381696</v>
      </c>
      <c r="AD2648">
        <v>375455</v>
      </c>
      <c r="AE2648">
        <v>387252</v>
      </c>
      <c r="AF2648">
        <v>237269</v>
      </c>
      <c r="AG2648">
        <v>269171</v>
      </c>
      <c r="AH2648">
        <v>333387</v>
      </c>
      <c r="AI2648">
        <v>245040</v>
      </c>
      <c r="AJ2648">
        <v>196354</v>
      </c>
      <c r="AK2648">
        <v>189867</v>
      </c>
      <c r="AL2648">
        <v>190816</v>
      </c>
    </row>
    <row r="2649" spans="1:38">
      <c r="A2649" t="s">
        <v>127</v>
      </c>
      <c r="B2649" t="s">
        <v>134</v>
      </c>
      <c r="C2649" t="s">
        <v>135</v>
      </c>
      <c r="D2649" t="s">
        <v>123</v>
      </c>
      <c r="E2649" t="s">
        <v>26</v>
      </c>
      <c r="F2649" t="s">
        <v>17</v>
      </c>
      <c r="G2649" t="s">
        <v>10</v>
      </c>
      <c r="H2649" t="s">
        <v>12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1</v>
      </c>
      <c r="O2649">
        <v>0</v>
      </c>
      <c r="P2649">
        <v>0</v>
      </c>
      <c r="Q2649">
        <v>0</v>
      </c>
      <c r="R2649">
        <v>1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>
        <v>381696</v>
      </c>
      <c r="AD2649">
        <v>375455</v>
      </c>
      <c r="AE2649">
        <v>387252</v>
      </c>
      <c r="AF2649">
        <v>237269</v>
      </c>
      <c r="AG2649">
        <v>269171</v>
      </c>
      <c r="AH2649">
        <v>333387</v>
      </c>
      <c r="AI2649">
        <v>245040</v>
      </c>
      <c r="AJ2649">
        <v>196354</v>
      </c>
      <c r="AK2649">
        <v>189867</v>
      </c>
      <c r="AL2649">
        <v>190816</v>
      </c>
    </row>
    <row r="2650" spans="1:38">
      <c r="A2650" t="s">
        <v>127</v>
      </c>
      <c r="B2650" t="s">
        <v>134</v>
      </c>
      <c r="C2650" t="s">
        <v>135</v>
      </c>
      <c r="D2650" t="s">
        <v>123</v>
      </c>
      <c r="E2650" t="s">
        <v>26</v>
      </c>
      <c r="F2650" t="s">
        <v>17</v>
      </c>
      <c r="G2650" t="s">
        <v>10</v>
      </c>
      <c r="H2650" t="s">
        <v>11</v>
      </c>
      <c r="I2650">
        <v>1.798</v>
      </c>
      <c r="J2650">
        <v>1.3149999999999999</v>
      </c>
      <c r="K2650">
        <v>0.34599999999999997</v>
      </c>
      <c r="L2650">
        <v>0.20699999999999999</v>
      </c>
      <c r="M2650">
        <v>4.17</v>
      </c>
      <c r="N2650">
        <v>19.722000000000001</v>
      </c>
      <c r="O2650">
        <v>0.74399999999999999</v>
      </c>
      <c r="P2650">
        <v>4.7130000000000001</v>
      </c>
      <c r="Q2650">
        <v>2.444</v>
      </c>
      <c r="R2650">
        <v>4.9119999999999999</v>
      </c>
      <c r="S2650">
        <v>1.0000000000000001E-5</v>
      </c>
      <c r="T2650">
        <v>1.0000000000000001E-5</v>
      </c>
      <c r="U2650">
        <v>0</v>
      </c>
      <c r="V2650">
        <v>0</v>
      </c>
      <c r="W2650">
        <v>1.0000000000000001E-5</v>
      </c>
      <c r="X2650">
        <v>5.0000000000000002E-5</v>
      </c>
      <c r="Y2650">
        <v>0</v>
      </c>
      <c r="Z2650">
        <v>1.0000000000000001E-5</v>
      </c>
      <c r="AA2650">
        <v>0</v>
      </c>
      <c r="AB2650">
        <v>1.0000000000000001E-5</v>
      </c>
      <c r="AC2650">
        <v>381696</v>
      </c>
      <c r="AD2650">
        <v>375455</v>
      </c>
      <c r="AE2650">
        <v>387252</v>
      </c>
      <c r="AF2650">
        <v>237269</v>
      </c>
      <c r="AG2650">
        <v>269171</v>
      </c>
      <c r="AH2650">
        <v>333387</v>
      </c>
      <c r="AI2650">
        <v>245040</v>
      </c>
      <c r="AJ2650">
        <v>196354</v>
      </c>
      <c r="AK2650">
        <v>189867</v>
      </c>
      <c r="AL2650">
        <v>190816</v>
      </c>
    </row>
    <row r="2651" spans="1:38">
      <c r="A2651" t="s">
        <v>127</v>
      </c>
      <c r="B2651" t="s">
        <v>134</v>
      </c>
      <c r="C2651" t="s">
        <v>135</v>
      </c>
      <c r="D2651" t="s">
        <v>123</v>
      </c>
      <c r="E2651" t="s">
        <v>26</v>
      </c>
      <c r="F2651" t="s">
        <v>18</v>
      </c>
      <c r="G2651" t="s">
        <v>10</v>
      </c>
      <c r="H2651" t="s">
        <v>111</v>
      </c>
      <c r="K2651">
        <v>0.06</v>
      </c>
      <c r="L2651">
        <v>1.7999999999999999E-2</v>
      </c>
      <c r="M2651">
        <v>0.05</v>
      </c>
      <c r="N2651">
        <v>0.05</v>
      </c>
      <c r="P2651">
        <v>1.7999999999999999E-2</v>
      </c>
      <c r="U2651">
        <v>0</v>
      </c>
      <c r="V2651">
        <v>0</v>
      </c>
      <c r="W2651">
        <v>0</v>
      </c>
      <c r="X2651">
        <v>0</v>
      </c>
      <c r="Z2651">
        <v>0</v>
      </c>
      <c r="AC2651">
        <v>4265</v>
      </c>
      <c r="AD2651">
        <v>2055</v>
      </c>
      <c r="AE2651">
        <v>1192</v>
      </c>
      <c r="AF2651">
        <v>1298</v>
      </c>
      <c r="AG2651">
        <v>2515</v>
      </c>
      <c r="AH2651">
        <v>1059</v>
      </c>
      <c r="AJ2651">
        <v>0</v>
      </c>
      <c r="AL2651">
        <v>3930</v>
      </c>
    </row>
    <row r="2652" spans="1:38">
      <c r="A2652" t="s">
        <v>127</v>
      </c>
      <c r="B2652" t="s">
        <v>134</v>
      </c>
      <c r="C2652" t="s">
        <v>135</v>
      </c>
      <c r="D2652" t="s">
        <v>123</v>
      </c>
      <c r="E2652" t="s">
        <v>26</v>
      </c>
      <c r="F2652" t="s">
        <v>18</v>
      </c>
      <c r="G2652" t="s">
        <v>10</v>
      </c>
      <c r="H2652" t="s">
        <v>12</v>
      </c>
      <c r="K2652">
        <v>0</v>
      </c>
      <c r="L2652">
        <v>0</v>
      </c>
      <c r="M2652">
        <v>0</v>
      </c>
      <c r="N2652">
        <v>0</v>
      </c>
      <c r="P2652">
        <v>0</v>
      </c>
      <c r="U2652">
        <v>0</v>
      </c>
      <c r="V2652">
        <v>0</v>
      </c>
      <c r="W2652">
        <v>0</v>
      </c>
      <c r="X2652">
        <v>0</v>
      </c>
      <c r="Z2652">
        <v>0</v>
      </c>
      <c r="AC2652">
        <v>4265</v>
      </c>
      <c r="AD2652">
        <v>2055</v>
      </c>
      <c r="AE2652">
        <v>1192</v>
      </c>
      <c r="AF2652">
        <v>1298</v>
      </c>
      <c r="AG2652">
        <v>2515</v>
      </c>
      <c r="AH2652">
        <v>1059</v>
      </c>
      <c r="AJ2652">
        <v>0</v>
      </c>
      <c r="AL2652">
        <v>3930</v>
      </c>
    </row>
    <row r="2653" spans="1:38">
      <c r="A2653" t="s">
        <v>127</v>
      </c>
      <c r="B2653" t="s">
        <v>134</v>
      </c>
      <c r="C2653" t="s">
        <v>135</v>
      </c>
      <c r="D2653" t="s">
        <v>123</v>
      </c>
      <c r="E2653" t="s">
        <v>26</v>
      </c>
      <c r="F2653" t="s">
        <v>18</v>
      </c>
      <c r="G2653" t="s">
        <v>10</v>
      </c>
      <c r="H2653" t="s">
        <v>11</v>
      </c>
      <c r="K2653">
        <v>0.06</v>
      </c>
      <c r="L2653">
        <v>1.7999999999999999E-2</v>
      </c>
      <c r="M2653">
        <v>0.05</v>
      </c>
      <c r="N2653">
        <v>0.05</v>
      </c>
      <c r="P2653">
        <v>1.7999999999999999E-2</v>
      </c>
      <c r="U2653">
        <v>0</v>
      </c>
      <c r="V2653">
        <v>0</v>
      </c>
      <c r="W2653">
        <v>0</v>
      </c>
      <c r="X2653">
        <v>0</v>
      </c>
      <c r="Z2653">
        <v>0</v>
      </c>
      <c r="AC2653">
        <v>4265</v>
      </c>
      <c r="AD2653">
        <v>2055</v>
      </c>
      <c r="AE2653">
        <v>1192</v>
      </c>
      <c r="AF2653">
        <v>1298</v>
      </c>
      <c r="AG2653">
        <v>2515</v>
      </c>
      <c r="AH2653">
        <v>1059</v>
      </c>
      <c r="AJ2653">
        <v>0</v>
      </c>
      <c r="AL2653">
        <v>3930</v>
      </c>
    </row>
    <row r="2654" spans="1:38">
      <c r="A2654" t="s">
        <v>127</v>
      </c>
      <c r="B2654" t="s">
        <v>136</v>
      </c>
      <c r="C2654" t="s">
        <v>137</v>
      </c>
      <c r="D2654" t="s">
        <v>122</v>
      </c>
      <c r="E2654" t="s">
        <v>20</v>
      </c>
      <c r="F2654" t="s">
        <v>14</v>
      </c>
      <c r="G2654" t="s">
        <v>10</v>
      </c>
      <c r="H2654" t="s">
        <v>111</v>
      </c>
      <c r="K2654">
        <v>7.0000000000000001E-3</v>
      </c>
      <c r="L2654">
        <v>7.0000000000000001E-3</v>
      </c>
      <c r="M2654">
        <v>0.3</v>
      </c>
      <c r="N2654">
        <v>0.09</v>
      </c>
      <c r="O2654">
        <v>0.1</v>
      </c>
      <c r="R2654">
        <v>0.17</v>
      </c>
      <c r="U2654">
        <v>0</v>
      </c>
      <c r="V2654">
        <v>0</v>
      </c>
      <c r="W2654">
        <v>0</v>
      </c>
      <c r="X2654">
        <v>0</v>
      </c>
      <c r="Y2654">
        <v>0</v>
      </c>
      <c r="AB2654">
        <v>0</v>
      </c>
      <c r="AD2654">
        <v>202</v>
      </c>
      <c r="AE2654">
        <v>1579</v>
      </c>
      <c r="AF2654">
        <v>1158</v>
      </c>
      <c r="AG2654">
        <v>6919</v>
      </c>
      <c r="AH2654">
        <v>3174</v>
      </c>
      <c r="AI2654">
        <v>1980</v>
      </c>
      <c r="AJ2654">
        <v>660</v>
      </c>
      <c r="AL2654">
        <v>17636</v>
      </c>
    </row>
    <row r="2655" spans="1:38">
      <c r="A2655" t="s">
        <v>127</v>
      </c>
      <c r="B2655" t="s">
        <v>136</v>
      </c>
      <c r="C2655" t="s">
        <v>137</v>
      </c>
      <c r="D2655" t="s">
        <v>122</v>
      </c>
      <c r="E2655" t="s">
        <v>20</v>
      </c>
      <c r="F2655" t="s">
        <v>14</v>
      </c>
      <c r="G2655" t="s">
        <v>10</v>
      </c>
      <c r="H2655" t="s">
        <v>12</v>
      </c>
      <c r="K2655">
        <v>0</v>
      </c>
      <c r="L2655">
        <v>0</v>
      </c>
      <c r="M2655">
        <v>0</v>
      </c>
      <c r="N2655">
        <v>0</v>
      </c>
      <c r="O2655">
        <v>0</v>
      </c>
      <c r="R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AB2655">
        <v>0</v>
      </c>
      <c r="AD2655">
        <v>202</v>
      </c>
      <c r="AE2655">
        <v>1579</v>
      </c>
      <c r="AF2655">
        <v>1158</v>
      </c>
      <c r="AG2655">
        <v>6919</v>
      </c>
      <c r="AH2655">
        <v>3174</v>
      </c>
      <c r="AI2655">
        <v>1980</v>
      </c>
      <c r="AJ2655">
        <v>660</v>
      </c>
      <c r="AL2655">
        <v>17636</v>
      </c>
    </row>
    <row r="2656" spans="1:38">
      <c r="A2656" t="s">
        <v>127</v>
      </c>
      <c r="B2656" t="s">
        <v>136</v>
      </c>
      <c r="C2656" t="s">
        <v>137</v>
      </c>
      <c r="D2656" t="s">
        <v>122</v>
      </c>
      <c r="E2656" t="s">
        <v>20</v>
      </c>
      <c r="F2656" t="s">
        <v>14</v>
      </c>
      <c r="G2656" t="s">
        <v>10</v>
      </c>
      <c r="H2656" t="s">
        <v>11</v>
      </c>
      <c r="K2656">
        <v>7.0000000000000001E-3</v>
      </c>
      <c r="L2656">
        <v>7.0000000000000001E-3</v>
      </c>
      <c r="M2656">
        <v>0.3</v>
      </c>
      <c r="N2656">
        <v>0.09</v>
      </c>
      <c r="O2656">
        <v>0.1</v>
      </c>
      <c r="R2656">
        <v>0.17</v>
      </c>
      <c r="U2656">
        <v>0</v>
      </c>
      <c r="V2656">
        <v>0</v>
      </c>
      <c r="W2656">
        <v>0</v>
      </c>
      <c r="X2656">
        <v>0</v>
      </c>
      <c r="Y2656">
        <v>0</v>
      </c>
      <c r="AB2656">
        <v>0</v>
      </c>
      <c r="AD2656">
        <v>202</v>
      </c>
      <c r="AE2656">
        <v>1579</v>
      </c>
      <c r="AF2656">
        <v>1158</v>
      </c>
      <c r="AG2656">
        <v>6919</v>
      </c>
      <c r="AH2656">
        <v>3174</v>
      </c>
      <c r="AI2656">
        <v>1980</v>
      </c>
      <c r="AJ2656">
        <v>660</v>
      </c>
      <c r="AL2656">
        <v>17636</v>
      </c>
    </row>
    <row r="2657" spans="1:38">
      <c r="A2657" t="s">
        <v>127</v>
      </c>
      <c r="B2657" t="s">
        <v>136</v>
      </c>
      <c r="C2657" t="s">
        <v>137</v>
      </c>
      <c r="D2657" t="s">
        <v>122</v>
      </c>
      <c r="E2657" t="s">
        <v>20</v>
      </c>
      <c r="F2657" t="s">
        <v>61</v>
      </c>
      <c r="G2657" t="s">
        <v>10</v>
      </c>
      <c r="H2657" t="s">
        <v>111</v>
      </c>
      <c r="I2657">
        <v>6.2850000000000001</v>
      </c>
      <c r="S2657">
        <v>1.0000000000000001E-5</v>
      </c>
      <c r="AC2657">
        <v>39401</v>
      </c>
      <c r="AD2657">
        <v>685</v>
      </c>
      <c r="AH2657">
        <v>735</v>
      </c>
      <c r="AJ2657">
        <v>4407</v>
      </c>
    </row>
    <row r="2658" spans="1:38">
      <c r="A2658" t="s">
        <v>127</v>
      </c>
      <c r="B2658" t="s">
        <v>136</v>
      </c>
      <c r="C2658" t="s">
        <v>137</v>
      </c>
      <c r="D2658" t="s">
        <v>122</v>
      </c>
      <c r="E2658" t="s">
        <v>20</v>
      </c>
      <c r="F2658" t="s">
        <v>61</v>
      </c>
      <c r="G2658" t="s">
        <v>10</v>
      </c>
      <c r="H2658" t="s">
        <v>12</v>
      </c>
      <c r="I2658">
        <v>0</v>
      </c>
      <c r="S2658">
        <v>0</v>
      </c>
      <c r="AC2658">
        <v>39401</v>
      </c>
      <c r="AD2658">
        <v>685</v>
      </c>
      <c r="AH2658">
        <v>735</v>
      </c>
      <c r="AJ2658">
        <v>4407</v>
      </c>
    </row>
    <row r="2659" spans="1:38">
      <c r="A2659" t="s">
        <v>127</v>
      </c>
      <c r="B2659" t="s">
        <v>136</v>
      </c>
      <c r="C2659" t="s">
        <v>137</v>
      </c>
      <c r="D2659" t="s">
        <v>122</v>
      </c>
      <c r="E2659" t="s">
        <v>20</v>
      </c>
      <c r="F2659" t="s">
        <v>61</v>
      </c>
      <c r="G2659" t="s">
        <v>10</v>
      </c>
      <c r="H2659" t="s">
        <v>11</v>
      </c>
      <c r="I2659">
        <v>6.2850000000000001</v>
      </c>
      <c r="S2659">
        <v>1.0000000000000001E-5</v>
      </c>
      <c r="AC2659">
        <v>39401</v>
      </c>
      <c r="AD2659">
        <v>685</v>
      </c>
      <c r="AH2659">
        <v>735</v>
      </c>
      <c r="AJ2659">
        <v>4407</v>
      </c>
    </row>
    <row r="2660" spans="1:38">
      <c r="A2660" t="s">
        <v>127</v>
      </c>
      <c r="B2660" t="s">
        <v>136</v>
      </c>
      <c r="C2660" t="s">
        <v>137</v>
      </c>
      <c r="D2660" t="s">
        <v>122</v>
      </c>
      <c r="E2660" t="s">
        <v>20</v>
      </c>
      <c r="F2660" t="s">
        <v>62</v>
      </c>
      <c r="G2660" t="s">
        <v>10</v>
      </c>
      <c r="H2660" t="s">
        <v>111</v>
      </c>
      <c r="N2660">
        <v>393.3</v>
      </c>
      <c r="Q2660">
        <v>235.506</v>
      </c>
      <c r="R2660">
        <v>53.66</v>
      </c>
      <c r="X2660">
        <v>1.15E-3</v>
      </c>
      <c r="AA2660">
        <v>7.3999999999999999E-4</v>
      </c>
      <c r="AB2660">
        <v>2.1000000000000001E-4</v>
      </c>
      <c r="AD2660">
        <v>5480</v>
      </c>
      <c r="AE2660">
        <v>30787</v>
      </c>
      <c r="AF2660">
        <v>16160</v>
      </c>
      <c r="AG2660">
        <v>11752</v>
      </c>
      <c r="AH2660">
        <v>11752</v>
      </c>
      <c r="AI2660">
        <v>6613</v>
      </c>
      <c r="AJ2660">
        <v>2940</v>
      </c>
      <c r="AK2660">
        <v>23610</v>
      </c>
      <c r="AL2660">
        <v>17398</v>
      </c>
    </row>
    <row r="2661" spans="1:38">
      <c r="A2661" t="s">
        <v>127</v>
      </c>
      <c r="B2661" t="s">
        <v>136</v>
      </c>
      <c r="C2661" t="s">
        <v>137</v>
      </c>
      <c r="D2661" t="s">
        <v>122</v>
      </c>
      <c r="E2661" t="s">
        <v>20</v>
      </c>
      <c r="F2661" t="s">
        <v>62</v>
      </c>
      <c r="G2661" t="s">
        <v>10</v>
      </c>
      <c r="H2661" t="s">
        <v>12</v>
      </c>
      <c r="N2661">
        <v>0</v>
      </c>
      <c r="Q2661">
        <v>0</v>
      </c>
      <c r="R2661">
        <v>0</v>
      </c>
      <c r="X2661">
        <v>0</v>
      </c>
      <c r="AA2661">
        <v>0</v>
      </c>
      <c r="AB2661">
        <v>0</v>
      </c>
      <c r="AD2661">
        <v>5480</v>
      </c>
      <c r="AE2661">
        <v>30787</v>
      </c>
      <c r="AF2661">
        <v>16160</v>
      </c>
      <c r="AG2661">
        <v>11752</v>
      </c>
      <c r="AH2661">
        <v>11752</v>
      </c>
      <c r="AI2661">
        <v>6613</v>
      </c>
      <c r="AJ2661">
        <v>2940</v>
      </c>
      <c r="AK2661">
        <v>23610</v>
      </c>
      <c r="AL2661">
        <v>17398</v>
      </c>
    </row>
    <row r="2662" spans="1:38">
      <c r="A2662" t="s">
        <v>127</v>
      </c>
      <c r="B2662" t="s">
        <v>136</v>
      </c>
      <c r="C2662" t="s">
        <v>137</v>
      </c>
      <c r="D2662" t="s">
        <v>122</v>
      </c>
      <c r="E2662" t="s">
        <v>20</v>
      </c>
      <c r="F2662" t="s">
        <v>62</v>
      </c>
      <c r="G2662" t="s">
        <v>10</v>
      </c>
      <c r="H2662" t="s">
        <v>11</v>
      </c>
      <c r="N2662">
        <v>393.3</v>
      </c>
      <c r="Q2662">
        <v>235.506</v>
      </c>
      <c r="R2662">
        <v>53.66</v>
      </c>
      <c r="X2662">
        <v>1.15E-3</v>
      </c>
      <c r="AA2662">
        <v>7.3999999999999999E-4</v>
      </c>
      <c r="AB2662">
        <v>2.1000000000000001E-4</v>
      </c>
      <c r="AD2662">
        <v>5480</v>
      </c>
      <c r="AE2662">
        <v>30787</v>
      </c>
      <c r="AF2662">
        <v>16160</v>
      </c>
      <c r="AG2662">
        <v>11752</v>
      </c>
      <c r="AH2662">
        <v>11752</v>
      </c>
      <c r="AI2662">
        <v>6613</v>
      </c>
      <c r="AJ2662">
        <v>2940</v>
      </c>
      <c r="AK2662">
        <v>23610</v>
      </c>
      <c r="AL2662">
        <v>17398</v>
      </c>
    </row>
    <row r="2663" spans="1:38">
      <c r="A2663" t="s">
        <v>127</v>
      </c>
      <c r="B2663" t="s">
        <v>136</v>
      </c>
      <c r="C2663" t="s">
        <v>137</v>
      </c>
      <c r="D2663" t="s">
        <v>122</v>
      </c>
      <c r="E2663" t="s">
        <v>20</v>
      </c>
      <c r="F2663" t="s">
        <v>17</v>
      </c>
      <c r="G2663" t="s">
        <v>145</v>
      </c>
      <c r="H2663" t="s">
        <v>111</v>
      </c>
      <c r="O2663">
        <v>1396.3520000000001</v>
      </c>
      <c r="P2663">
        <v>112.52200000000001</v>
      </c>
      <c r="Q2663">
        <v>344.35599999999999</v>
      </c>
      <c r="R2663">
        <v>128.54</v>
      </c>
      <c r="Y2663">
        <v>4.8199999999999996E-3</v>
      </c>
      <c r="Z2663">
        <v>3.4000000000000002E-4</v>
      </c>
      <c r="AA2663">
        <v>1.08E-3</v>
      </c>
      <c r="AB2663">
        <v>5.0000000000000001E-4</v>
      </c>
      <c r="AI2663">
        <v>119193</v>
      </c>
      <c r="AJ2663">
        <v>20700</v>
      </c>
      <c r="AK2663">
        <v>30300</v>
      </c>
      <c r="AL2663">
        <v>16063</v>
      </c>
    </row>
    <row r="2664" spans="1:38">
      <c r="A2664" t="s">
        <v>127</v>
      </c>
      <c r="B2664" t="s">
        <v>136</v>
      </c>
      <c r="C2664" t="s">
        <v>137</v>
      </c>
      <c r="D2664" t="s">
        <v>122</v>
      </c>
      <c r="E2664" t="s">
        <v>20</v>
      </c>
      <c r="F2664" t="s">
        <v>17</v>
      </c>
      <c r="G2664" t="s">
        <v>145</v>
      </c>
      <c r="H2664" t="s">
        <v>12</v>
      </c>
      <c r="O2664">
        <v>2E-3</v>
      </c>
      <c r="P2664">
        <v>2E-3</v>
      </c>
      <c r="Q2664">
        <v>0</v>
      </c>
      <c r="R2664">
        <v>0</v>
      </c>
      <c r="Y2664">
        <v>0</v>
      </c>
      <c r="Z2664">
        <v>0</v>
      </c>
      <c r="AA2664">
        <v>0</v>
      </c>
      <c r="AB2664">
        <v>0</v>
      </c>
      <c r="AI2664">
        <v>119193</v>
      </c>
      <c r="AJ2664">
        <v>20700</v>
      </c>
      <c r="AK2664">
        <v>30300</v>
      </c>
      <c r="AL2664">
        <v>16063</v>
      </c>
    </row>
    <row r="2665" spans="1:38">
      <c r="A2665" t="s">
        <v>127</v>
      </c>
      <c r="B2665" t="s">
        <v>136</v>
      </c>
      <c r="C2665" t="s">
        <v>137</v>
      </c>
      <c r="D2665" t="s">
        <v>122</v>
      </c>
      <c r="E2665" t="s">
        <v>20</v>
      </c>
      <c r="F2665" t="s">
        <v>17</v>
      </c>
      <c r="G2665" t="s">
        <v>145</v>
      </c>
      <c r="H2665" t="s">
        <v>11</v>
      </c>
      <c r="O2665">
        <v>1396.35</v>
      </c>
      <c r="P2665">
        <v>112.52</v>
      </c>
      <c r="Q2665">
        <v>344.35599999999999</v>
      </c>
      <c r="R2665">
        <v>128.54</v>
      </c>
      <c r="Y2665">
        <v>4.8199999999999996E-3</v>
      </c>
      <c r="Z2665">
        <v>3.4000000000000002E-4</v>
      </c>
      <c r="AA2665">
        <v>1.08E-3</v>
      </c>
      <c r="AB2665">
        <v>5.0000000000000001E-4</v>
      </c>
      <c r="AI2665">
        <v>119193</v>
      </c>
      <c r="AJ2665">
        <v>20700</v>
      </c>
      <c r="AK2665">
        <v>30300</v>
      </c>
      <c r="AL2665">
        <v>16063</v>
      </c>
    </row>
    <row r="2666" spans="1:38">
      <c r="A2666" t="s">
        <v>127</v>
      </c>
      <c r="B2666" t="s">
        <v>136</v>
      </c>
      <c r="C2666" t="s">
        <v>137</v>
      </c>
      <c r="D2666" t="s">
        <v>122</v>
      </c>
      <c r="E2666" t="s">
        <v>20</v>
      </c>
      <c r="F2666" t="s">
        <v>17</v>
      </c>
      <c r="G2666" t="s">
        <v>10</v>
      </c>
      <c r="H2666" t="s">
        <v>111</v>
      </c>
      <c r="I2666">
        <v>37.758000000000003</v>
      </c>
      <c r="J2666">
        <v>556.33000000000004</v>
      </c>
      <c r="K2666">
        <v>450.11799999999999</v>
      </c>
      <c r="L2666">
        <v>585.95000000000005</v>
      </c>
      <c r="M2666">
        <v>2496.444</v>
      </c>
      <c r="N2666">
        <v>1700.421</v>
      </c>
      <c r="O2666">
        <v>540.96</v>
      </c>
      <c r="P2666">
        <v>267.33499999999998</v>
      </c>
      <c r="Q2666">
        <v>389.44</v>
      </c>
      <c r="R2666">
        <v>206.65</v>
      </c>
      <c r="S2666">
        <v>8.0000000000000007E-5</v>
      </c>
      <c r="T2666">
        <v>1E-3</v>
      </c>
      <c r="U2666">
        <v>8.8999999999999995E-4</v>
      </c>
      <c r="V2666">
        <v>1.23E-3</v>
      </c>
      <c r="W2666">
        <v>6.1900000000000002E-3</v>
      </c>
      <c r="X2666">
        <v>4.96E-3</v>
      </c>
      <c r="Y2666">
        <v>1.8699999999999999E-3</v>
      </c>
      <c r="Z2666">
        <v>8.0000000000000004E-4</v>
      </c>
      <c r="AA2666">
        <v>1.2199999999999999E-3</v>
      </c>
      <c r="AB2666">
        <v>8.0999999999999996E-4</v>
      </c>
      <c r="AC2666">
        <v>139645</v>
      </c>
      <c r="AD2666">
        <v>193030</v>
      </c>
      <c r="AE2666">
        <v>178369</v>
      </c>
      <c r="AF2666">
        <v>260596</v>
      </c>
      <c r="AG2666">
        <v>304370</v>
      </c>
      <c r="AH2666">
        <v>189600</v>
      </c>
      <c r="AI2666">
        <v>132585</v>
      </c>
      <c r="AJ2666">
        <v>82954</v>
      </c>
      <c r="AK2666">
        <v>64169</v>
      </c>
      <c r="AL2666">
        <v>82526</v>
      </c>
    </row>
    <row r="2667" spans="1:38">
      <c r="A2667" t="s">
        <v>127</v>
      </c>
      <c r="B2667" t="s">
        <v>136</v>
      </c>
      <c r="C2667" t="s">
        <v>137</v>
      </c>
      <c r="D2667" t="s">
        <v>122</v>
      </c>
      <c r="E2667" t="s">
        <v>20</v>
      </c>
      <c r="F2667" t="s">
        <v>17</v>
      </c>
      <c r="G2667" t="s">
        <v>10</v>
      </c>
      <c r="H2667" t="s">
        <v>12</v>
      </c>
      <c r="I2667">
        <v>2</v>
      </c>
      <c r="J2667">
        <v>11</v>
      </c>
      <c r="K2667">
        <v>93</v>
      </c>
      <c r="L2667">
        <v>68</v>
      </c>
      <c r="M2667">
        <v>189</v>
      </c>
      <c r="N2667">
        <v>79</v>
      </c>
      <c r="O2667">
        <v>3.0000000000000001E-3</v>
      </c>
      <c r="P2667">
        <v>5.016</v>
      </c>
      <c r="Q2667">
        <v>34</v>
      </c>
      <c r="R2667">
        <v>5</v>
      </c>
      <c r="S2667">
        <v>0</v>
      </c>
      <c r="T2667">
        <v>2.0000000000000002E-5</v>
      </c>
      <c r="U2667">
        <v>1.8000000000000001E-4</v>
      </c>
      <c r="V2667">
        <v>1.3999999999999999E-4</v>
      </c>
      <c r="W2667">
        <v>4.6999999999999999E-4</v>
      </c>
      <c r="X2667">
        <v>2.3000000000000001E-4</v>
      </c>
      <c r="Y2667">
        <v>0</v>
      </c>
      <c r="Z2667">
        <v>1.0000000000000001E-5</v>
      </c>
      <c r="AA2667">
        <v>1.1E-4</v>
      </c>
      <c r="AB2667">
        <v>2.0000000000000002E-5</v>
      </c>
      <c r="AC2667">
        <v>139645</v>
      </c>
      <c r="AD2667">
        <v>193030</v>
      </c>
      <c r="AE2667">
        <v>178369</v>
      </c>
      <c r="AF2667">
        <v>260596</v>
      </c>
      <c r="AG2667">
        <v>304370</v>
      </c>
      <c r="AH2667">
        <v>189600</v>
      </c>
      <c r="AI2667">
        <v>132585</v>
      </c>
      <c r="AJ2667">
        <v>82954</v>
      </c>
      <c r="AK2667">
        <v>64169</v>
      </c>
      <c r="AL2667">
        <v>82526</v>
      </c>
    </row>
    <row r="2668" spans="1:38">
      <c r="A2668" t="s">
        <v>127</v>
      </c>
      <c r="B2668" t="s">
        <v>136</v>
      </c>
      <c r="C2668" t="s">
        <v>137</v>
      </c>
      <c r="D2668" t="s">
        <v>122</v>
      </c>
      <c r="E2668" t="s">
        <v>20</v>
      </c>
      <c r="F2668" t="s">
        <v>17</v>
      </c>
      <c r="G2668" t="s">
        <v>10</v>
      </c>
      <c r="H2668" t="s">
        <v>11</v>
      </c>
      <c r="I2668">
        <v>35.758000000000003</v>
      </c>
      <c r="J2668">
        <v>545.33000000000004</v>
      </c>
      <c r="K2668">
        <v>357.11799999999999</v>
      </c>
      <c r="L2668">
        <v>517.95000000000005</v>
      </c>
      <c r="M2668">
        <v>2307.444</v>
      </c>
      <c r="N2668">
        <v>1621.421</v>
      </c>
      <c r="O2668">
        <v>540.95699999999999</v>
      </c>
      <c r="P2668">
        <v>262.31900000000002</v>
      </c>
      <c r="Q2668">
        <v>355.44</v>
      </c>
      <c r="R2668">
        <v>201.65</v>
      </c>
      <c r="S2668">
        <v>8.0000000000000007E-5</v>
      </c>
      <c r="T2668">
        <v>9.7999999999999997E-4</v>
      </c>
      <c r="U2668">
        <v>7.1000000000000002E-4</v>
      </c>
      <c r="V2668">
        <v>1.08E-3</v>
      </c>
      <c r="W2668">
        <v>5.7200000000000003E-3</v>
      </c>
      <c r="X2668">
        <v>4.7299999999999998E-3</v>
      </c>
      <c r="Y2668">
        <v>1.8699999999999999E-3</v>
      </c>
      <c r="Z2668">
        <v>7.7999999999999999E-4</v>
      </c>
      <c r="AA2668">
        <v>1.1100000000000001E-3</v>
      </c>
      <c r="AB2668">
        <v>7.9000000000000001E-4</v>
      </c>
      <c r="AC2668">
        <v>139645</v>
      </c>
      <c r="AD2668">
        <v>193030</v>
      </c>
      <c r="AE2668">
        <v>178369</v>
      </c>
      <c r="AF2668">
        <v>260596</v>
      </c>
      <c r="AG2668">
        <v>304370</v>
      </c>
      <c r="AH2668">
        <v>189600</v>
      </c>
      <c r="AI2668">
        <v>132585</v>
      </c>
      <c r="AJ2668">
        <v>82954</v>
      </c>
      <c r="AK2668">
        <v>64169</v>
      </c>
      <c r="AL2668">
        <v>82526</v>
      </c>
    </row>
    <row r="2669" spans="1:38">
      <c r="A2669" t="s">
        <v>127</v>
      </c>
      <c r="B2669" t="s">
        <v>136</v>
      </c>
      <c r="C2669" t="s">
        <v>137</v>
      </c>
      <c r="D2669" t="s">
        <v>122</v>
      </c>
      <c r="E2669" t="s">
        <v>20</v>
      </c>
      <c r="F2669" t="s">
        <v>18</v>
      </c>
      <c r="G2669" t="s">
        <v>10</v>
      </c>
      <c r="H2669" t="s">
        <v>111</v>
      </c>
      <c r="I2669">
        <v>5.9429999999999996</v>
      </c>
      <c r="J2669">
        <v>0.28499999999999998</v>
      </c>
      <c r="P2669">
        <v>0.91500000000000004</v>
      </c>
      <c r="Q2669">
        <v>9.0999999999999998E-2</v>
      </c>
      <c r="S2669">
        <v>1.0000000000000001E-5</v>
      </c>
      <c r="T2669">
        <v>0</v>
      </c>
      <c r="Z2669">
        <v>0</v>
      </c>
      <c r="AA2669">
        <v>0</v>
      </c>
      <c r="AC2669">
        <v>27339</v>
      </c>
      <c r="AD2669">
        <v>11891</v>
      </c>
      <c r="AI2669">
        <v>660</v>
      </c>
      <c r="AJ2669">
        <v>4180</v>
      </c>
      <c r="AK2669">
        <v>2200</v>
      </c>
    </row>
    <row r="2670" spans="1:38">
      <c r="A2670" t="s">
        <v>127</v>
      </c>
      <c r="B2670" t="s">
        <v>136</v>
      </c>
      <c r="C2670" t="s">
        <v>137</v>
      </c>
      <c r="D2670" t="s">
        <v>122</v>
      </c>
      <c r="E2670" t="s">
        <v>20</v>
      </c>
      <c r="F2670" t="s">
        <v>18</v>
      </c>
      <c r="G2670" t="s">
        <v>10</v>
      </c>
      <c r="H2670" t="s">
        <v>12</v>
      </c>
      <c r="I2670">
        <v>0</v>
      </c>
      <c r="J2670">
        <v>0</v>
      </c>
      <c r="P2670">
        <v>0</v>
      </c>
      <c r="Q2670">
        <v>0</v>
      </c>
      <c r="S2670">
        <v>0</v>
      </c>
      <c r="T2670">
        <v>0</v>
      </c>
      <c r="Z2670">
        <v>0</v>
      </c>
      <c r="AA2670">
        <v>0</v>
      </c>
      <c r="AC2670">
        <v>27339</v>
      </c>
      <c r="AD2670">
        <v>11891</v>
      </c>
      <c r="AI2670">
        <v>660</v>
      </c>
      <c r="AJ2670">
        <v>4180</v>
      </c>
      <c r="AK2670">
        <v>2200</v>
      </c>
    </row>
    <row r="2671" spans="1:38">
      <c r="A2671" t="s">
        <v>127</v>
      </c>
      <c r="B2671" t="s">
        <v>136</v>
      </c>
      <c r="C2671" t="s">
        <v>137</v>
      </c>
      <c r="D2671" t="s">
        <v>122</v>
      </c>
      <c r="E2671" t="s">
        <v>20</v>
      </c>
      <c r="F2671" t="s">
        <v>18</v>
      </c>
      <c r="G2671" t="s">
        <v>10</v>
      </c>
      <c r="H2671" t="s">
        <v>11</v>
      </c>
      <c r="I2671">
        <v>5.9429999999999996</v>
      </c>
      <c r="J2671">
        <v>0.28499999999999998</v>
      </c>
      <c r="P2671">
        <v>0.91500000000000004</v>
      </c>
      <c r="Q2671">
        <v>9.0999999999999998E-2</v>
      </c>
      <c r="S2671">
        <v>1.0000000000000001E-5</v>
      </c>
      <c r="T2671">
        <v>0</v>
      </c>
      <c r="Z2671">
        <v>0</v>
      </c>
      <c r="AA2671">
        <v>0</v>
      </c>
      <c r="AC2671">
        <v>27339</v>
      </c>
      <c r="AD2671">
        <v>11891</v>
      </c>
      <c r="AI2671">
        <v>660</v>
      </c>
      <c r="AJ2671">
        <v>4180</v>
      </c>
      <c r="AK2671">
        <v>2200</v>
      </c>
    </row>
    <row r="2672" spans="1:38">
      <c r="A2672" t="s">
        <v>127</v>
      </c>
      <c r="B2672" t="s">
        <v>136</v>
      </c>
      <c r="C2672" t="s">
        <v>137</v>
      </c>
      <c r="D2672" t="s">
        <v>122</v>
      </c>
      <c r="E2672" t="s">
        <v>21</v>
      </c>
      <c r="F2672" t="s">
        <v>9</v>
      </c>
      <c r="G2672" t="s">
        <v>10</v>
      </c>
      <c r="H2672" t="s">
        <v>111</v>
      </c>
      <c r="I2672">
        <v>9.1029999999999998</v>
      </c>
      <c r="J2672">
        <v>0.48199999999999998</v>
      </c>
      <c r="K2672">
        <v>0.14499999999999999</v>
      </c>
      <c r="L2672">
        <v>8.3000000000000004E-2</v>
      </c>
      <c r="M2672">
        <v>0.34799999999999998</v>
      </c>
      <c r="N2672">
        <v>9.1999999999999998E-2</v>
      </c>
      <c r="Q2672">
        <v>3.0000000000000001E-3</v>
      </c>
      <c r="R2672">
        <v>0.13900000000000001</v>
      </c>
      <c r="S2672">
        <v>2.0000000000000002E-5</v>
      </c>
      <c r="T2672">
        <v>0</v>
      </c>
      <c r="U2672">
        <v>0</v>
      </c>
      <c r="V2672">
        <v>0</v>
      </c>
      <c r="W2672">
        <v>0</v>
      </c>
      <c r="X2672">
        <v>0</v>
      </c>
      <c r="AA2672">
        <v>0</v>
      </c>
      <c r="AB2672">
        <v>0</v>
      </c>
      <c r="AC2672">
        <v>376722</v>
      </c>
      <c r="AD2672">
        <v>478214</v>
      </c>
      <c r="AE2672">
        <v>320631</v>
      </c>
      <c r="AF2672">
        <v>277249</v>
      </c>
      <c r="AG2672">
        <v>329335</v>
      </c>
      <c r="AH2672">
        <v>78260</v>
      </c>
      <c r="AI2672">
        <v>42335</v>
      </c>
      <c r="AJ2672">
        <v>52098</v>
      </c>
      <c r="AK2672">
        <v>59305</v>
      </c>
      <c r="AL2672">
        <v>123592</v>
      </c>
    </row>
    <row r="2673" spans="1:38">
      <c r="A2673" t="s">
        <v>127</v>
      </c>
      <c r="B2673" t="s">
        <v>136</v>
      </c>
      <c r="C2673" t="s">
        <v>137</v>
      </c>
      <c r="D2673" t="s">
        <v>122</v>
      </c>
      <c r="E2673" t="s">
        <v>21</v>
      </c>
      <c r="F2673" t="s">
        <v>9</v>
      </c>
      <c r="G2673" t="s">
        <v>10</v>
      </c>
      <c r="H2673" t="s">
        <v>12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AA2673">
        <v>0</v>
      </c>
      <c r="AB2673">
        <v>0</v>
      </c>
      <c r="AC2673">
        <v>376722</v>
      </c>
      <c r="AD2673">
        <v>478214</v>
      </c>
      <c r="AE2673">
        <v>320631</v>
      </c>
      <c r="AF2673">
        <v>277249</v>
      </c>
      <c r="AG2673">
        <v>329335</v>
      </c>
      <c r="AH2673">
        <v>78260</v>
      </c>
      <c r="AI2673">
        <v>42335</v>
      </c>
      <c r="AJ2673">
        <v>52098</v>
      </c>
      <c r="AK2673">
        <v>59305</v>
      </c>
      <c r="AL2673">
        <v>123592</v>
      </c>
    </row>
    <row r="2674" spans="1:38">
      <c r="A2674" t="s">
        <v>127</v>
      </c>
      <c r="B2674" t="s">
        <v>136</v>
      </c>
      <c r="C2674" t="s">
        <v>137</v>
      </c>
      <c r="D2674" t="s">
        <v>122</v>
      </c>
      <c r="E2674" t="s">
        <v>21</v>
      </c>
      <c r="F2674" t="s">
        <v>9</v>
      </c>
      <c r="G2674" t="s">
        <v>10</v>
      </c>
      <c r="H2674" t="s">
        <v>11</v>
      </c>
      <c r="I2674">
        <v>9.1029999999999998</v>
      </c>
      <c r="J2674">
        <v>0.48199999999999998</v>
      </c>
      <c r="K2674">
        <v>0.14499999999999999</v>
      </c>
      <c r="L2674">
        <v>8.3000000000000004E-2</v>
      </c>
      <c r="M2674">
        <v>0.34799999999999998</v>
      </c>
      <c r="N2674">
        <v>9.1999999999999998E-2</v>
      </c>
      <c r="Q2674">
        <v>3.0000000000000001E-3</v>
      </c>
      <c r="R2674">
        <v>0.13900000000000001</v>
      </c>
      <c r="S2674">
        <v>2.0000000000000002E-5</v>
      </c>
      <c r="T2674">
        <v>0</v>
      </c>
      <c r="U2674">
        <v>0</v>
      </c>
      <c r="V2674">
        <v>0</v>
      </c>
      <c r="W2674">
        <v>0</v>
      </c>
      <c r="X2674">
        <v>0</v>
      </c>
      <c r="AA2674">
        <v>0</v>
      </c>
      <c r="AB2674">
        <v>0</v>
      </c>
      <c r="AC2674">
        <v>376722</v>
      </c>
      <c r="AD2674">
        <v>478214</v>
      </c>
      <c r="AE2674">
        <v>320631</v>
      </c>
      <c r="AF2674">
        <v>277249</v>
      </c>
      <c r="AG2674">
        <v>329335</v>
      </c>
      <c r="AH2674">
        <v>78260</v>
      </c>
      <c r="AI2674">
        <v>42335</v>
      </c>
      <c r="AJ2674">
        <v>52098</v>
      </c>
      <c r="AK2674">
        <v>59305</v>
      </c>
      <c r="AL2674">
        <v>123592</v>
      </c>
    </row>
    <row r="2675" spans="1:38">
      <c r="A2675" t="s">
        <v>127</v>
      </c>
      <c r="B2675" t="s">
        <v>136</v>
      </c>
      <c r="C2675" t="s">
        <v>137</v>
      </c>
      <c r="D2675" t="s">
        <v>122</v>
      </c>
      <c r="E2675" t="s">
        <v>21</v>
      </c>
      <c r="F2675" t="s">
        <v>13</v>
      </c>
      <c r="G2675" t="s">
        <v>10</v>
      </c>
      <c r="H2675" t="s">
        <v>111</v>
      </c>
      <c r="J2675">
        <v>8.0000000000000002E-3</v>
      </c>
      <c r="K2675">
        <v>1.2999999999999999E-2</v>
      </c>
      <c r="M2675">
        <v>3.5000000000000003E-2</v>
      </c>
      <c r="O2675">
        <v>1.7999999999999999E-2</v>
      </c>
      <c r="T2675">
        <v>0</v>
      </c>
      <c r="U2675">
        <v>0</v>
      </c>
      <c r="W2675">
        <v>0</v>
      </c>
      <c r="Y2675">
        <v>0</v>
      </c>
      <c r="AC2675">
        <v>27260</v>
      </c>
      <c r="AD2675">
        <v>49611</v>
      </c>
      <c r="AE2675">
        <v>38835</v>
      </c>
      <c r="AF2675">
        <v>50351</v>
      </c>
      <c r="AG2675">
        <v>103304</v>
      </c>
      <c r="AH2675">
        <v>36836</v>
      </c>
      <c r="AI2675">
        <v>29052</v>
      </c>
      <c r="AJ2675">
        <v>3678</v>
      </c>
    </row>
    <row r="2676" spans="1:38">
      <c r="A2676" t="s">
        <v>127</v>
      </c>
      <c r="B2676" t="s">
        <v>136</v>
      </c>
      <c r="C2676" t="s">
        <v>137</v>
      </c>
      <c r="D2676" t="s">
        <v>122</v>
      </c>
      <c r="E2676" t="s">
        <v>21</v>
      </c>
      <c r="F2676" t="s">
        <v>13</v>
      </c>
      <c r="G2676" t="s">
        <v>10</v>
      </c>
      <c r="H2676" t="s">
        <v>12</v>
      </c>
      <c r="J2676">
        <v>0</v>
      </c>
      <c r="K2676">
        <v>0</v>
      </c>
      <c r="M2676">
        <v>0</v>
      </c>
      <c r="O2676">
        <v>0</v>
      </c>
      <c r="T2676">
        <v>0</v>
      </c>
      <c r="U2676">
        <v>0</v>
      </c>
      <c r="W2676">
        <v>0</v>
      </c>
      <c r="Y2676">
        <v>0</v>
      </c>
      <c r="AC2676">
        <v>27260</v>
      </c>
      <c r="AD2676">
        <v>49611</v>
      </c>
      <c r="AE2676">
        <v>38835</v>
      </c>
      <c r="AF2676">
        <v>50351</v>
      </c>
      <c r="AG2676">
        <v>103304</v>
      </c>
      <c r="AH2676">
        <v>36836</v>
      </c>
      <c r="AI2676">
        <v>29052</v>
      </c>
      <c r="AJ2676">
        <v>3678</v>
      </c>
    </row>
    <row r="2677" spans="1:38">
      <c r="A2677" t="s">
        <v>127</v>
      </c>
      <c r="B2677" t="s">
        <v>136</v>
      </c>
      <c r="C2677" t="s">
        <v>137</v>
      </c>
      <c r="D2677" t="s">
        <v>122</v>
      </c>
      <c r="E2677" t="s">
        <v>21</v>
      </c>
      <c r="F2677" t="s">
        <v>13</v>
      </c>
      <c r="G2677" t="s">
        <v>10</v>
      </c>
      <c r="H2677" t="s">
        <v>11</v>
      </c>
      <c r="J2677">
        <v>8.0000000000000002E-3</v>
      </c>
      <c r="K2677">
        <v>1.2999999999999999E-2</v>
      </c>
      <c r="M2677">
        <v>3.5000000000000003E-2</v>
      </c>
      <c r="O2677">
        <v>1.7999999999999999E-2</v>
      </c>
      <c r="T2677">
        <v>0</v>
      </c>
      <c r="U2677">
        <v>0</v>
      </c>
      <c r="W2677">
        <v>0</v>
      </c>
      <c r="Y2677">
        <v>0</v>
      </c>
      <c r="AC2677">
        <v>27260</v>
      </c>
      <c r="AD2677">
        <v>49611</v>
      </c>
      <c r="AE2677">
        <v>38835</v>
      </c>
      <c r="AF2677">
        <v>50351</v>
      </c>
      <c r="AG2677">
        <v>103304</v>
      </c>
      <c r="AH2677">
        <v>36836</v>
      </c>
      <c r="AI2677">
        <v>29052</v>
      </c>
      <c r="AJ2677">
        <v>3678</v>
      </c>
    </row>
    <row r="2678" spans="1:38">
      <c r="A2678" t="s">
        <v>127</v>
      </c>
      <c r="B2678" t="s">
        <v>136</v>
      </c>
      <c r="C2678" t="s">
        <v>137</v>
      </c>
      <c r="D2678" t="s">
        <v>122</v>
      </c>
      <c r="E2678" t="s">
        <v>21</v>
      </c>
      <c r="F2678" t="s">
        <v>65</v>
      </c>
      <c r="G2678" t="s">
        <v>10</v>
      </c>
      <c r="H2678" t="s">
        <v>111</v>
      </c>
      <c r="I2678">
        <v>3.2000000000000001E-2</v>
      </c>
      <c r="Q2678">
        <v>8.0000000000000002E-3</v>
      </c>
      <c r="S2678">
        <v>0</v>
      </c>
      <c r="AA2678">
        <v>0</v>
      </c>
      <c r="AC2678">
        <v>2183</v>
      </c>
      <c r="AF2678">
        <v>71</v>
      </c>
      <c r="AI2678">
        <v>177</v>
      </c>
      <c r="AK2678">
        <v>104</v>
      </c>
    </row>
    <row r="2679" spans="1:38">
      <c r="A2679" t="s">
        <v>127</v>
      </c>
      <c r="B2679" t="s">
        <v>136</v>
      </c>
      <c r="C2679" t="s">
        <v>137</v>
      </c>
      <c r="D2679" t="s">
        <v>122</v>
      </c>
      <c r="E2679" t="s">
        <v>21</v>
      </c>
      <c r="F2679" t="s">
        <v>65</v>
      </c>
      <c r="G2679" t="s">
        <v>10</v>
      </c>
      <c r="H2679" t="s">
        <v>12</v>
      </c>
      <c r="I2679">
        <v>8.0000000000000002E-3</v>
      </c>
      <c r="Q2679">
        <v>0</v>
      </c>
      <c r="S2679">
        <v>0</v>
      </c>
      <c r="AA2679">
        <v>0</v>
      </c>
      <c r="AC2679">
        <v>2183</v>
      </c>
      <c r="AF2679">
        <v>71</v>
      </c>
      <c r="AI2679">
        <v>177</v>
      </c>
      <c r="AK2679">
        <v>104</v>
      </c>
    </row>
    <row r="2680" spans="1:38">
      <c r="A2680" t="s">
        <v>127</v>
      </c>
      <c r="B2680" t="s">
        <v>136</v>
      </c>
      <c r="C2680" t="s">
        <v>137</v>
      </c>
      <c r="D2680" t="s">
        <v>122</v>
      </c>
      <c r="E2680" t="s">
        <v>21</v>
      </c>
      <c r="F2680" t="s">
        <v>65</v>
      </c>
      <c r="G2680" t="s">
        <v>10</v>
      </c>
      <c r="H2680" t="s">
        <v>11</v>
      </c>
      <c r="I2680">
        <v>2.5000000000000001E-2</v>
      </c>
      <c r="Q2680">
        <v>8.0000000000000002E-3</v>
      </c>
      <c r="S2680">
        <v>0</v>
      </c>
      <c r="AA2680">
        <v>0</v>
      </c>
      <c r="AC2680">
        <v>2183</v>
      </c>
      <c r="AF2680">
        <v>71</v>
      </c>
      <c r="AI2680">
        <v>177</v>
      </c>
      <c r="AK2680">
        <v>104</v>
      </c>
    </row>
    <row r="2681" spans="1:38">
      <c r="A2681" t="s">
        <v>127</v>
      </c>
      <c r="B2681" t="s">
        <v>136</v>
      </c>
      <c r="C2681" t="s">
        <v>137</v>
      </c>
      <c r="D2681" t="s">
        <v>122</v>
      </c>
      <c r="E2681" t="s">
        <v>21</v>
      </c>
      <c r="F2681" t="s">
        <v>14</v>
      </c>
      <c r="G2681" t="s">
        <v>10</v>
      </c>
      <c r="H2681" t="s">
        <v>111</v>
      </c>
      <c r="I2681">
        <v>244.142</v>
      </c>
      <c r="J2681">
        <v>33.533000000000001</v>
      </c>
      <c r="K2681">
        <v>18.187999999999999</v>
      </c>
      <c r="L2681">
        <v>24.103999999999999</v>
      </c>
      <c r="M2681">
        <v>21.417999999999999</v>
      </c>
      <c r="N2681">
        <v>13.670999999999999</v>
      </c>
      <c r="O2681">
        <v>31.85</v>
      </c>
      <c r="P2681">
        <v>63.994999999999997</v>
      </c>
      <c r="Q2681">
        <v>40.871000000000002</v>
      </c>
      <c r="R2681">
        <v>12.476000000000001</v>
      </c>
      <c r="S2681">
        <v>5.1000000000000004E-4</v>
      </c>
      <c r="T2681">
        <v>6.0000000000000002E-5</v>
      </c>
      <c r="U2681">
        <v>4.0000000000000003E-5</v>
      </c>
      <c r="V2681">
        <v>5.0000000000000002E-5</v>
      </c>
      <c r="W2681">
        <v>5.0000000000000002E-5</v>
      </c>
      <c r="X2681">
        <v>4.0000000000000003E-5</v>
      </c>
      <c r="Y2681">
        <v>1.1E-4</v>
      </c>
      <c r="Z2681">
        <v>1.9000000000000001E-4</v>
      </c>
      <c r="AA2681">
        <v>1.2999999999999999E-4</v>
      </c>
      <c r="AB2681">
        <v>5.0000000000000002E-5</v>
      </c>
      <c r="AC2681">
        <v>480702</v>
      </c>
      <c r="AD2681">
        <v>347090</v>
      </c>
      <c r="AE2681">
        <v>322715</v>
      </c>
      <c r="AF2681">
        <v>294630</v>
      </c>
      <c r="AG2681">
        <v>283147</v>
      </c>
      <c r="AH2681">
        <v>321868</v>
      </c>
      <c r="AI2681">
        <v>371533</v>
      </c>
      <c r="AJ2681">
        <v>327758</v>
      </c>
      <c r="AK2681">
        <v>306895</v>
      </c>
      <c r="AL2681">
        <v>242996</v>
      </c>
    </row>
    <row r="2682" spans="1:38">
      <c r="A2682" t="s">
        <v>127</v>
      </c>
      <c r="B2682" t="s">
        <v>136</v>
      </c>
      <c r="C2682" t="s">
        <v>137</v>
      </c>
      <c r="D2682" t="s">
        <v>122</v>
      </c>
      <c r="E2682" t="s">
        <v>21</v>
      </c>
      <c r="F2682" t="s">
        <v>14</v>
      </c>
      <c r="G2682" t="s">
        <v>10</v>
      </c>
      <c r="H2682" t="s">
        <v>12</v>
      </c>
      <c r="I2682">
        <v>176.738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5.9809999999999999</v>
      </c>
      <c r="P2682">
        <v>0.67300000000000004</v>
      </c>
      <c r="Q2682">
        <v>2.0150000000000001</v>
      </c>
      <c r="R2682">
        <v>0.82599999999999996</v>
      </c>
      <c r="S2682">
        <v>3.6999999999999999E-4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2.0000000000000002E-5</v>
      </c>
      <c r="Z2682">
        <v>0</v>
      </c>
      <c r="AA2682">
        <v>1.0000000000000001E-5</v>
      </c>
      <c r="AB2682">
        <v>0</v>
      </c>
      <c r="AC2682">
        <v>480702</v>
      </c>
      <c r="AD2682">
        <v>347090</v>
      </c>
      <c r="AE2682">
        <v>322715</v>
      </c>
      <c r="AF2682">
        <v>294630</v>
      </c>
      <c r="AG2682">
        <v>283147</v>
      </c>
      <c r="AH2682">
        <v>321868</v>
      </c>
      <c r="AI2682">
        <v>371533</v>
      </c>
      <c r="AJ2682">
        <v>327758</v>
      </c>
      <c r="AK2682">
        <v>306895</v>
      </c>
      <c r="AL2682">
        <v>242996</v>
      </c>
    </row>
    <row r="2683" spans="1:38">
      <c r="A2683" t="s">
        <v>127</v>
      </c>
      <c r="B2683" t="s">
        <v>136</v>
      </c>
      <c r="C2683" t="s">
        <v>137</v>
      </c>
      <c r="D2683" t="s">
        <v>122</v>
      </c>
      <c r="E2683" t="s">
        <v>21</v>
      </c>
      <c r="F2683" t="s">
        <v>14</v>
      </c>
      <c r="G2683" t="s">
        <v>10</v>
      </c>
      <c r="H2683" t="s">
        <v>11</v>
      </c>
      <c r="I2683">
        <v>67.403999999999996</v>
      </c>
      <c r="J2683">
        <v>33.533000000000001</v>
      </c>
      <c r="K2683">
        <v>18.187999999999999</v>
      </c>
      <c r="L2683">
        <v>24.103999999999999</v>
      </c>
      <c r="M2683">
        <v>21.417999999999999</v>
      </c>
      <c r="N2683">
        <v>13.670999999999999</v>
      </c>
      <c r="O2683">
        <v>25.869</v>
      </c>
      <c r="P2683">
        <v>63.322000000000003</v>
      </c>
      <c r="Q2683">
        <v>38.856999999999999</v>
      </c>
      <c r="R2683">
        <v>11.651</v>
      </c>
      <c r="S2683">
        <v>1.3999999999999999E-4</v>
      </c>
      <c r="T2683">
        <v>6.0000000000000002E-5</v>
      </c>
      <c r="U2683">
        <v>4.0000000000000003E-5</v>
      </c>
      <c r="V2683">
        <v>5.0000000000000002E-5</v>
      </c>
      <c r="W2683">
        <v>5.0000000000000002E-5</v>
      </c>
      <c r="X2683">
        <v>4.0000000000000003E-5</v>
      </c>
      <c r="Y2683">
        <v>9.0000000000000006E-5</v>
      </c>
      <c r="Z2683">
        <v>1.9000000000000001E-4</v>
      </c>
      <c r="AA2683">
        <v>1.2E-4</v>
      </c>
      <c r="AB2683">
        <v>5.0000000000000002E-5</v>
      </c>
      <c r="AC2683">
        <v>480702</v>
      </c>
      <c r="AD2683">
        <v>347090</v>
      </c>
      <c r="AE2683">
        <v>322715</v>
      </c>
      <c r="AF2683">
        <v>294630</v>
      </c>
      <c r="AG2683">
        <v>283147</v>
      </c>
      <c r="AH2683">
        <v>321868</v>
      </c>
      <c r="AI2683">
        <v>371533</v>
      </c>
      <c r="AJ2683">
        <v>327758</v>
      </c>
      <c r="AK2683">
        <v>306895</v>
      </c>
      <c r="AL2683">
        <v>242996</v>
      </c>
    </row>
    <row r="2684" spans="1:38">
      <c r="A2684" t="s">
        <v>127</v>
      </c>
      <c r="B2684" t="s">
        <v>136</v>
      </c>
      <c r="C2684" t="s">
        <v>137</v>
      </c>
      <c r="D2684" t="s">
        <v>122</v>
      </c>
      <c r="E2684" t="s">
        <v>21</v>
      </c>
      <c r="F2684" t="s">
        <v>15</v>
      </c>
      <c r="G2684" t="s">
        <v>10</v>
      </c>
      <c r="H2684" t="s">
        <v>111</v>
      </c>
      <c r="I2684">
        <v>7.3780000000000001</v>
      </c>
      <c r="J2684">
        <v>0.73</v>
      </c>
      <c r="K2684">
        <v>2.1999999999999999E-2</v>
      </c>
      <c r="L2684">
        <v>8.5000000000000006E-2</v>
      </c>
      <c r="N2684">
        <v>0.38700000000000001</v>
      </c>
      <c r="O2684">
        <v>3.8759999999999999</v>
      </c>
      <c r="P2684">
        <v>0.11899999999999999</v>
      </c>
      <c r="Q2684">
        <v>9.1999999999999998E-2</v>
      </c>
      <c r="R2684">
        <v>0.81299999999999994</v>
      </c>
      <c r="S2684">
        <v>2.0000000000000002E-5</v>
      </c>
      <c r="T2684">
        <v>0</v>
      </c>
      <c r="U2684">
        <v>0</v>
      </c>
      <c r="V2684">
        <v>0</v>
      </c>
      <c r="X2684">
        <v>0</v>
      </c>
      <c r="Y2684">
        <v>1.0000000000000001E-5</v>
      </c>
      <c r="Z2684">
        <v>0</v>
      </c>
      <c r="AA2684">
        <v>0</v>
      </c>
      <c r="AB2684">
        <v>0</v>
      </c>
      <c r="AC2684">
        <v>4759</v>
      </c>
      <c r="AD2684">
        <v>2059</v>
      </c>
      <c r="AE2684">
        <v>2450</v>
      </c>
      <c r="AF2684">
        <v>9463</v>
      </c>
      <c r="AG2684">
        <v>236</v>
      </c>
      <c r="AH2684">
        <v>25240</v>
      </c>
      <c r="AI2684">
        <v>36891</v>
      </c>
      <c r="AJ2684">
        <v>44205</v>
      </c>
      <c r="AK2684">
        <v>40159</v>
      </c>
      <c r="AL2684">
        <v>37525</v>
      </c>
    </row>
    <row r="2685" spans="1:38">
      <c r="A2685" t="s">
        <v>127</v>
      </c>
      <c r="B2685" t="s">
        <v>136</v>
      </c>
      <c r="C2685" t="s">
        <v>137</v>
      </c>
      <c r="D2685" t="s">
        <v>122</v>
      </c>
      <c r="E2685" t="s">
        <v>21</v>
      </c>
      <c r="F2685" t="s">
        <v>15</v>
      </c>
      <c r="G2685" t="s">
        <v>10</v>
      </c>
      <c r="H2685" t="s">
        <v>12</v>
      </c>
      <c r="I2685">
        <v>7.3780000000000001</v>
      </c>
      <c r="J2685">
        <v>0</v>
      </c>
      <c r="K2685">
        <v>0</v>
      </c>
      <c r="L2685">
        <v>0</v>
      </c>
      <c r="N2685">
        <v>0</v>
      </c>
      <c r="O2685">
        <v>1.0649999999999999</v>
      </c>
      <c r="P2685">
        <v>5.0000000000000001E-3</v>
      </c>
      <c r="Q2685">
        <v>3.6999999999999998E-2</v>
      </c>
      <c r="R2685">
        <v>5.3999999999999999E-2</v>
      </c>
      <c r="S2685">
        <v>2.0000000000000002E-5</v>
      </c>
      <c r="T2685">
        <v>0</v>
      </c>
      <c r="U2685">
        <v>0</v>
      </c>
      <c r="V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4759</v>
      </c>
      <c r="AD2685">
        <v>2059</v>
      </c>
      <c r="AE2685">
        <v>2450</v>
      </c>
      <c r="AF2685">
        <v>9463</v>
      </c>
      <c r="AG2685">
        <v>236</v>
      </c>
      <c r="AH2685">
        <v>25240</v>
      </c>
      <c r="AI2685">
        <v>36891</v>
      </c>
      <c r="AJ2685">
        <v>44205</v>
      </c>
      <c r="AK2685">
        <v>40159</v>
      </c>
      <c r="AL2685">
        <v>37525</v>
      </c>
    </row>
    <row r="2686" spans="1:38">
      <c r="A2686" t="s">
        <v>127</v>
      </c>
      <c r="B2686" t="s">
        <v>136</v>
      </c>
      <c r="C2686" t="s">
        <v>137</v>
      </c>
      <c r="D2686" t="s">
        <v>122</v>
      </c>
      <c r="E2686" t="s">
        <v>21</v>
      </c>
      <c r="F2686" t="s">
        <v>15</v>
      </c>
      <c r="G2686" t="s">
        <v>10</v>
      </c>
      <c r="H2686" t="s">
        <v>11</v>
      </c>
      <c r="I2686">
        <v>0</v>
      </c>
      <c r="J2686">
        <v>0.73</v>
      </c>
      <c r="K2686">
        <v>2.1999999999999999E-2</v>
      </c>
      <c r="L2686">
        <v>8.5000000000000006E-2</v>
      </c>
      <c r="N2686">
        <v>0.38700000000000001</v>
      </c>
      <c r="O2686">
        <v>2.8109999999999999</v>
      </c>
      <c r="P2686">
        <v>0.114</v>
      </c>
      <c r="Q2686">
        <v>5.5E-2</v>
      </c>
      <c r="R2686">
        <v>0.75900000000000001</v>
      </c>
      <c r="S2686">
        <v>0</v>
      </c>
      <c r="T2686">
        <v>0</v>
      </c>
      <c r="U2686">
        <v>0</v>
      </c>
      <c r="V2686">
        <v>0</v>
      </c>
      <c r="X2686">
        <v>0</v>
      </c>
      <c r="Y2686">
        <v>1.0000000000000001E-5</v>
      </c>
      <c r="Z2686">
        <v>0</v>
      </c>
      <c r="AA2686">
        <v>0</v>
      </c>
      <c r="AB2686">
        <v>0</v>
      </c>
      <c r="AC2686">
        <v>4759</v>
      </c>
      <c r="AD2686">
        <v>2059</v>
      </c>
      <c r="AE2686">
        <v>2450</v>
      </c>
      <c r="AF2686">
        <v>9463</v>
      </c>
      <c r="AG2686">
        <v>236</v>
      </c>
      <c r="AH2686">
        <v>25240</v>
      </c>
      <c r="AI2686">
        <v>36891</v>
      </c>
      <c r="AJ2686">
        <v>44205</v>
      </c>
      <c r="AK2686">
        <v>40159</v>
      </c>
      <c r="AL2686">
        <v>37525</v>
      </c>
    </row>
    <row r="2687" spans="1:38">
      <c r="A2687" t="s">
        <v>127</v>
      </c>
      <c r="B2687" t="s">
        <v>136</v>
      </c>
      <c r="C2687" t="s">
        <v>137</v>
      </c>
      <c r="D2687" t="s">
        <v>122</v>
      </c>
      <c r="E2687" t="s">
        <v>21</v>
      </c>
      <c r="F2687" t="s">
        <v>16</v>
      </c>
      <c r="G2687" t="s">
        <v>10</v>
      </c>
      <c r="H2687" t="s">
        <v>111</v>
      </c>
      <c r="I2687">
        <v>1.0589999999999999</v>
      </c>
      <c r="J2687">
        <v>8.3000000000000004E-2</v>
      </c>
      <c r="K2687">
        <v>1.9E-2</v>
      </c>
      <c r="L2687">
        <v>3.0000000000000001E-3</v>
      </c>
      <c r="M2687">
        <v>1E-3</v>
      </c>
      <c r="N2687">
        <v>7.0000000000000001E-3</v>
      </c>
      <c r="Q2687">
        <v>73.179000000000002</v>
      </c>
      <c r="R2687">
        <v>49.408000000000001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AA2687">
        <v>2.3000000000000001E-4</v>
      </c>
      <c r="AB2687">
        <v>1.9000000000000001E-4</v>
      </c>
      <c r="AC2687">
        <v>23479</v>
      </c>
      <c r="AD2687">
        <v>5620</v>
      </c>
      <c r="AE2687">
        <v>2501</v>
      </c>
      <c r="AF2687">
        <v>3130</v>
      </c>
      <c r="AG2687">
        <v>1814</v>
      </c>
      <c r="AH2687">
        <v>2255</v>
      </c>
      <c r="AI2687">
        <v>1173</v>
      </c>
      <c r="AJ2687">
        <v>2481</v>
      </c>
      <c r="AK2687">
        <v>33199</v>
      </c>
      <c r="AL2687">
        <v>30454</v>
      </c>
    </row>
    <row r="2688" spans="1:38">
      <c r="A2688" t="s">
        <v>127</v>
      </c>
      <c r="B2688" t="s">
        <v>136</v>
      </c>
      <c r="C2688" t="s">
        <v>137</v>
      </c>
      <c r="D2688" t="s">
        <v>122</v>
      </c>
      <c r="E2688" t="s">
        <v>21</v>
      </c>
      <c r="F2688" t="s">
        <v>16</v>
      </c>
      <c r="G2688" t="s">
        <v>10</v>
      </c>
      <c r="H2688" t="s">
        <v>12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Q2688">
        <v>1.161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AA2688">
        <v>0</v>
      </c>
      <c r="AB2688">
        <v>0</v>
      </c>
      <c r="AC2688">
        <v>23479</v>
      </c>
      <c r="AD2688">
        <v>5620</v>
      </c>
      <c r="AE2688">
        <v>2501</v>
      </c>
      <c r="AF2688">
        <v>3130</v>
      </c>
      <c r="AG2688">
        <v>1814</v>
      </c>
      <c r="AH2688">
        <v>2255</v>
      </c>
      <c r="AI2688">
        <v>1173</v>
      </c>
      <c r="AJ2688">
        <v>2481</v>
      </c>
      <c r="AK2688">
        <v>33199</v>
      </c>
      <c r="AL2688">
        <v>30454</v>
      </c>
    </row>
    <row r="2689" spans="1:38">
      <c r="A2689" t="s">
        <v>127</v>
      </c>
      <c r="B2689" t="s">
        <v>136</v>
      </c>
      <c r="C2689" t="s">
        <v>137</v>
      </c>
      <c r="D2689" t="s">
        <v>122</v>
      </c>
      <c r="E2689" t="s">
        <v>21</v>
      </c>
      <c r="F2689" t="s">
        <v>16</v>
      </c>
      <c r="G2689" t="s">
        <v>10</v>
      </c>
      <c r="H2689" t="s">
        <v>11</v>
      </c>
      <c r="I2689">
        <v>1.0589999999999999</v>
      </c>
      <c r="J2689">
        <v>8.3000000000000004E-2</v>
      </c>
      <c r="K2689">
        <v>1.9E-2</v>
      </c>
      <c r="L2689">
        <v>3.0000000000000001E-3</v>
      </c>
      <c r="M2689">
        <v>1E-3</v>
      </c>
      <c r="N2689">
        <v>7.0000000000000001E-3</v>
      </c>
      <c r="Q2689">
        <v>72.018000000000001</v>
      </c>
      <c r="R2689">
        <v>49.408000000000001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AA2689">
        <v>2.3000000000000001E-4</v>
      </c>
      <c r="AB2689">
        <v>1.9000000000000001E-4</v>
      </c>
      <c r="AC2689">
        <v>23479</v>
      </c>
      <c r="AD2689">
        <v>5620</v>
      </c>
      <c r="AE2689">
        <v>2501</v>
      </c>
      <c r="AF2689">
        <v>3130</v>
      </c>
      <c r="AG2689">
        <v>1814</v>
      </c>
      <c r="AH2689">
        <v>2255</v>
      </c>
      <c r="AI2689">
        <v>1173</v>
      </c>
      <c r="AJ2689">
        <v>2481</v>
      </c>
      <c r="AK2689">
        <v>33199</v>
      </c>
      <c r="AL2689">
        <v>30454</v>
      </c>
    </row>
    <row r="2690" spans="1:38">
      <c r="A2690" t="s">
        <v>127</v>
      </c>
      <c r="B2690" t="s">
        <v>136</v>
      </c>
      <c r="C2690" t="s">
        <v>137</v>
      </c>
      <c r="D2690" t="s">
        <v>122</v>
      </c>
      <c r="E2690" t="s">
        <v>21</v>
      </c>
      <c r="F2690" t="s">
        <v>10</v>
      </c>
      <c r="G2690" t="s">
        <v>10</v>
      </c>
      <c r="H2690" t="s">
        <v>111</v>
      </c>
      <c r="I2690">
        <v>1.133</v>
      </c>
      <c r="J2690">
        <v>1.542</v>
      </c>
      <c r="K2690">
        <v>7.585</v>
      </c>
      <c r="L2690">
        <v>4.0090000000000003</v>
      </c>
      <c r="M2690">
        <v>7.1999999999999995E-2</v>
      </c>
      <c r="N2690">
        <v>7.2519999999999998</v>
      </c>
      <c r="O2690">
        <v>7.2999999999999995E-2</v>
      </c>
      <c r="P2690">
        <v>2.7389999999999999</v>
      </c>
      <c r="Q2690">
        <v>3.0539999999999998</v>
      </c>
      <c r="R2690">
        <v>6.8230000000000004</v>
      </c>
      <c r="S2690">
        <v>0</v>
      </c>
      <c r="T2690">
        <v>0</v>
      </c>
      <c r="U2690">
        <v>2.0000000000000002E-5</v>
      </c>
      <c r="V2690">
        <v>1.0000000000000001E-5</v>
      </c>
      <c r="W2690">
        <v>0</v>
      </c>
      <c r="X2690">
        <v>2.0000000000000002E-5</v>
      </c>
      <c r="Y2690">
        <v>0</v>
      </c>
      <c r="Z2690">
        <v>1.0000000000000001E-5</v>
      </c>
      <c r="AA2690">
        <v>1.0000000000000001E-5</v>
      </c>
      <c r="AB2690">
        <v>3.0000000000000001E-5</v>
      </c>
      <c r="AC2690">
        <v>1776</v>
      </c>
      <c r="AD2690">
        <v>153</v>
      </c>
      <c r="AE2690">
        <v>469</v>
      </c>
      <c r="AF2690">
        <v>727</v>
      </c>
      <c r="AG2690">
        <v>10119</v>
      </c>
      <c r="AH2690">
        <v>217</v>
      </c>
      <c r="AI2690">
        <v>451</v>
      </c>
      <c r="AJ2690">
        <v>663</v>
      </c>
      <c r="AK2690">
        <v>2337</v>
      </c>
      <c r="AL2690">
        <v>211</v>
      </c>
    </row>
    <row r="2691" spans="1:38">
      <c r="A2691" t="s">
        <v>127</v>
      </c>
      <c r="B2691" t="s">
        <v>136</v>
      </c>
      <c r="C2691" t="s">
        <v>137</v>
      </c>
      <c r="D2691" t="s">
        <v>122</v>
      </c>
      <c r="E2691" t="s">
        <v>21</v>
      </c>
      <c r="F2691" t="s">
        <v>10</v>
      </c>
      <c r="G2691" t="s">
        <v>10</v>
      </c>
      <c r="H2691" t="s">
        <v>12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1776</v>
      </c>
      <c r="AD2691">
        <v>153</v>
      </c>
      <c r="AE2691">
        <v>469</v>
      </c>
      <c r="AF2691">
        <v>727</v>
      </c>
      <c r="AG2691">
        <v>10119</v>
      </c>
      <c r="AH2691">
        <v>217</v>
      </c>
      <c r="AI2691">
        <v>451</v>
      </c>
      <c r="AJ2691">
        <v>663</v>
      </c>
      <c r="AK2691">
        <v>2337</v>
      </c>
      <c r="AL2691">
        <v>211</v>
      </c>
    </row>
    <row r="2692" spans="1:38">
      <c r="A2692" t="s">
        <v>127</v>
      </c>
      <c r="B2692" t="s">
        <v>136</v>
      </c>
      <c r="C2692" t="s">
        <v>137</v>
      </c>
      <c r="D2692" t="s">
        <v>122</v>
      </c>
      <c r="E2692" t="s">
        <v>21</v>
      </c>
      <c r="F2692" t="s">
        <v>10</v>
      </c>
      <c r="G2692" t="s">
        <v>10</v>
      </c>
      <c r="H2692" t="s">
        <v>11</v>
      </c>
      <c r="I2692">
        <v>1.133</v>
      </c>
      <c r="J2692">
        <v>1.542</v>
      </c>
      <c r="K2692">
        <v>7.585</v>
      </c>
      <c r="L2692">
        <v>4.0090000000000003</v>
      </c>
      <c r="M2692">
        <v>7.1999999999999995E-2</v>
      </c>
      <c r="N2692">
        <v>7.2519999999999998</v>
      </c>
      <c r="O2692">
        <v>7.2999999999999995E-2</v>
      </c>
      <c r="P2692">
        <v>2.7389999999999999</v>
      </c>
      <c r="Q2692">
        <v>3.0539999999999998</v>
      </c>
      <c r="R2692">
        <v>6.8230000000000004</v>
      </c>
      <c r="S2692">
        <v>0</v>
      </c>
      <c r="T2692">
        <v>0</v>
      </c>
      <c r="U2692">
        <v>2.0000000000000002E-5</v>
      </c>
      <c r="V2692">
        <v>1.0000000000000001E-5</v>
      </c>
      <c r="W2692">
        <v>0</v>
      </c>
      <c r="X2692">
        <v>2.0000000000000002E-5</v>
      </c>
      <c r="Y2692">
        <v>0</v>
      </c>
      <c r="Z2692">
        <v>1.0000000000000001E-5</v>
      </c>
      <c r="AA2692">
        <v>1.0000000000000001E-5</v>
      </c>
      <c r="AB2692">
        <v>3.0000000000000001E-5</v>
      </c>
      <c r="AC2692">
        <v>1776</v>
      </c>
      <c r="AD2692">
        <v>153</v>
      </c>
      <c r="AE2692">
        <v>469</v>
      </c>
      <c r="AF2692">
        <v>727</v>
      </c>
      <c r="AG2692">
        <v>10119</v>
      </c>
      <c r="AH2692">
        <v>217</v>
      </c>
      <c r="AI2692">
        <v>451</v>
      </c>
      <c r="AJ2692">
        <v>663</v>
      </c>
      <c r="AK2692">
        <v>2337</v>
      </c>
      <c r="AL2692">
        <v>211</v>
      </c>
    </row>
    <row r="2693" spans="1:38">
      <c r="A2693" t="s">
        <v>127</v>
      </c>
      <c r="B2693" t="s">
        <v>136</v>
      </c>
      <c r="C2693" t="s">
        <v>137</v>
      </c>
      <c r="D2693" t="s">
        <v>122</v>
      </c>
      <c r="E2693" t="s">
        <v>21</v>
      </c>
      <c r="F2693" t="s">
        <v>61</v>
      </c>
      <c r="G2693" t="s">
        <v>10</v>
      </c>
      <c r="H2693" t="s">
        <v>111</v>
      </c>
      <c r="I2693">
        <v>3014.7930000000001</v>
      </c>
      <c r="J2693">
        <v>340.31200000000001</v>
      </c>
      <c r="K2693">
        <v>334.637</v>
      </c>
      <c r="L2693">
        <v>571.83100000000002</v>
      </c>
      <c r="M2693">
        <v>164.17400000000001</v>
      </c>
      <c r="N2693">
        <v>302.09199999999998</v>
      </c>
      <c r="O2693">
        <v>334.73500000000001</v>
      </c>
      <c r="P2693">
        <v>208.65700000000001</v>
      </c>
      <c r="Q2693">
        <v>154.661</v>
      </c>
      <c r="R2693">
        <v>152.24700000000001</v>
      </c>
      <c r="S2693">
        <v>6.3400000000000001E-3</v>
      </c>
      <c r="T2693">
        <v>6.0999999999999997E-4</v>
      </c>
      <c r="U2693">
        <v>6.6E-4</v>
      </c>
      <c r="V2693">
        <v>1.1999999999999999E-3</v>
      </c>
      <c r="W2693">
        <v>4.0999999999999999E-4</v>
      </c>
      <c r="X2693">
        <v>8.8000000000000003E-4</v>
      </c>
      <c r="Y2693">
        <v>1.15E-3</v>
      </c>
      <c r="Z2693">
        <v>6.2E-4</v>
      </c>
      <c r="AA2693">
        <v>4.8999999999999998E-4</v>
      </c>
      <c r="AB2693">
        <v>5.9000000000000003E-4</v>
      </c>
      <c r="AC2693">
        <v>1707620</v>
      </c>
      <c r="AD2693">
        <v>1654030</v>
      </c>
      <c r="AE2693">
        <v>1584582</v>
      </c>
      <c r="AF2693">
        <v>1448620</v>
      </c>
      <c r="AG2693">
        <v>1273087</v>
      </c>
      <c r="AH2693">
        <v>1379337</v>
      </c>
      <c r="AI2693">
        <v>1518741</v>
      </c>
      <c r="AJ2693">
        <v>1222611</v>
      </c>
      <c r="AK2693">
        <v>1115225</v>
      </c>
      <c r="AL2693">
        <v>1257222</v>
      </c>
    </row>
    <row r="2694" spans="1:38">
      <c r="A2694" t="s">
        <v>127</v>
      </c>
      <c r="B2694" t="s">
        <v>136</v>
      </c>
      <c r="C2694" t="s">
        <v>137</v>
      </c>
      <c r="D2694" t="s">
        <v>122</v>
      </c>
      <c r="E2694" t="s">
        <v>21</v>
      </c>
      <c r="F2694" t="s">
        <v>61</v>
      </c>
      <c r="G2694" t="s">
        <v>10</v>
      </c>
      <c r="H2694" t="s">
        <v>12</v>
      </c>
      <c r="I2694">
        <v>2720.777</v>
      </c>
      <c r="J2694">
        <v>0</v>
      </c>
      <c r="K2694">
        <v>1</v>
      </c>
      <c r="L2694">
        <v>0</v>
      </c>
      <c r="M2694">
        <v>8</v>
      </c>
      <c r="N2694">
        <v>61</v>
      </c>
      <c r="O2694">
        <v>7.8250000000000002</v>
      </c>
      <c r="P2694">
        <v>18</v>
      </c>
      <c r="Q2694">
        <v>4.9130000000000003</v>
      </c>
      <c r="R2694">
        <v>2.3420000000000001</v>
      </c>
      <c r="S2694">
        <v>5.7200000000000003E-3</v>
      </c>
      <c r="T2694">
        <v>0</v>
      </c>
      <c r="U2694">
        <v>0</v>
      </c>
      <c r="V2694">
        <v>0</v>
      </c>
      <c r="W2694">
        <v>2.0000000000000002E-5</v>
      </c>
      <c r="X2694">
        <v>1.8000000000000001E-4</v>
      </c>
      <c r="Y2694">
        <v>3.0000000000000001E-5</v>
      </c>
      <c r="Z2694">
        <v>5.0000000000000002E-5</v>
      </c>
      <c r="AA2694">
        <v>2.0000000000000002E-5</v>
      </c>
      <c r="AB2694">
        <v>1.0000000000000001E-5</v>
      </c>
      <c r="AC2694">
        <v>1707620</v>
      </c>
      <c r="AD2694">
        <v>1654030</v>
      </c>
      <c r="AE2694">
        <v>1584582</v>
      </c>
      <c r="AF2694">
        <v>1448620</v>
      </c>
      <c r="AG2694">
        <v>1273087</v>
      </c>
      <c r="AH2694">
        <v>1379337</v>
      </c>
      <c r="AI2694">
        <v>1518741</v>
      </c>
      <c r="AJ2694">
        <v>1222611</v>
      </c>
      <c r="AK2694">
        <v>1115225</v>
      </c>
      <c r="AL2694">
        <v>1257222</v>
      </c>
    </row>
    <row r="2695" spans="1:38">
      <c r="A2695" t="s">
        <v>127</v>
      </c>
      <c r="B2695" t="s">
        <v>136</v>
      </c>
      <c r="C2695" t="s">
        <v>137</v>
      </c>
      <c r="D2695" t="s">
        <v>122</v>
      </c>
      <c r="E2695" t="s">
        <v>21</v>
      </c>
      <c r="F2695" t="s">
        <v>61</v>
      </c>
      <c r="G2695" t="s">
        <v>10</v>
      </c>
      <c r="H2695" t="s">
        <v>11</v>
      </c>
      <c r="I2695">
        <v>294.01600000000002</v>
      </c>
      <c r="J2695">
        <v>340.31200000000001</v>
      </c>
      <c r="K2695">
        <v>333.637</v>
      </c>
      <c r="L2695">
        <v>571.83100000000002</v>
      </c>
      <c r="M2695">
        <v>156.17400000000001</v>
      </c>
      <c r="N2695">
        <v>241.09200000000001</v>
      </c>
      <c r="O2695">
        <v>326.91000000000003</v>
      </c>
      <c r="P2695">
        <v>190.65700000000001</v>
      </c>
      <c r="Q2695">
        <v>149.74799999999999</v>
      </c>
      <c r="R2695">
        <v>149.905</v>
      </c>
      <c r="S2695">
        <v>6.2E-4</v>
      </c>
      <c r="T2695">
        <v>6.0999999999999997E-4</v>
      </c>
      <c r="U2695">
        <v>6.6E-4</v>
      </c>
      <c r="V2695">
        <v>1.1999999999999999E-3</v>
      </c>
      <c r="W2695">
        <v>3.8999999999999999E-4</v>
      </c>
      <c r="X2695">
        <v>6.9999999999999999E-4</v>
      </c>
      <c r="Y2695">
        <v>1.1299999999999999E-3</v>
      </c>
      <c r="Z2695">
        <v>5.6999999999999998E-4</v>
      </c>
      <c r="AA2695">
        <v>4.6999999999999999E-4</v>
      </c>
      <c r="AB2695">
        <v>5.9000000000000003E-4</v>
      </c>
      <c r="AC2695">
        <v>1707620</v>
      </c>
      <c r="AD2695">
        <v>1654030</v>
      </c>
      <c r="AE2695">
        <v>1584582</v>
      </c>
      <c r="AF2695">
        <v>1448620</v>
      </c>
      <c r="AG2695">
        <v>1273087</v>
      </c>
      <c r="AH2695">
        <v>1379337</v>
      </c>
      <c r="AI2695">
        <v>1518741</v>
      </c>
      <c r="AJ2695">
        <v>1222611</v>
      </c>
      <c r="AK2695">
        <v>1115225</v>
      </c>
      <c r="AL2695">
        <v>1257222</v>
      </c>
    </row>
    <row r="2696" spans="1:38">
      <c r="A2696" t="s">
        <v>127</v>
      </c>
      <c r="B2696" t="s">
        <v>136</v>
      </c>
      <c r="C2696" t="s">
        <v>137</v>
      </c>
      <c r="D2696" t="s">
        <v>122</v>
      </c>
      <c r="E2696" t="s">
        <v>21</v>
      </c>
      <c r="F2696" t="s">
        <v>71</v>
      </c>
      <c r="G2696" t="s">
        <v>10</v>
      </c>
      <c r="H2696" t="s">
        <v>111</v>
      </c>
      <c r="Q2696">
        <v>0.13</v>
      </c>
      <c r="AA2696">
        <v>0</v>
      </c>
      <c r="AC2696">
        <v>290974</v>
      </c>
      <c r="AD2696">
        <v>286543</v>
      </c>
      <c r="AE2696">
        <v>395503</v>
      </c>
      <c r="AF2696">
        <v>141322</v>
      </c>
      <c r="AG2696">
        <v>120800</v>
      </c>
      <c r="AH2696">
        <v>90338</v>
      </c>
      <c r="AI2696">
        <v>61830</v>
      </c>
      <c r="AK2696">
        <v>14914</v>
      </c>
      <c r="AL2696">
        <v>29246</v>
      </c>
    </row>
    <row r="2697" spans="1:38">
      <c r="A2697" t="s">
        <v>127</v>
      </c>
      <c r="B2697" t="s">
        <v>136</v>
      </c>
      <c r="C2697" t="s">
        <v>137</v>
      </c>
      <c r="D2697" t="s">
        <v>122</v>
      </c>
      <c r="E2697" t="s">
        <v>21</v>
      </c>
      <c r="F2697" t="s">
        <v>71</v>
      </c>
      <c r="G2697" t="s">
        <v>10</v>
      </c>
      <c r="H2697" t="s">
        <v>12</v>
      </c>
      <c r="Q2697">
        <v>0</v>
      </c>
      <c r="AA2697">
        <v>0</v>
      </c>
      <c r="AC2697">
        <v>290974</v>
      </c>
      <c r="AD2697">
        <v>286543</v>
      </c>
      <c r="AE2697">
        <v>395503</v>
      </c>
      <c r="AF2697">
        <v>141322</v>
      </c>
      <c r="AG2697">
        <v>120800</v>
      </c>
      <c r="AH2697">
        <v>90338</v>
      </c>
      <c r="AI2697">
        <v>61830</v>
      </c>
      <c r="AK2697">
        <v>14914</v>
      </c>
      <c r="AL2697">
        <v>29246</v>
      </c>
    </row>
    <row r="2698" spans="1:38">
      <c r="A2698" t="s">
        <v>127</v>
      </c>
      <c r="B2698" t="s">
        <v>136</v>
      </c>
      <c r="C2698" t="s">
        <v>137</v>
      </c>
      <c r="D2698" t="s">
        <v>122</v>
      </c>
      <c r="E2698" t="s">
        <v>21</v>
      </c>
      <c r="F2698" t="s">
        <v>71</v>
      </c>
      <c r="G2698" t="s">
        <v>10</v>
      </c>
      <c r="H2698" t="s">
        <v>11</v>
      </c>
      <c r="Q2698">
        <v>0.13</v>
      </c>
      <c r="AA2698">
        <v>0</v>
      </c>
      <c r="AC2698">
        <v>290974</v>
      </c>
      <c r="AD2698">
        <v>286543</v>
      </c>
      <c r="AE2698">
        <v>395503</v>
      </c>
      <c r="AF2698">
        <v>141322</v>
      </c>
      <c r="AG2698">
        <v>120800</v>
      </c>
      <c r="AH2698">
        <v>90338</v>
      </c>
      <c r="AI2698">
        <v>61830</v>
      </c>
      <c r="AK2698">
        <v>14914</v>
      </c>
      <c r="AL2698">
        <v>29246</v>
      </c>
    </row>
    <row r="2699" spans="1:38">
      <c r="A2699" t="s">
        <v>127</v>
      </c>
      <c r="B2699" t="s">
        <v>136</v>
      </c>
      <c r="C2699" t="s">
        <v>137</v>
      </c>
      <c r="D2699" t="s">
        <v>122</v>
      </c>
      <c r="E2699" t="s">
        <v>21</v>
      </c>
      <c r="F2699" t="s">
        <v>62</v>
      </c>
      <c r="G2699" t="s">
        <v>10</v>
      </c>
      <c r="H2699" t="s">
        <v>111</v>
      </c>
      <c r="I2699">
        <v>10.044</v>
      </c>
      <c r="J2699">
        <v>8.1470000000000002</v>
      </c>
      <c r="K2699">
        <v>4.093</v>
      </c>
      <c r="L2699">
        <v>6.085</v>
      </c>
      <c r="M2699">
        <v>3.0710000000000002</v>
      </c>
      <c r="N2699">
        <v>1.6870000000000001</v>
      </c>
      <c r="O2699">
        <v>6.0000000000000001E-3</v>
      </c>
      <c r="P2699">
        <v>1.536</v>
      </c>
      <c r="Q2699">
        <v>0.36299999999999999</v>
      </c>
      <c r="R2699">
        <v>3.206</v>
      </c>
      <c r="S2699">
        <v>2.0000000000000002E-5</v>
      </c>
      <c r="T2699">
        <v>1.0000000000000001E-5</v>
      </c>
      <c r="U2699">
        <v>1.0000000000000001E-5</v>
      </c>
      <c r="V2699">
        <v>1.0000000000000001E-5</v>
      </c>
      <c r="W2699">
        <v>1.0000000000000001E-5</v>
      </c>
      <c r="X2699">
        <v>0</v>
      </c>
      <c r="Y2699">
        <v>0</v>
      </c>
      <c r="Z2699">
        <v>0</v>
      </c>
      <c r="AA2699">
        <v>0</v>
      </c>
      <c r="AB2699">
        <v>1.0000000000000001E-5</v>
      </c>
      <c r="AC2699">
        <v>773174</v>
      </c>
      <c r="AD2699">
        <v>485760</v>
      </c>
      <c r="AE2699">
        <v>483831</v>
      </c>
      <c r="AF2699">
        <v>571534</v>
      </c>
      <c r="AG2699">
        <v>476755</v>
      </c>
      <c r="AH2699">
        <v>275983</v>
      </c>
      <c r="AI2699">
        <v>267831</v>
      </c>
      <c r="AJ2699">
        <v>154350</v>
      </c>
      <c r="AK2699">
        <v>128867</v>
      </c>
      <c r="AL2699">
        <v>111748</v>
      </c>
    </row>
    <row r="2700" spans="1:38">
      <c r="A2700" t="s">
        <v>127</v>
      </c>
      <c r="B2700" t="s">
        <v>136</v>
      </c>
      <c r="C2700" t="s">
        <v>137</v>
      </c>
      <c r="D2700" t="s">
        <v>122</v>
      </c>
      <c r="E2700" t="s">
        <v>21</v>
      </c>
      <c r="F2700" t="s">
        <v>62</v>
      </c>
      <c r="G2700" t="s">
        <v>10</v>
      </c>
      <c r="H2700" t="s">
        <v>12</v>
      </c>
      <c r="I2700">
        <v>0.40500000000000003</v>
      </c>
      <c r="J2700">
        <v>0.23</v>
      </c>
      <c r="K2700">
        <v>8.2000000000000003E-2</v>
      </c>
      <c r="L2700">
        <v>1.004</v>
      </c>
      <c r="M2700">
        <v>5.5E-2</v>
      </c>
      <c r="N2700">
        <v>1.2E-2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773174</v>
      </c>
      <c r="AD2700">
        <v>485760</v>
      </c>
      <c r="AE2700">
        <v>483831</v>
      </c>
      <c r="AF2700">
        <v>571534</v>
      </c>
      <c r="AG2700">
        <v>476755</v>
      </c>
      <c r="AH2700">
        <v>275983</v>
      </c>
      <c r="AI2700">
        <v>267831</v>
      </c>
      <c r="AJ2700">
        <v>154350</v>
      </c>
      <c r="AK2700">
        <v>128867</v>
      </c>
      <c r="AL2700">
        <v>111748</v>
      </c>
    </row>
    <row r="2701" spans="1:38">
      <c r="A2701" t="s">
        <v>127</v>
      </c>
      <c r="B2701" t="s">
        <v>136</v>
      </c>
      <c r="C2701" t="s">
        <v>137</v>
      </c>
      <c r="D2701" t="s">
        <v>122</v>
      </c>
      <c r="E2701" t="s">
        <v>21</v>
      </c>
      <c r="F2701" t="s">
        <v>62</v>
      </c>
      <c r="G2701" t="s">
        <v>10</v>
      </c>
      <c r="H2701" t="s">
        <v>11</v>
      </c>
      <c r="I2701">
        <v>9.6389999999999993</v>
      </c>
      <c r="J2701">
        <v>7.9180000000000001</v>
      </c>
      <c r="K2701">
        <v>4.0110000000000001</v>
      </c>
      <c r="L2701">
        <v>5.0810000000000004</v>
      </c>
      <c r="M2701">
        <v>3.016</v>
      </c>
      <c r="N2701">
        <v>1.675</v>
      </c>
      <c r="O2701">
        <v>6.0000000000000001E-3</v>
      </c>
      <c r="P2701">
        <v>1.536</v>
      </c>
      <c r="Q2701">
        <v>0.36299999999999999</v>
      </c>
      <c r="R2701">
        <v>3.206</v>
      </c>
      <c r="S2701">
        <v>2.0000000000000002E-5</v>
      </c>
      <c r="T2701">
        <v>1.0000000000000001E-5</v>
      </c>
      <c r="U2701">
        <v>1.0000000000000001E-5</v>
      </c>
      <c r="V2701">
        <v>1.0000000000000001E-5</v>
      </c>
      <c r="W2701">
        <v>1.0000000000000001E-5</v>
      </c>
      <c r="X2701">
        <v>0</v>
      </c>
      <c r="Y2701">
        <v>0</v>
      </c>
      <c r="Z2701">
        <v>0</v>
      </c>
      <c r="AA2701">
        <v>0</v>
      </c>
      <c r="AB2701">
        <v>1.0000000000000001E-5</v>
      </c>
      <c r="AC2701">
        <v>773174</v>
      </c>
      <c r="AD2701">
        <v>485760</v>
      </c>
      <c r="AE2701">
        <v>483831</v>
      </c>
      <c r="AF2701">
        <v>571534</v>
      </c>
      <c r="AG2701">
        <v>476755</v>
      </c>
      <c r="AH2701">
        <v>275983</v>
      </c>
      <c r="AI2701">
        <v>267831</v>
      </c>
      <c r="AJ2701">
        <v>154350</v>
      </c>
      <c r="AK2701">
        <v>128867</v>
      </c>
      <c r="AL2701">
        <v>111748</v>
      </c>
    </row>
    <row r="2702" spans="1:38">
      <c r="A2702" t="s">
        <v>127</v>
      </c>
      <c r="B2702" t="s">
        <v>136</v>
      </c>
      <c r="C2702" t="s">
        <v>137</v>
      </c>
      <c r="D2702" t="s">
        <v>122</v>
      </c>
      <c r="E2702" t="s">
        <v>21</v>
      </c>
      <c r="F2702" t="s">
        <v>63</v>
      </c>
      <c r="G2702" t="s">
        <v>10</v>
      </c>
      <c r="H2702" t="s">
        <v>111</v>
      </c>
      <c r="J2702">
        <v>8.0000000000000002E-3</v>
      </c>
      <c r="T2702">
        <v>0</v>
      </c>
      <c r="AD2702">
        <v>1137</v>
      </c>
      <c r="AF2702">
        <v>262</v>
      </c>
      <c r="AG2702">
        <v>243</v>
      </c>
      <c r="AH2702">
        <v>1656</v>
      </c>
    </row>
    <row r="2703" spans="1:38">
      <c r="A2703" t="s">
        <v>127</v>
      </c>
      <c r="B2703" t="s">
        <v>136</v>
      </c>
      <c r="C2703" t="s">
        <v>137</v>
      </c>
      <c r="D2703" t="s">
        <v>122</v>
      </c>
      <c r="E2703" t="s">
        <v>21</v>
      </c>
      <c r="F2703" t="s">
        <v>63</v>
      </c>
      <c r="G2703" t="s">
        <v>10</v>
      </c>
      <c r="H2703" t="s">
        <v>12</v>
      </c>
      <c r="J2703">
        <v>0</v>
      </c>
      <c r="T2703">
        <v>0</v>
      </c>
      <c r="AD2703">
        <v>1137</v>
      </c>
      <c r="AF2703">
        <v>262</v>
      </c>
      <c r="AG2703">
        <v>243</v>
      </c>
      <c r="AH2703">
        <v>1656</v>
      </c>
    </row>
    <row r="2704" spans="1:38">
      <c r="A2704" t="s">
        <v>127</v>
      </c>
      <c r="B2704" t="s">
        <v>136</v>
      </c>
      <c r="C2704" t="s">
        <v>137</v>
      </c>
      <c r="D2704" t="s">
        <v>122</v>
      </c>
      <c r="E2704" t="s">
        <v>21</v>
      </c>
      <c r="F2704" t="s">
        <v>63</v>
      </c>
      <c r="G2704" t="s">
        <v>10</v>
      </c>
      <c r="H2704" t="s">
        <v>11</v>
      </c>
      <c r="J2704">
        <v>8.0000000000000002E-3</v>
      </c>
      <c r="T2704">
        <v>0</v>
      </c>
      <c r="AD2704">
        <v>1137</v>
      </c>
      <c r="AF2704">
        <v>262</v>
      </c>
      <c r="AG2704">
        <v>243</v>
      </c>
      <c r="AH2704">
        <v>1656</v>
      </c>
    </row>
    <row r="2705" spans="1:38">
      <c r="A2705" t="s">
        <v>127</v>
      </c>
      <c r="B2705" t="s">
        <v>136</v>
      </c>
      <c r="C2705" t="s">
        <v>137</v>
      </c>
      <c r="D2705" t="s">
        <v>122</v>
      </c>
      <c r="E2705" t="s">
        <v>21</v>
      </c>
      <c r="F2705" t="s">
        <v>17</v>
      </c>
      <c r="G2705" t="s">
        <v>10</v>
      </c>
      <c r="H2705" t="s">
        <v>111</v>
      </c>
      <c r="I2705">
        <v>340.69299999999998</v>
      </c>
      <c r="J2705">
        <v>181.173</v>
      </c>
      <c r="K2705">
        <v>612.87699999999995</v>
      </c>
      <c r="L2705">
        <v>636.66999999999996</v>
      </c>
      <c r="M2705">
        <v>861.76300000000003</v>
      </c>
      <c r="N2705">
        <v>787.84199999999998</v>
      </c>
      <c r="O2705">
        <v>756.89200000000005</v>
      </c>
      <c r="P2705">
        <v>887.12800000000004</v>
      </c>
      <c r="Q2705">
        <v>158.30099999999999</v>
      </c>
      <c r="R2705">
        <v>148.447</v>
      </c>
      <c r="S2705">
        <v>7.2000000000000005E-4</v>
      </c>
      <c r="T2705">
        <v>3.3E-4</v>
      </c>
      <c r="U2705">
        <v>1.2199999999999999E-3</v>
      </c>
      <c r="V2705">
        <v>1.33E-3</v>
      </c>
      <c r="W2705">
        <v>2.14E-3</v>
      </c>
      <c r="X2705">
        <v>2.3E-3</v>
      </c>
      <c r="Y2705">
        <v>2.6099999999999999E-3</v>
      </c>
      <c r="Z2705">
        <v>2.65E-3</v>
      </c>
      <c r="AA2705">
        <v>5.0000000000000001E-4</v>
      </c>
      <c r="AB2705">
        <v>5.8E-4</v>
      </c>
      <c r="AC2705">
        <v>672442</v>
      </c>
      <c r="AD2705">
        <v>637030</v>
      </c>
      <c r="AE2705">
        <v>1299770</v>
      </c>
      <c r="AF2705">
        <v>1276319</v>
      </c>
      <c r="AG2705">
        <v>1449368</v>
      </c>
      <c r="AH2705">
        <v>1290895</v>
      </c>
      <c r="AI2705">
        <v>1285901</v>
      </c>
      <c r="AJ2705">
        <v>1351258</v>
      </c>
      <c r="AK2705">
        <v>918690</v>
      </c>
      <c r="AL2705">
        <v>999170</v>
      </c>
    </row>
    <row r="2706" spans="1:38">
      <c r="A2706" t="s">
        <v>127</v>
      </c>
      <c r="B2706" t="s">
        <v>136</v>
      </c>
      <c r="C2706" t="s">
        <v>137</v>
      </c>
      <c r="D2706" t="s">
        <v>122</v>
      </c>
      <c r="E2706" t="s">
        <v>21</v>
      </c>
      <c r="F2706" t="s">
        <v>17</v>
      </c>
      <c r="G2706" t="s">
        <v>10</v>
      </c>
      <c r="H2706" t="s">
        <v>12</v>
      </c>
      <c r="I2706">
        <v>33.747</v>
      </c>
      <c r="J2706">
        <v>3.88</v>
      </c>
      <c r="K2706">
        <v>108.83799999999999</v>
      </c>
      <c r="L2706">
        <v>31.806000000000001</v>
      </c>
      <c r="M2706">
        <v>86.709000000000003</v>
      </c>
      <c r="N2706">
        <v>40.621000000000002</v>
      </c>
      <c r="O2706">
        <v>5.8680000000000003</v>
      </c>
      <c r="P2706">
        <v>16.898</v>
      </c>
      <c r="Q2706">
        <v>30.638999999999999</v>
      </c>
      <c r="R2706">
        <v>5.0960000000000001</v>
      </c>
      <c r="S2706">
        <v>6.9999999999999994E-5</v>
      </c>
      <c r="T2706">
        <v>1.0000000000000001E-5</v>
      </c>
      <c r="U2706">
        <v>2.2000000000000001E-4</v>
      </c>
      <c r="V2706">
        <v>6.9999999999999994E-5</v>
      </c>
      <c r="W2706">
        <v>2.2000000000000001E-4</v>
      </c>
      <c r="X2706">
        <v>1.2E-4</v>
      </c>
      <c r="Y2706">
        <v>2.0000000000000002E-5</v>
      </c>
      <c r="Z2706">
        <v>5.0000000000000002E-5</v>
      </c>
      <c r="AA2706">
        <v>1E-4</v>
      </c>
      <c r="AB2706">
        <v>2.0000000000000002E-5</v>
      </c>
      <c r="AC2706">
        <v>672442</v>
      </c>
      <c r="AD2706">
        <v>637030</v>
      </c>
      <c r="AE2706">
        <v>1299770</v>
      </c>
      <c r="AF2706">
        <v>1276319</v>
      </c>
      <c r="AG2706">
        <v>1449368</v>
      </c>
      <c r="AH2706">
        <v>1290895</v>
      </c>
      <c r="AI2706">
        <v>1285901</v>
      </c>
      <c r="AJ2706">
        <v>1351258</v>
      </c>
      <c r="AK2706">
        <v>918690</v>
      </c>
      <c r="AL2706">
        <v>999170</v>
      </c>
    </row>
    <row r="2707" spans="1:38">
      <c r="A2707" t="s">
        <v>127</v>
      </c>
      <c r="B2707" t="s">
        <v>136</v>
      </c>
      <c r="C2707" t="s">
        <v>137</v>
      </c>
      <c r="D2707" t="s">
        <v>122</v>
      </c>
      <c r="E2707" t="s">
        <v>21</v>
      </c>
      <c r="F2707" t="s">
        <v>17</v>
      </c>
      <c r="G2707" t="s">
        <v>10</v>
      </c>
      <c r="H2707" t="s">
        <v>11</v>
      </c>
      <c r="I2707">
        <v>306.94600000000003</v>
      </c>
      <c r="J2707">
        <v>177.29300000000001</v>
      </c>
      <c r="K2707">
        <v>504.03899999999999</v>
      </c>
      <c r="L2707">
        <v>604.86400000000003</v>
      </c>
      <c r="M2707">
        <v>775.05399999999997</v>
      </c>
      <c r="N2707">
        <v>747.221</v>
      </c>
      <c r="O2707">
        <v>751.024</v>
      </c>
      <c r="P2707">
        <v>870.22900000000004</v>
      </c>
      <c r="Q2707">
        <v>127.66200000000001</v>
      </c>
      <c r="R2707">
        <v>143.351</v>
      </c>
      <c r="S2707">
        <v>6.4999999999999997E-4</v>
      </c>
      <c r="T2707">
        <v>3.2000000000000003E-4</v>
      </c>
      <c r="U2707">
        <v>1E-3</v>
      </c>
      <c r="V2707">
        <v>1.2700000000000001E-3</v>
      </c>
      <c r="W2707">
        <v>1.92E-3</v>
      </c>
      <c r="X2707">
        <v>2.1800000000000001E-3</v>
      </c>
      <c r="Y2707">
        <v>2.5899999999999999E-3</v>
      </c>
      <c r="Z2707">
        <v>2.5999999999999999E-3</v>
      </c>
      <c r="AA2707">
        <v>4.0000000000000002E-4</v>
      </c>
      <c r="AB2707">
        <v>5.5999999999999995E-4</v>
      </c>
      <c r="AC2707">
        <v>672442</v>
      </c>
      <c r="AD2707">
        <v>637030</v>
      </c>
      <c r="AE2707">
        <v>1299770</v>
      </c>
      <c r="AF2707">
        <v>1276319</v>
      </c>
      <c r="AG2707">
        <v>1449368</v>
      </c>
      <c r="AH2707">
        <v>1290895</v>
      </c>
      <c r="AI2707">
        <v>1285901</v>
      </c>
      <c r="AJ2707">
        <v>1351258</v>
      </c>
      <c r="AK2707">
        <v>918690</v>
      </c>
      <c r="AL2707">
        <v>999170</v>
      </c>
    </row>
    <row r="2708" spans="1:38">
      <c r="A2708" t="s">
        <v>127</v>
      </c>
      <c r="B2708" t="s">
        <v>136</v>
      </c>
      <c r="C2708" t="s">
        <v>137</v>
      </c>
      <c r="D2708" t="s">
        <v>122</v>
      </c>
      <c r="E2708" t="s">
        <v>21</v>
      </c>
      <c r="F2708" t="s">
        <v>18</v>
      </c>
      <c r="G2708" t="s">
        <v>10</v>
      </c>
      <c r="H2708" t="s">
        <v>111</v>
      </c>
      <c r="I2708">
        <v>2695.8670000000002</v>
      </c>
      <c r="J2708">
        <v>2637.8220000000001</v>
      </c>
      <c r="K2708">
        <v>2950.3150000000001</v>
      </c>
      <c r="L2708">
        <v>3012.578</v>
      </c>
      <c r="M2708">
        <v>2034.884</v>
      </c>
      <c r="N2708">
        <v>2988.4830000000002</v>
      </c>
      <c r="O2708">
        <v>2757.02</v>
      </c>
      <c r="P2708">
        <v>2616.835</v>
      </c>
      <c r="Q2708">
        <v>1935.4849999999999</v>
      </c>
      <c r="R2708">
        <v>1279.0840000000001</v>
      </c>
      <c r="S2708">
        <v>5.6699999999999997E-3</v>
      </c>
      <c r="T2708">
        <v>4.7600000000000003E-3</v>
      </c>
      <c r="U2708">
        <v>5.8500000000000002E-3</v>
      </c>
      <c r="V2708">
        <v>6.3E-3</v>
      </c>
      <c r="W2708">
        <v>5.0499999999999998E-3</v>
      </c>
      <c r="X2708">
        <v>8.7200000000000003E-3</v>
      </c>
      <c r="Y2708">
        <v>9.5099999999999994E-3</v>
      </c>
      <c r="Z2708">
        <v>7.8100000000000001E-3</v>
      </c>
      <c r="AA2708">
        <v>6.0699999999999999E-3</v>
      </c>
      <c r="AB2708">
        <v>4.9899999999999996E-3</v>
      </c>
      <c r="AC2708">
        <v>5059017</v>
      </c>
      <c r="AD2708">
        <v>5514510</v>
      </c>
      <c r="AE2708">
        <v>3998032</v>
      </c>
      <c r="AF2708">
        <v>3290591</v>
      </c>
      <c r="AG2708">
        <v>2359541</v>
      </c>
      <c r="AH2708">
        <v>2613146</v>
      </c>
      <c r="AI2708">
        <v>2817250</v>
      </c>
      <c r="AJ2708">
        <v>2759331</v>
      </c>
      <c r="AK2708">
        <v>2941652</v>
      </c>
      <c r="AL2708">
        <v>2436599</v>
      </c>
    </row>
    <row r="2709" spans="1:38">
      <c r="A2709" t="s">
        <v>127</v>
      </c>
      <c r="B2709" t="s">
        <v>136</v>
      </c>
      <c r="C2709" t="s">
        <v>137</v>
      </c>
      <c r="D2709" t="s">
        <v>122</v>
      </c>
      <c r="E2709" t="s">
        <v>21</v>
      </c>
      <c r="F2709" t="s">
        <v>18</v>
      </c>
      <c r="G2709" t="s">
        <v>10</v>
      </c>
      <c r="H2709" t="s">
        <v>12</v>
      </c>
      <c r="I2709">
        <v>304.22000000000003</v>
      </c>
      <c r="J2709">
        <v>91.394999999999996</v>
      </c>
      <c r="K2709">
        <v>288.61700000000002</v>
      </c>
      <c r="L2709">
        <v>129.018</v>
      </c>
      <c r="M2709">
        <v>257.64800000000002</v>
      </c>
      <c r="N2709">
        <v>265.42200000000003</v>
      </c>
      <c r="O2709">
        <v>35.061</v>
      </c>
      <c r="P2709">
        <v>79.120999999999995</v>
      </c>
      <c r="Q2709">
        <v>289.98599999999999</v>
      </c>
      <c r="R2709">
        <v>40.234999999999999</v>
      </c>
      <c r="S2709">
        <v>6.4000000000000005E-4</v>
      </c>
      <c r="T2709">
        <v>1.6000000000000001E-4</v>
      </c>
      <c r="U2709">
        <v>5.6999999999999998E-4</v>
      </c>
      <c r="V2709">
        <v>2.7E-4</v>
      </c>
      <c r="W2709">
        <v>6.4000000000000005E-4</v>
      </c>
      <c r="X2709">
        <v>7.6999999999999996E-4</v>
      </c>
      <c r="Y2709">
        <v>1.2E-4</v>
      </c>
      <c r="Z2709">
        <v>2.4000000000000001E-4</v>
      </c>
      <c r="AA2709">
        <v>9.1E-4</v>
      </c>
      <c r="AB2709">
        <v>1.6000000000000001E-4</v>
      </c>
      <c r="AC2709">
        <v>5059017</v>
      </c>
      <c r="AD2709">
        <v>5514510</v>
      </c>
      <c r="AE2709">
        <v>3998032</v>
      </c>
      <c r="AF2709">
        <v>3290591</v>
      </c>
      <c r="AG2709">
        <v>2359541</v>
      </c>
      <c r="AH2709">
        <v>2613146</v>
      </c>
      <c r="AI2709">
        <v>2817250</v>
      </c>
      <c r="AJ2709">
        <v>2759331</v>
      </c>
      <c r="AK2709">
        <v>2941652</v>
      </c>
      <c r="AL2709">
        <v>2436599</v>
      </c>
    </row>
    <row r="2710" spans="1:38">
      <c r="A2710" t="s">
        <v>127</v>
      </c>
      <c r="B2710" t="s">
        <v>136</v>
      </c>
      <c r="C2710" t="s">
        <v>137</v>
      </c>
      <c r="D2710" t="s">
        <v>122</v>
      </c>
      <c r="E2710" t="s">
        <v>21</v>
      </c>
      <c r="F2710" t="s">
        <v>18</v>
      </c>
      <c r="G2710" t="s">
        <v>10</v>
      </c>
      <c r="H2710" t="s">
        <v>11</v>
      </c>
      <c r="I2710">
        <v>2391.6469999999999</v>
      </c>
      <c r="J2710">
        <v>2546.4279999999999</v>
      </c>
      <c r="K2710">
        <v>2661.6979999999999</v>
      </c>
      <c r="L2710">
        <v>2883.56</v>
      </c>
      <c r="M2710">
        <v>1777.2349999999999</v>
      </c>
      <c r="N2710">
        <v>2723.0610000000001</v>
      </c>
      <c r="O2710">
        <v>2721.9589999999998</v>
      </c>
      <c r="P2710">
        <v>2537.7139999999999</v>
      </c>
      <c r="Q2710">
        <v>1645.5</v>
      </c>
      <c r="R2710">
        <v>1238.848</v>
      </c>
      <c r="S2710">
        <v>5.0299999999999997E-3</v>
      </c>
      <c r="T2710">
        <v>4.5900000000000003E-3</v>
      </c>
      <c r="U2710">
        <v>5.28E-3</v>
      </c>
      <c r="V2710">
        <v>6.0299999999999998E-3</v>
      </c>
      <c r="W2710">
        <v>4.4099999999999999E-3</v>
      </c>
      <c r="X2710">
        <v>7.9399999999999991E-3</v>
      </c>
      <c r="Y2710">
        <v>9.3900000000000008E-3</v>
      </c>
      <c r="Z2710">
        <v>7.5700000000000003E-3</v>
      </c>
      <c r="AA2710">
        <v>5.1599999999999997E-3</v>
      </c>
      <c r="AB2710">
        <v>4.8399999999999997E-3</v>
      </c>
      <c r="AC2710">
        <v>5059017</v>
      </c>
      <c r="AD2710">
        <v>5514510</v>
      </c>
      <c r="AE2710">
        <v>3998032</v>
      </c>
      <c r="AF2710">
        <v>3290591</v>
      </c>
      <c r="AG2710">
        <v>2359541</v>
      </c>
      <c r="AH2710">
        <v>2613146</v>
      </c>
      <c r="AI2710">
        <v>2817250</v>
      </c>
      <c r="AJ2710">
        <v>2759331</v>
      </c>
      <c r="AK2710">
        <v>2941652</v>
      </c>
      <c r="AL2710">
        <v>2436599</v>
      </c>
    </row>
    <row r="2711" spans="1:38">
      <c r="A2711" t="s">
        <v>127</v>
      </c>
      <c r="B2711" t="s">
        <v>136</v>
      </c>
      <c r="C2711" t="s">
        <v>137</v>
      </c>
      <c r="D2711" t="s">
        <v>122</v>
      </c>
      <c r="E2711" t="s">
        <v>21</v>
      </c>
      <c r="F2711" t="s">
        <v>19</v>
      </c>
      <c r="G2711" t="s">
        <v>10</v>
      </c>
      <c r="H2711" t="s">
        <v>111</v>
      </c>
      <c r="I2711">
        <v>349.69499999999999</v>
      </c>
      <c r="J2711">
        <v>29.15</v>
      </c>
      <c r="K2711">
        <v>8.4269999999999996</v>
      </c>
      <c r="L2711">
        <v>20.881</v>
      </c>
      <c r="M2711">
        <v>9.1999999999999998E-2</v>
      </c>
      <c r="O2711">
        <v>1.407</v>
      </c>
      <c r="P2711">
        <v>0.32200000000000001</v>
      </c>
      <c r="S2711">
        <v>7.3999999999999999E-4</v>
      </c>
      <c r="T2711">
        <v>5.0000000000000002E-5</v>
      </c>
      <c r="U2711">
        <v>2.0000000000000002E-5</v>
      </c>
      <c r="V2711">
        <v>4.0000000000000003E-5</v>
      </c>
      <c r="W2711">
        <v>0</v>
      </c>
      <c r="Y2711">
        <v>0</v>
      </c>
      <c r="Z2711">
        <v>0</v>
      </c>
      <c r="AC2711">
        <v>232745</v>
      </c>
      <c r="AD2711">
        <v>206651</v>
      </c>
      <c r="AE2711">
        <v>233393</v>
      </c>
      <c r="AF2711">
        <v>71910</v>
      </c>
      <c r="AG2711">
        <v>37373</v>
      </c>
      <c r="AH2711">
        <v>17405</v>
      </c>
      <c r="AI2711">
        <v>18494</v>
      </c>
      <c r="AJ2711">
        <v>11401</v>
      </c>
      <c r="AK2711">
        <v>1145</v>
      </c>
      <c r="AL2711">
        <v>3621</v>
      </c>
    </row>
    <row r="2712" spans="1:38">
      <c r="A2712" t="s">
        <v>127</v>
      </c>
      <c r="B2712" t="s">
        <v>136</v>
      </c>
      <c r="C2712" t="s">
        <v>137</v>
      </c>
      <c r="D2712" t="s">
        <v>122</v>
      </c>
      <c r="E2712" t="s">
        <v>21</v>
      </c>
      <c r="F2712" t="s">
        <v>19</v>
      </c>
      <c r="G2712" t="s">
        <v>10</v>
      </c>
      <c r="H2712" t="s">
        <v>12</v>
      </c>
      <c r="I2712">
        <v>278.51</v>
      </c>
      <c r="J2712">
        <v>0</v>
      </c>
      <c r="K2712">
        <v>1.04</v>
      </c>
      <c r="L2712">
        <v>0</v>
      </c>
      <c r="M2712">
        <v>0</v>
      </c>
      <c r="O2712">
        <v>0</v>
      </c>
      <c r="P2712">
        <v>0</v>
      </c>
      <c r="S2712">
        <v>5.9000000000000003E-4</v>
      </c>
      <c r="T2712">
        <v>0</v>
      </c>
      <c r="U2712">
        <v>0</v>
      </c>
      <c r="V2712">
        <v>0</v>
      </c>
      <c r="W2712">
        <v>0</v>
      </c>
      <c r="Y2712">
        <v>0</v>
      </c>
      <c r="Z2712">
        <v>0</v>
      </c>
      <c r="AC2712">
        <v>232745</v>
      </c>
      <c r="AD2712">
        <v>206651</v>
      </c>
      <c r="AE2712">
        <v>233393</v>
      </c>
      <c r="AF2712">
        <v>71910</v>
      </c>
      <c r="AG2712">
        <v>37373</v>
      </c>
      <c r="AH2712">
        <v>17405</v>
      </c>
      <c r="AI2712">
        <v>18494</v>
      </c>
      <c r="AJ2712">
        <v>11401</v>
      </c>
      <c r="AK2712">
        <v>1145</v>
      </c>
      <c r="AL2712">
        <v>3621</v>
      </c>
    </row>
    <row r="2713" spans="1:38">
      <c r="A2713" t="s">
        <v>127</v>
      </c>
      <c r="B2713" t="s">
        <v>136</v>
      </c>
      <c r="C2713" t="s">
        <v>137</v>
      </c>
      <c r="D2713" t="s">
        <v>122</v>
      </c>
      <c r="E2713" t="s">
        <v>21</v>
      </c>
      <c r="F2713" t="s">
        <v>19</v>
      </c>
      <c r="G2713" t="s">
        <v>10</v>
      </c>
      <c r="H2713" t="s">
        <v>11</v>
      </c>
      <c r="I2713">
        <v>71.185000000000002</v>
      </c>
      <c r="J2713">
        <v>29.15</v>
      </c>
      <c r="K2713">
        <v>7.3869999999999996</v>
      </c>
      <c r="L2713">
        <v>20.881</v>
      </c>
      <c r="M2713">
        <v>9.1999999999999998E-2</v>
      </c>
      <c r="O2713">
        <v>1.407</v>
      </c>
      <c r="P2713">
        <v>0.32200000000000001</v>
      </c>
      <c r="S2713">
        <v>1.4999999999999999E-4</v>
      </c>
      <c r="T2713">
        <v>5.0000000000000002E-5</v>
      </c>
      <c r="U2713">
        <v>1.0000000000000001E-5</v>
      </c>
      <c r="V2713">
        <v>4.0000000000000003E-5</v>
      </c>
      <c r="W2713">
        <v>0</v>
      </c>
      <c r="Y2713">
        <v>0</v>
      </c>
      <c r="Z2713">
        <v>0</v>
      </c>
      <c r="AC2713">
        <v>232745</v>
      </c>
      <c r="AD2713">
        <v>206651</v>
      </c>
      <c r="AE2713">
        <v>233393</v>
      </c>
      <c r="AF2713">
        <v>71910</v>
      </c>
      <c r="AG2713">
        <v>37373</v>
      </c>
      <c r="AH2713">
        <v>17405</v>
      </c>
      <c r="AI2713">
        <v>18494</v>
      </c>
      <c r="AJ2713">
        <v>11401</v>
      </c>
      <c r="AK2713">
        <v>1145</v>
      </c>
      <c r="AL2713">
        <v>3621</v>
      </c>
    </row>
    <row r="2714" spans="1:38">
      <c r="A2714" t="s">
        <v>127</v>
      </c>
      <c r="B2714" t="s">
        <v>136</v>
      </c>
      <c r="C2714" t="s">
        <v>137</v>
      </c>
      <c r="D2714" t="s">
        <v>122</v>
      </c>
      <c r="E2714" t="s">
        <v>24</v>
      </c>
      <c r="F2714" t="s">
        <v>17</v>
      </c>
      <c r="G2714" t="s">
        <v>10</v>
      </c>
      <c r="H2714" t="s">
        <v>111</v>
      </c>
      <c r="P2714">
        <v>0</v>
      </c>
      <c r="Z2714">
        <v>0</v>
      </c>
      <c r="AG2714">
        <v>16547</v>
      </c>
      <c r="AH2714">
        <v>11576</v>
      </c>
      <c r="AI2714">
        <v>1369</v>
      </c>
      <c r="AJ2714">
        <v>120821</v>
      </c>
    </row>
    <row r="2715" spans="1:38">
      <c r="A2715" t="s">
        <v>127</v>
      </c>
      <c r="B2715" t="s">
        <v>136</v>
      </c>
      <c r="C2715" t="s">
        <v>137</v>
      </c>
      <c r="D2715" t="s">
        <v>122</v>
      </c>
      <c r="E2715" t="s">
        <v>24</v>
      </c>
      <c r="F2715" t="s">
        <v>17</v>
      </c>
      <c r="G2715" t="s">
        <v>10</v>
      </c>
      <c r="H2715" t="s">
        <v>12</v>
      </c>
      <c r="P2715">
        <v>0</v>
      </c>
      <c r="Z2715">
        <v>0</v>
      </c>
      <c r="AG2715">
        <v>16547</v>
      </c>
      <c r="AH2715">
        <v>11576</v>
      </c>
      <c r="AI2715">
        <v>1369</v>
      </c>
      <c r="AJ2715">
        <v>120821</v>
      </c>
    </row>
    <row r="2716" spans="1:38">
      <c r="A2716" t="s">
        <v>127</v>
      </c>
      <c r="B2716" t="s">
        <v>136</v>
      </c>
      <c r="C2716" t="s">
        <v>137</v>
      </c>
      <c r="D2716" t="s">
        <v>122</v>
      </c>
      <c r="E2716" t="s">
        <v>24</v>
      </c>
      <c r="F2716" t="s">
        <v>17</v>
      </c>
      <c r="G2716" t="s">
        <v>10</v>
      </c>
      <c r="H2716" t="s">
        <v>11</v>
      </c>
      <c r="P2716">
        <v>0</v>
      </c>
      <c r="Z2716">
        <v>0</v>
      </c>
      <c r="AG2716">
        <v>16547</v>
      </c>
      <c r="AH2716">
        <v>11576</v>
      </c>
      <c r="AI2716">
        <v>1369</v>
      </c>
      <c r="AJ2716">
        <v>120821</v>
      </c>
    </row>
    <row r="2717" spans="1:38">
      <c r="A2717" t="s">
        <v>127</v>
      </c>
      <c r="B2717" t="s">
        <v>136</v>
      </c>
      <c r="C2717" t="s">
        <v>137</v>
      </c>
      <c r="D2717" t="s">
        <v>122</v>
      </c>
      <c r="E2717" t="s">
        <v>26</v>
      </c>
      <c r="F2717" t="s">
        <v>14</v>
      </c>
      <c r="G2717" t="s">
        <v>10</v>
      </c>
      <c r="H2717" t="s">
        <v>111</v>
      </c>
      <c r="I2717">
        <v>9.016</v>
      </c>
      <c r="J2717">
        <v>3.4870000000000001</v>
      </c>
      <c r="K2717">
        <v>3.5880000000000001</v>
      </c>
      <c r="L2717">
        <v>5.7809999999999997</v>
      </c>
      <c r="M2717">
        <v>3.2650000000000001</v>
      </c>
      <c r="N2717">
        <v>2.6269999999999998</v>
      </c>
      <c r="O2717">
        <v>4.077</v>
      </c>
      <c r="P2717">
        <v>14.111000000000001</v>
      </c>
      <c r="Q2717">
        <v>1.4430000000000001</v>
      </c>
      <c r="R2717">
        <v>1.9419999999999999</v>
      </c>
      <c r="S2717">
        <v>2.0000000000000002E-5</v>
      </c>
      <c r="T2717">
        <v>1.0000000000000001E-5</v>
      </c>
      <c r="U2717">
        <v>1.0000000000000001E-5</v>
      </c>
      <c r="V2717">
        <v>1.0000000000000001E-5</v>
      </c>
      <c r="W2717">
        <v>1.0000000000000001E-5</v>
      </c>
      <c r="X2717">
        <v>1.0000000000000001E-5</v>
      </c>
      <c r="Y2717">
        <v>1.0000000000000001E-5</v>
      </c>
      <c r="Z2717">
        <v>4.0000000000000003E-5</v>
      </c>
      <c r="AA2717">
        <v>0</v>
      </c>
      <c r="AB2717">
        <v>1.0000000000000001E-5</v>
      </c>
      <c r="AC2717">
        <v>102519</v>
      </c>
      <c r="AD2717">
        <v>127286</v>
      </c>
      <c r="AE2717">
        <v>89748</v>
      </c>
      <c r="AF2717">
        <v>76409</v>
      </c>
      <c r="AG2717">
        <v>58618</v>
      </c>
      <c r="AH2717">
        <v>96877</v>
      </c>
      <c r="AI2717">
        <v>101209</v>
      </c>
      <c r="AJ2717">
        <v>67326</v>
      </c>
      <c r="AK2717">
        <v>70682</v>
      </c>
      <c r="AL2717">
        <v>76606</v>
      </c>
    </row>
    <row r="2718" spans="1:38">
      <c r="A2718" t="s">
        <v>127</v>
      </c>
      <c r="B2718" t="s">
        <v>136</v>
      </c>
      <c r="C2718" t="s">
        <v>137</v>
      </c>
      <c r="D2718" t="s">
        <v>122</v>
      </c>
      <c r="E2718" t="s">
        <v>26</v>
      </c>
      <c r="F2718" t="s">
        <v>14</v>
      </c>
      <c r="G2718" t="s">
        <v>10</v>
      </c>
      <c r="H2718" t="s">
        <v>12</v>
      </c>
      <c r="I2718">
        <v>6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1.0000000000000001E-5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  <c r="AB2718">
        <v>0</v>
      </c>
      <c r="AC2718">
        <v>102519</v>
      </c>
      <c r="AD2718">
        <v>127286</v>
      </c>
      <c r="AE2718">
        <v>89748</v>
      </c>
      <c r="AF2718">
        <v>76409</v>
      </c>
      <c r="AG2718">
        <v>58618</v>
      </c>
      <c r="AH2718">
        <v>96877</v>
      </c>
      <c r="AI2718">
        <v>101209</v>
      </c>
      <c r="AJ2718">
        <v>67326</v>
      </c>
      <c r="AK2718">
        <v>70682</v>
      </c>
      <c r="AL2718">
        <v>76606</v>
      </c>
    </row>
    <row r="2719" spans="1:38">
      <c r="A2719" t="s">
        <v>127</v>
      </c>
      <c r="B2719" t="s">
        <v>136</v>
      </c>
      <c r="C2719" t="s">
        <v>137</v>
      </c>
      <c r="D2719" t="s">
        <v>122</v>
      </c>
      <c r="E2719" t="s">
        <v>26</v>
      </c>
      <c r="F2719" t="s">
        <v>14</v>
      </c>
      <c r="G2719" t="s">
        <v>10</v>
      </c>
      <c r="H2719" t="s">
        <v>11</v>
      </c>
      <c r="I2719">
        <v>3.016</v>
      </c>
      <c r="J2719">
        <v>3.4870000000000001</v>
      </c>
      <c r="K2719">
        <v>3.5880000000000001</v>
      </c>
      <c r="L2719">
        <v>5.7809999999999997</v>
      </c>
      <c r="M2719">
        <v>3.2650000000000001</v>
      </c>
      <c r="N2719">
        <v>2.6269999999999998</v>
      </c>
      <c r="O2719">
        <v>4.077</v>
      </c>
      <c r="P2719">
        <v>14.111000000000001</v>
      </c>
      <c r="Q2719">
        <v>1.4430000000000001</v>
      </c>
      <c r="R2719">
        <v>1.9419999999999999</v>
      </c>
      <c r="S2719">
        <v>1.0000000000000001E-5</v>
      </c>
      <c r="T2719">
        <v>1.0000000000000001E-5</v>
      </c>
      <c r="U2719">
        <v>1.0000000000000001E-5</v>
      </c>
      <c r="V2719">
        <v>1.0000000000000001E-5</v>
      </c>
      <c r="W2719">
        <v>1.0000000000000001E-5</v>
      </c>
      <c r="X2719">
        <v>1.0000000000000001E-5</v>
      </c>
      <c r="Y2719">
        <v>1.0000000000000001E-5</v>
      </c>
      <c r="Z2719">
        <v>4.0000000000000003E-5</v>
      </c>
      <c r="AA2719">
        <v>0</v>
      </c>
      <c r="AB2719">
        <v>1.0000000000000001E-5</v>
      </c>
      <c r="AC2719">
        <v>102519</v>
      </c>
      <c r="AD2719">
        <v>127286</v>
      </c>
      <c r="AE2719">
        <v>89748</v>
      </c>
      <c r="AF2719">
        <v>76409</v>
      </c>
      <c r="AG2719">
        <v>58618</v>
      </c>
      <c r="AH2719">
        <v>96877</v>
      </c>
      <c r="AI2719">
        <v>101209</v>
      </c>
      <c r="AJ2719">
        <v>67326</v>
      </c>
      <c r="AK2719">
        <v>70682</v>
      </c>
      <c r="AL2719">
        <v>76606</v>
      </c>
    </row>
    <row r="2720" spans="1:38">
      <c r="A2720" t="s">
        <v>127</v>
      </c>
      <c r="B2720" t="s">
        <v>136</v>
      </c>
      <c r="C2720" t="s">
        <v>137</v>
      </c>
      <c r="D2720" t="s">
        <v>122</v>
      </c>
      <c r="E2720" t="s">
        <v>26</v>
      </c>
      <c r="F2720" t="s">
        <v>15</v>
      </c>
      <c r="G2720" t="s">
        <v>10</v>
      </c>
      <c r="H2720" t="s">
        <v>111</v>
      </c>
      <c r="I2720">
        <v>2.6</v>
      </c>
      <c r="J2720">
        <v>1.3220000000000001</v>
      </c>
      <c r="K2720">
        <v>2.073</v>
      </c>
      <c r="L2720">
        <v>3.22</v>
      </c>
      <c r="M2720">
        <v>1.637</v>
      </c>
      <c r="N2720">
        <v>1.341</v>
      </c>
      <c r="O2720">
        <v>6.3040000000000003</v>
      </c>
      <c r="P2720">
        <v>7.0330000000000004</v>
      </c>
      <c r="Q2720">
        <v>0.91600000000000004</v>
      </c>
      <c r="R2720">
        <v>1.5660000000000001</v>
      </c>
      <c r="S2720">
        <v>1.0000000000000001E-5</v>
      </c>
      <c r="T2720">
        <v>0</v>
      </c>
      <c r="U2720">
        <v>0</v>
      </c>
      <c r="V2720">
        <v>1.0000000000000001E-5</v>
      </c>
      <c r="W2720">
        <v>0</v>
      </c>
      <c r="X2720">
        <v>0</v>
      </c>
      <c r="Y2720">
        <v>2.0000000000000002E-5</v>
      </c>
      <c r="Z2720">
        <v>2.0000000000000002E-5</v>
      </c>
      <c r="AA2720">
        <v>0</v>
      </c>
      <c r="AB2720">
        <v>1.0000000000000001E-5</v>
      </c>
      <c r="AC2720">
        <v>13801</v>
      </c>
      <c r="AD2720">
        <v>16206</v>
      </c>
      <c r="AE2720">
        <v>27824</v>
      </c>
      <c r="AF2720">
        <v>56771</v>
      </c>
      <c r="AG2720">
        <v>62309</v>
      </c>
      <c r="AH2720">
        <v>63022</v>
      </c>
      <c r="AI2720">
        <v>36250</v>
      </c>
      <c r="AJ2720">
        <v>21260</v>
      </c>
      <c r="AK2720">
        <v>23899</v>
      </c>
      <c r="AL2720">
        <v>25752</v>
      </c>
    </row>
    <row r="2721" spans="1:38">
      <c r="A2721" t="s">
        <v>127</v>
      </c>
      <c r="B2721" t="s">
        <v>136</v>
      </c>
      <c r="C2721" t="s">
        <v>137</v>
      </c>
      <c r="D2721" t="s">
        <v>122</v>
      </c>
      <c r="E2721" t="s">
        <v>26</v>
      </c>
      <c r="F2721" t="s">
        <v>15</v>
      </c>
      <c r="G2721" t="s">
        <v>10</v>
      </c>
      <c r="H2721" t="s">
        <v>12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1</v>
      </c>
      <c r="P2721">
        <v>0</v>
      </c>
      <c r="Q2721">
        <v>0</v>
      </c>
      <c r="R2721">
        <v>1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>
        <v>13801</v>
      </c>
      <c r="AD2721">
        <v>16206</v>
      </c>
      <c r="AE2721">
        <v>27824</v>
      </c>
      <c r="AF2721">
        <v>56771</v>
      </c>
      <c r="AG2721">
        <v>62309</v>
      </c>
      <c r="AH2721">
        <v>63022</v>
      </c>
      <c r="AI2721">
        <v>36250</v>
      </c>
      <c r="AJ2721">
        <v>21260</v>
      </c>
      <c r="AK2721">
        <v>23899</v>
      </c>
      <c r="AL2721">
        <v>25752</v>
      </c>
    </row>
    <row r="2722" spans="1:38">
      <c r="A2722" t="s">
        <v>127</v>
      </c>
      <c r="B2722" t="s">
        <v>136</v>
      </c>
      <c r="C2722" t="s">
        <v>137</v>
      </c>
      <c r="D2722" t="s">
        <v>122</v>
      </c>
      <c r="E2722" t="s">
        <v>26</v>
      </c>
      <c r="F2722" t="s">
        <v>15</v>
      </c>
      <c r="G2722" t="s">
        <v>10</v>
      </c>
      <c r="H2722" t="s">
        <v>11</v>
      </c>
      <c r="I2722">
        <v>2.6</v>
      </c>
      <c r="J2722">
        <v>1.3220000000000001</v>
      </c>
      <c r="K2722">
        <v>2.073</v>
      </c>
      <c r="L2722">
        <v>3.22</v>
      </c>
      <c r="M2722">
        <v>1.637</v>
      </c>
      <c r="N2722">
        <v>1.341</v>
      </c>
      <c r="O2722">
        <v>5.3040000000000003</v>
      </c>
      <c r="P2722">
        <v>7.0330000000000004</v>
      </c>
      <c r="Q2722">
        <v>0.91600000000000004</v>
      </c>
      <c r="R2722">
        <v>0.56599999999999995</v>
      </c>
      <c r="S2722">
        <v>1.0000000000000001E-5</v>
      </c>
      <c r="T2722">
        <v>0</v>
      </c>
      <c r="U2722">
        <v>0</v>
      </c>
      <c r="V2722">
        <v>1.0000000000000001E-5</v>
      </c>
      <c r="W2722">
        <v>0</v>
      </c>
      <c r="X2722">
        <v>0</v>
      </c>
      <c r="Y2722">
        <v>2.0000000000000002E-5</v>
      </c>
      <c r="Z2722">
        <v>2.0000000000000002E-5</v>
      </c>
      <c r="AA2722">
        <v>0</v>
      </c>
      <c r="AB2722">
        <v>0</v>
      </c>
      <c r="AC2722">
        <v>13801</v>
      </c>
      <c r="AD2722">
        <v>16206</v>
      </c>
      <c r="AE2722">
        <v>27824</v>
      </c>
      <c r="AF2722">
        <v>56771</v>
      </c>
      <c r="AG2722">
        <v>62309</v>
      </c>
      <c r="AH2722">
        <v>63022</v>
      </c>
      <c r="AI2722">
        <v>36250</v>
      </c>
      <c r="AJ2722">
        <v>21260</v>
      </c>
      <c r="AK2722">
        <v>23899</v>
      </c>
      <c r="AL2722">
        <v>25752</v>
      </c>
    </row>
    <row r="2723" spans="1:38">
      <c r="A2723" t="s">
        <v>127</v>
      </c>
      <c r="B2723" t="s">
        <v>136</v>
      </c>
      <c r="C2723" t="s">
        <v>137</v>
      </c>
      <c r="D2723" t="s">
        <v>122</v>
      </c>
      <c r="E2723" t="s">
        <v>26</v>
      </c>
      <c r="F2723" t="s">
        <v>16</v>
      </c>
      <c r="G2723" t="s">
        <v>10</v>
      </c>
      <c r="H2723" t="s">
        <v>111</v>
      </c>
      <c r="I2723">
        <v>6.5000000000000002E-2</v>
      </c>
      <c r="J2723">
        <v>0.38</v>
      </c>
      <c r="K2723">
        <v>0.217</v>
      </c>
      <c r="L2723">
        <v>4.5999999999999999E-2</v>
      </c>
      <c r="M2723">
        <v>0.51200000000000001</v>
      </c>
      <c r="N2723">
        <v>0.34200000000000003</v>
      </c>
      <c r="R2723">
        <v>6.2E-2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AB2723">
        <v>0</v>
      </c>
      <c r="AC2723">
        <v>32305</v>
      </c>
      <c r="AD2723">
        <v>43165</v>
      </c>
      <c r="AE2723">
        <v>38665</v>
      </c>
      <c r="AF2723">
        <v>108455</v>
      </c>
      <c r="AG2723">
        <v>153999</v>
      </c>
      <c r="AH2723">
        <v>42453</v>
      </c>
      <c r="AI2723">
        <v>0</v>
      </c>
      <c r="AK2723">
        <v>396</v>
      </c>
      <c r="AL2723">
        <v>660</v>
      </c>
    </row>
    <row r="2724" spans="1:38">
      <c r="A2724" t="s">
        <v>127</v>
      </c>
      <c r="B2724" t="s">
        <v>136</v>
      </c>
      <c r="C2724" t="s">
        <v>137</v>
      </c>
      <c r="D2724" t="s">
        <v>122</v>
      </c>
      <c r="E2724" t="s">
        <v>26</v>
      </c>
      <c r="F2724" t="s">
        <v>16</v>
      </c>
      <c r="G2724" t="s">
        <v>10</v>
      </c>
      <c r="H2724" t="s">
        <v>12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AB2724">
        <v>0</v>
      </c>
      <c r="AC2724">
        <v>32305</v>
      </c>
      <c r="AD2724">
        <v>43165</v>
      </c>
      <c r="AE2724">
        <v>38665</v>
      </c>
      <c r="AF2724">
        <v>108455</v>
      </c>
      <c r="AG2724">
        <v>153999</v>
      </c>
      <c r="AH2724">
        <v>42453</v>
      </c>
      <c r="AI2724">
        <v>0</v>
      </c>
      <c r="AK2724">
        <v>396</v>
      </c>
      <c r="AL2724">
        <v>660</v>
      </c>
    </row>
    <row r="2725" spans="1:38">
      <c r="A2725" t="s">
        <v>127</v>
      </c>
      <c r="B2725" t="s">
        <v>136</v>
      </c>
      <c r="C2725" t="s">
        <v>137</v>
      </c>
      <c r="D2725" t="s">
        <v>122</v>
      </c>
      <c r="E2725" t="s">
        <v>26</v>
      </c>
      <c r="F2725" t="s">
        <v>16</v>
      </c>
      <c r="G2725" t="s">
        <v>10</v>
      </c>
      <c r="H2725" t="s">
        <v>11</v>
      </c>
      <c r="I2725">
        <v>6.5000000000000002E-2</v>
      </c>
      <c r="J2725">
        <v>0.38</v>
      </c>
      <c r="K2725">
        <v>0.217</v>
      </c>
      <c r="L2725">
        <v>4.5999999999999999E-2</v>
      </c>
      <c r="M2725">
        <v>0.51200000000000001</v>
      </c>
      <c r="N2725">
        <v>0.34200000000000003</v>
      </c>
      <c r="R2725">
        <v>6.2E-2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AB2725">
        <v>0</v>
      </c>
      <c r="AC2725">
        <v>32305</v>
      </c>
      <c r="AD2725">
        <v>43165</v>
      </c>
      <c r="AE2725">
        <v>38665</v>
      </c>
      <c r="AF2725">
        <v>108455</v>
      </c>
      <c r="AG2725">
        <v>153999</v>
      </c>
      <c r="AH2725">
        <v>42453</v>
      </c>
      <c r="AI2725">
        <v>0</v>
      </c>
      <c r="AK2725">
        <v>396</v>
      </c>
      <c r="AL2725">
        <v>660</v>
      </c>
    </row>
    <row r="2726" spans="1:38">
      <c r="A2726" t="s">
        <v>127</v>
      </c>
      <c r="B2726" t="s">
        <v>136</v>
      </c>
      <c r="C2726" t="s">
        <v>137</v>
      </c>
      <c r="D2726" t="s">
        <v>122</v>
      </c>
      <c r="E2726" t="s">
        <v>26</v>
      </c>
      <c r="F2726" t="s">
        <v>10</v>
      </c>
      <c r="G2726" t="s">
        <v>10</v>
      </c>
      <c r="H2726" t="s">
        <v>111</v>
      </c>
      <c r="O2726">
        <v>0.55900000000000005</v>
      </c>
      <c r="P2726">
        <v>16.321000000000002</v>
      </c>
      <c r="Q2726">
        <v>42.033000000000001</v>
      </c>
      <c r="R2726">
        <v>25.602</v>
      </c>
      <c r="Y2726">
        <v>0</v>
      </c>
      <c r="Z2726">
        <v>5.0000000000000002E-5</v>
      </c>
      <c r="AA2726">
        <v>1.2999999999999999E-4</v>
      </c>
      <c r="AB2726">
        <v>1E-4</v>
      </c>
      <c r="AI2726">
        <v>58524</v>
      </c>
      <c r="AJ2726">
        <v>84661</v>
      </c>
      <c r="AK2726">
        <v>98143</v>
      </c>
      <c r="AL2726">
        <v>80367</v>
      </c>
    </row>
    <row r="2727" spans="1:38">
      <c r="A2727" t="s">
        <v>127</v>
      </c>
      <c r="B2727" t="s">
        <v>136</v>
      </c>
      <c r="C2727" t="s">
        <v>137</v>
      </c>
      <c r="D2727" t="s">
        <v>122</v>
      </c>
      <c r="E2727" t="s">
        <v>26</v>
      </c>
      <c r="F2727" t="s">
        <v>10</v>
      </c>
      <c r="G2727" t="s">
        <v>10</v>
      </c>
      <c r="H2727" t="s">
        <v>12</v>
      </c>
      <c r="O2727">
        <v>0</v>
      </c>
      <c r="P2727">
        <v>0</v>
      </c>
      <c r="Q2727">
        <v>0</v>
      </c>
      <c r="R2727">
        <v>0</v>
      </c>
      <c r="Y2727">
        <v>0</v>
      </c>
      <c r="Z2727">
        <v>0</v>
      </c>
      <c r="AA2727">
        <v>0</v>
      </c>
      <c r="AB2727">
        <v>0</v>
      </c>
      <c r="AI2727">
        <v>58524</v>
      </c>
      <c r="AJ2727">
        <v>84661</v>
      </c>
      <c r="AK2727">
        <v>98143</v>
      </c>
      <c r="AL2727">
        <v>80367</v>
      </c>
    </row>
    <row r="2728" spans="1:38">
      <c r="A2728" t="s">
        <v>127</v>
      </c>
      <c r="B2728" t="s">
        <v>136</v>
      </c>
      <c r="C2728" t="s">
        <v>137</v>
      </c>
      <c r="D2728" t="s">
        <v>122</v>
      </c>
      <c r="E2728" t="s">
        <v>26</v>
      </c>
      <c r="F2728" t="s">
        <v>10</v>
      </c>
      <c r="G2728" t="s">
        <v>10</v>
      </c>
      <c r="H2728" t="s">
        <v>11</v>
      </c>
      <c r="O2728">
        <v>0.55900000000000005</v>
      </c>
      <c r="P2728">
        <v>16.321000000000002</v>
      </c>
      <c r="Q2728">
        <v>42.033000000000001</v>
      </c>
      <c r="R2728">
        <v>25.602</v>
      </c>
      <c r="Y2728">
        <v>0</v>
      </c>
      <c r="Z2728">
        <v>5.0000000000000002E-5</v>
      </c>
      <c r="AA2728">
        <v>1.2999999999999999E-4</v>
      </c>
      <c r="AB2728">
        <v>1E-4</v>
      </c>
      <c r="AI2728">
        <v>58524</v>
      </c>
      <c r="AJ2728">
        <v>84661</v>
      </c>
      <c r="AK2728">
        <v>98143</v>
      </c>
      <c r="AL2728">
        <v>80367</v>
      </c>
    </row>
    <row r="2729" spans="1:38">
      <c r="A2729" t="s">
        <v>127</v>
      </c>
      <c r="B2729" t="s">
        <v>136</v>
      </c>
      <c r="C2729" t="s">
        <v>137</v>
      </c>
      <c r="D2729" t="s">
        <v>122</v>
      </c>
      <c r="E2729" t="s">
        <v>26</v>
      </c>
      <c r="F2729" t="s">
        <v>61</v>
      </c>
      <c r="G2729" t="s">
        <v>10</v>
      </c>
      <c r="H2729" t="s">
        <v>111</v>
      </c>
      <c r="I2729">
        <v>1080.4090000000001</v>
      </c>
      <c r="J2729">
        <v>283.11700000000002</v>
      </c>
      <c r="K2729">
        <v>180.624</v>
      </c>
      <c r="L2729">
        <v>195.392</v>
      </c>
      <c r="M2729">
        <v>155.024</v>
      </c>
      <c r="N2729">
        <v>235.34899999999999</v>
      </c>
      <c r="O2729">
        <v>268.77800000000002</v>
      </c>
      <c r="P2729">
        <v>683.50199999999995</v>
      </c>
      <c r="Q2729">
        <v>365.03199999999998</v>
      </c>
      <c r="R2729">
        <v>255.75899999999999</v>
      </c>
      <c r="S2729">
        <v>2.2699999999999999E-3</v>
      </c>
      <c r="T2729">
        <v>5.1000000000000004E-4</v>
      </c>
      <c r="U2729">
        <v>3.6000000000000002E-4</v>
      </c>
      <c r="V2729">
        <v>4.0999999999999999E-4</v>
      </c>
      <c r="W2729">
        <v>3.8000000000000002E-4</v>
      </c>
      <c r="X2729">
        <v>6.8999999999999997E-4</v>
      </c>
      <c r="Y2729">
        <v>9.3000000000000005E-4</v>
      </c>
      <c r="Z2729">
        <v>2.0400000000000001E-3</v>
      </c>
      <c r="AA2729">
        <v>1.14E-3</v>
      </c>
      <c r="AB2729">
        <v>1E-3</v>
      </c>
      <c r="AC2729">
        <v>1797379</v>
      </c>
      <c r="AD2729">
        <v>1772611</v>
      </c>
      <c r="AE2729">
        <v>1770010</v>
      </c>
      <c r="AF2729">
        <v>1558850</v>
      </c>
      <c r="AG2729">
        <v>1360518</v>
      </c>
      <c r="AH2729">
        <v>1525493</v>
      </c>
      <c r="AI2729">
        <v>1794336</v>
      </c>
      <c r="AJ2729">
        <v>2018136</v>
      </c>
      <c r="AK2729">
        <v>2060217</v>
      </c>
      <c r="AL2729">
        <v>1901531</v>
      </c>
    </row>
    <row r="2730" spans="1:38">
      <c r="A2730" t="s">
        <v>127</v>
      </c>
      <c r="B2730" t="s">
        <v>136</v>
      </c>
      <c r="C2730" t="s">
        <v>137</v>
      </c>
      <c r="D2730" t="s">
        <v>122</v>
      </c>
      <c r="E2730" t="s">
        <v>26</v>
      </c>
      <c r="F2730" t="s">
        <v>61</v>
      </c>
      <c r="G2730" t="s">
        <v>10</v>
      </c>
      <c r="H2730" t="s">
        <v>12</v>
      </c>
      <c r="I2730">
        <v>929</v>
      </c>
      <c r="J2730">
        <v>0</v>
      </c>
      <c r="K2730">
        <v>0.95499999999999996</v>
      </c>
      <c r="L2730">
        <v>0</v>
      </c>
      <c r="M2730">
        <v>6.01</v>
      </c>
      <c r="N2730">
        <v>136.52000000000001</v>
      </c>
      <c r="O2730">
        <v>97.099000000000004</v>
      </c>
      <c r="P2730">
        <v>350.983</v>
      </c>
      <c r="Q2730">
        <v>18.224</v>
      </c>
      <c r="R2730">
        <v>1.327</v>
      </c>
      <c r="S2730">
        <v>1.9499999999999999E-3</v>
      </c>
      <c r="T2730">
        <v>0</v>
      </c>
      <c r="U2730">
        <v>0</v>
      </c>
      <c r="V2730">
        <v>0</v>
      </c>
      <c r="W2730">
        <v>1.0000000000000001E-5</v>
      </c>
      <c r="X2730">
        <v>4.0000000000000002E-4</v>
      </c>
      <c r="Y2730">
        <v>3.3E-4</v>
      </c>
      <c r="Z2730">
        <v>1.0499999999999999E-3</v>
      </c>
      <c r="AA2730">
        <v>6.0000000000000002E-5</v>
      </c>
      <c r="AB2730">
        <v>1.0000000000000001E-5</v>
      </c>
      <c r="AC2730">
        <v>1797379</v>
      </c>
      <c r="AD2730">
        <v>1772611</v>
      </c>
      <c r="AE2730">
        <v>1770010</v>
      </c>
      <c r="AF2730">
        <v>1558850</v>
      </c>
      <c r="AG2730">
        <v>1360518</v>
      </c>
      <c r="AH2730">
        <v>1525493</v>
      </c>
      <c r="AI2730">
        <v>1794336</v>
      </c>
      <c r="AJ2730">
        <v>2018136</v>
      </c>
      <c r="AK2730">
        <v>2060217</v>
      </c>
      <c r="AL2730">
        <v>1901531</v>
      </c>
    </row>
    <row r="2731" spans="1:38">
      <c r="A2731" t="s">
        <v>127</v>
      </c>
      <c r="B2731" t="s">
        <v>136</v>
      </c>
      <c r="C2731" t="s">
        <v>137</v>
      </c>
      <c r="D2731" t="s">
        <v>122</v>
      </c>
      <c r="E2731" t="s">
        <v>26</v>
      </c>
      <c r="F2731" t="s">
        <v>61</v>
      </c>
      <c r="G2731" t="s">
        <v>10</v>
      </c>
      <c r="H2731" t="s">
        <v>11</v>
      </c>
      <c r="I2731">
        <v>151.40899999999999</v>
      </c>
      <c r="J2731">
        <v>283.11700000000002</v>
      </c>
      <c r="K2731">
        <v>179.66900000000001</v>
      </c>
      <c r="L2731">
        <v>195.392</v>
      </c>
      <c r="M2731">
        <v>149.01400000000001</v>
      </c>
      <c r="N2731">
        <v>98.828999999999994</v>
      </c>
      <c r="O2731">
        <v>171.679</v>
      </c>
      <c r="P2731">
        <v>332.51900000000001</v>
      </c>
      <c r="Q2731">
        <v>346.80799999999999</v>
      </c>
      <c r="R2731">
        <v>254.43199999999999</v>
      </c>
      <c r="S2731">
        <v>3.2000000000000003E-4</v>
      </c>
      <c r="T2731">
        <v>5.1000000000000004E-4</v>
      </c>
      <c r="U2731">
        <v>3.6000000000000002E-4</v>
      </c>
      <c r="V2731">
        <v>4.0999999999999999E-4</v>
      </c>
      <c r="W2731">
        <v>3.6999999999999999E-4</v>
      </c>
      <c r="X2731">
        <v>2.9E-4</v>
      </c>
      <c r="Y2731">
        <v>5.9000000000000003E-4</v>
      </c>
      <c r="Z2731">
        <v>9.8999999999999999E-4</v>
      </c>
      <c r="AA2731">
        <v>1.09E-3</v>
      </c>
      <c r="AB2731">
        <v>9.8999999999999999E-4</v>
      </c>
      <c r="AC2731">
        <v>1797379</v>
      </c>
      <c r="AD2731">
        <v>1772611</v>
      </c>
      <c r="AE2731">
        <v>1770010</v>
      </c>
      <c r="AF2731">
        <v>1558850</v>
      </c>
      <c r="AG2731">
        <v>1360518</v>
      </c>
      <c r="AH2731">
        <v>1525493</v>
      </c>
      <c r="AI2731">
        <v>1794336</v>
      </c>
      <c r="AJ2731">
        <v>2018136</v>
      </c>
      <c r="AK2731">
        <v>2060217</v>
      </c>
      <c r="AL2731">
        <v>1901531</v>
      </c>
    </row>
    <row r="2732" spans="1:38">
      <c r="A2732" t="s">
        <v>127</v>
      </c>
      <c r="B2732" t="s">
        <v>136</v>
      </c>
      <c r="C2732" t="s">
        <v>137</v>
      </c>
      <c r="D2732" t="s">
        <v>122</v>
      </c>
      <c r="E2732" t="s">
        <v>26</v>
      </c>
      <c r="F2732" t="s">
        <v>62</v>
      </c>
      <c r="G2732" t="s">
        <v>10</v>
      </c>
      <c r="H2732" t="s">
        <v>111</v>
      </c>
      <c r="I2732">
        <v>4.4909999999999997</v>
      </c>
      <c r="J2732">
        <v>14.3</v>
      </c>
      <c r="K2732">
        <v>4.2889999999999997</v>
      </c>
      <c r="P2732">
        <v>0.04</v>
      </c>
      <c r="S2732">
        <v>1.0000000000000001E-5</v>
      </c>
      <c r="T2732">
        <v>3.0000000000000001E-5</v>
      </c>
      <c r="U2732">
        <v>1.0000000000000001E-5</v>
      </c>
      <c r="Z2732">
        <v>0</v>
      </c>
      <c r="AC2732">
        <v>753954</v>
      </c>
      <c r="AD2732">
        <v>456574</v>
      </c>
      <c r="AE2732">
        <v>549958</v>
      </c>
      <c r="AF2732">
        <v>322776</v>
      </c>
      <c r="AG2732">
        <v>296857</v>
      </c>
      <c r="AH2732">
        <v>186460</v>
      </c>
      <c r="AI2732">
        <v>326094</v>
      </c>
      <c r="AJ2732">
        <v>517795</v>
      </c>
      <c r="AK2732">
        <v>242433</v>
      </c>
      <c r="AL2732">
        <v>395148</v>
      </c>
    </row>
    <row r="2733" spans="1:38">
      <c r="A2733" t="s">
        <v>127</v>
      </c>
      <c r="B2733" t="s">
        <v>136</v>
      </c>
      <c r="C2733" t="s">
        <v>137</v>
      </c>
      <c r="D2733" t="s">
        <v>122</v>
      </c>
      <c r="E2733" t="s">
        <v>26</v>
      </c>
      <c r="F2733" t="s">
        <v>62</v>
      </c>
      <c r="G2733" t="s">
        <v>10</v>
      </c>
      <c r="H2733" t="s">
        <v>12</v>
      </c>
      <c r="I2733">
        <v>0</v>
      </c>
      <c r="J2733">
        <v>0</v>
      </c>
      <c r="K2733">
        <v>0</v>
      </c>
      <c r="P2733">
        <v>0</v>
      </c>
      <c r="S2733">
        <v>0</v>
      </c>
      <c r="T2733">
        <v>0</v>
      </c>
      <c r="U2733">
        <v>0</v>
      </c>
      <c r="Z2733">
        <v>0</v>
      </c>
      <c r="AC2733">
        <v>753954</v>
      </c>
      <c r="AD2733">
        <v>456574</v>
      </c>
      <c r="AE2733">
        <v>549958</v>
      </c>
      <c r="AF2733">
        <v>322776</v>
      </c>
      <c r="AG2733">
        <v>296857</v>
      </c>
      <c r="AH2733">
        <v>186460</v>
      </c>
      <c r="AI2733">
        <v>326094</v>
      </c>
      <c r="AJ2733">
        <v>517795</v>
      </c>
      <c r="AK2733">
        <v>242433</v>
      </c>
      <c r="AL2733">
        <v>395148</v>
      </c>
    </row>
    <row r="2734" spans="1:38">
      <c r="A2734" t="s">
        <v>127</v>
      </c>
      <c r="B2734" t="s">
        <v>136</v>
      </c>
      <c r="C2734" t="s">
        <v>137</v>
      </c>
      <c r="D2734" t="s">
        <v>122</v>
      </c>
      <c r="E2734" t="s">
        <v>26</v>
      </c>
      <c r="F2734" t="s">
        <v>62</v>
      </c>
      <c r="G2734" t="s">
        <v>10</v>
      </c>
      <c r="H2734" t="s">
        <v>11</v>
      </c>
      <c r="I2734">
        <v>4.4909999999999997</v>
      </c>
      <c r="J2734">
        <v>14.3</v>
      </c>
      <c r="K2734">
        <v>4.2889999999999997</v>
      </c>
      <c r="P2734">
        <v>0.04</v>
      </c>
      <c r="S2734">
        <v>1.0000000000000001E-5</v>
      </c>
      <c r="T2734">
        <v>3.0000000000000001E-5</v>
      </c>
      <c r="U2734">
        <v>1.0000000000000001E-5</v>
      </c>
      <c r="Z2734">
        <v>0</v>
      </c>
      <c r="AC2734">
        <v>753954</v>
      </c>
      <c r="AD2734">
        <v>456574</v>
      </c>
      <c r="AE2734">
        <v>549958</v>
      </c>
      <c r="AF2734">
        <v>322776</v>
      </c>
      <c r="AG2734">
        <v>296857</v>
      </c>
      <c r="AH2734">
        <v>186460</v>
      </c>
      <c r="AI2734">
        <v>326094</v>
      </c>
      <c r="AJ2734">
        <v>517795</v>
      </c>
      <c r="AK2734">
        <v>242433</v>
      </c>
      <c r="AL2734">
        <v>395148</v>
      </c>
    </row>
    <row r="2735" spans="1:38">
      <c r="A2735" t="s">
        <v>127</v>
      </c>
      <c r="B2735" t="s">
        <v>136</v>
      </c>
      <c r="C2735" t="s">
        <v>137</v>
      </c>
      <c r="D2735" t="s">
        <v>122</v>
      </c>
      <c r="E2735" t="s">
        <v>26</v>
      </c>
      <c r="F2735" t="s">
        <v>63</v>
      </c>
      <c r="G2735" t="s">
        <v>10</v>
      </c>
      <c r="H2735" t="s">
        <v>111</v>
      </c>
      <c r="K2735">
        <v>1.2E-2</v>
      </c>
      <c r="L2735">
        <v>3.0000000000000001E-3</v>
      </c>
      <c r="O2735">
        <v>1E-3</v>
      </c>
      <c r="P2735">
        <v>2E-3</v>
      </c>
      <c r="Q2735">
        <v>6.0000000000000001E-3</v>
      </c>
      <c r="R2735">
        <v>1E-3</v>
      </c>
      <c r="U2735">
        <v>0</v>
      </c>
      <c r="V2735">
        <v>0</v>
      </c>
      <c r="Y2735">
        <v>0</v>
      </c>
      <c r="Z2735">
        <v>0</v>
      </c>
      <c r="AA2735">
        <v>0</v>
      </c>
      <c r="AB2735">
        <v>0</v>
      </c>
      <c r="AC2735">
        <v>241592</v>
      </c>
      <c r="AD2735">
        <v>291545</v>
      </c>
      <c r="AE2735">
        <v>322315</v>
      </c>
      <c r="AF2735">
        <v>365875</v>
      </c>
      <c r="AG2735">
        <v>416564</v>
      </c>
      <c r="AH2735">
        <v>539147</v>
      </c>
      <c r="AI2735">
        <v>519185</v>
      </c>
      <c r="AJ2735">
        <v>504260</v>
      </c>
      <c r="AK2735">
        <v>504191</v>
      </c>
      <c r="AL2735">
        <v>573080</v>
      </c>
    </row>
    <row r="2736" spans="1:38">
      <c r="A2736" t="s">
        <v>127</v>
      </c>
      <c r="B2736" t="s">
        <v>136</v>
      </c>
      <c r="C2736" t="s">
        <v>137</v>
      </c>
      <c r="D2736" t="s">
        <v>122</v>
      </c>
      <c r="E2736" t="s">
        <v>26</v>
      </c>
      <c r="F2736" t="s">
        <v>63</v>
      </c>
      <c r="G2736" t="s">
        <v>10</v>
      </c>
      <c r="H2736" t="s">
        <v>12</v>
      </c>
      <c r="K2736">
        <v>0</v>
      </c>
      <c r="L2736">
        <v>0</v>
      </c>
      <c r="O2736">
        <v>0</v>
      </c>
      <c r="P2736">
        <v>0</v>
      </c>
      <c r="Q2736">
        <v>0</v>
      </c>
      <c r="R2736">
        <v>0</v>
      </c>
      <c r="U2736">
        <v>0</v>
      </c>
      <c r="V2736">
        <v>0</v>
      </c>
      <c r="Y2736">
        <v>0</v>
      </c>
      <c r="Z2736">
        <v>0</v>
      </c>
      <c r="AA2736">
        <v>0</v>
      </c>
      <c r="AB2736">
        <v>0</v>
      </c>
      <c r="AC2736">
        <v>241592</v>
      </c>
      <c r="AD2736">
        <v>291545</v>
      </c>
      <c r="AE2736">
        <v>322315</v>
      </c>
      <c r="AF2736">
        <v>365875</v>
      </c>
      <c r="AG2736">
        <v>416564</v>
      </c>
      <c r="AH2736">
        <v>539147</v>
      </c>
      <c r="AI2736">
        <v>519185</v>
      </c>
      <c r="AJ2736">
        <v>504260</v>
      </c>
      <c r="AK2736">
        <v>504191</v>
      </c>
      <c r="AL2736">
        <v>573080</v>
      </c>
    </row>
    <row r="2737" spans="1:38">
      <c r="A2737" t="s">
        <v>127</v>
      </c>
      <c r="B2737" t="s">
        <v>136</v>
      </c>
      <c r="C2737" t="s">
        <v>137</v>
      </c>
      <c r="D2737" t="s">
        <v>122</v>
      </c>
      <c r="E2737" t="s">
        <v>26</v>
      </c>
      <c r="F2737" t="s">
        <v>63</v>
      </c>
      <c r="G2737" t="s">
        <v>10</v>
      </c>
      <c r="H2737" t="s">
        <v>11</v>
      </c>
      <c r="K2737">
        <v>1.2E-2</v>
      </c>
      <c r="L2737">
        <v>3.0000000000000001E-3</v>
      </c>
      <c r="O2737">
        <v>1E-3</v>
      </c>
      <c r="P2737">
        <v>2E-3</v>
      </c>
      <c r="Q2737">
        <v>6.0000000000000001E-3</v>
      </c>
      <c r="R2737">
        <v>1E-3</v>
      </c>
      <c r="U2737">
        <v>0</v>
      </c>
      <c r="V2737">
        <v>0</v>
      </c>
      <c r="Y2737">
        <v>0</v>
      </c>
      <c r="Z2737">
        <v>0</v>
      </c>
      <c r="AA2737">
        <v>0</v>
      </c>
      <c r="AB2737">
        <v>0</v>
      </c>
      <c r="AC2737">
        <v>241592</v>
      </c>
      <c r="AD2737">
        <v>291545</v>
      </c>
      <c r="AE2737">
        <v>322315</v>
      </c>
      <c r="AF2737">
        <v>365875</v>
      </c>
      <c r="AG2737">
        <v>416564</v>
      </c>
      <c r="AH2737">
        <v>539147</v>
      </c>
      <c r="AI2737">
        <v>519185</v>
      </c>
      <c r="AJ2737">
        <v>504260</v>
      </c>
      <c r="AK2737">
        <v>504191</v>
      </c>
      <c r="AL2737">
        <v>573080</v>
      </c>
    </row>
    <row r="2738" spans="1:38">
      <c r="A2738" t="s">
        <v>127</v>
      </c>
      <c r="B2738" t="s">
        <v>136</v>
      </c>
      <c r="C2738" t="s">
        <v>137</v>
      </c>
      <c r="D2738" t="s">
        <v>122</v>
      </c>
      <c r="E2738" t="s">
        <v>26</v>
      </c>
      <c r="F2738" t="s">
        <v>17</v>
      </c>
      <c r="G2738" t="s">
        <v>10</v>
      </c>
      <c r="H2738" t="s">
        <v>111</v>
      </c>
      <c r="I2738">
        <v>98.867999999999995</v>
      </c>
      <c r="J2738">
        <v>79.489000000000004</v>
      </c>
      <c r="K2738">
        <v>145.06</v>
      </c>
      <c r="L2738">
        <v>117.002</v>
      </c>
      <c r="M2738">
        <v>124.78700000000001</v>
      </c>
      <c r="N2738">
        <v>170.82499999999999</v>
      </c>
      <c r="O2738">
        <v>32.783999999999999</v>
      </c>
      <c r="P2738">
        <v>28.655000000000001</v>
      </c>
      <c r="Q2738">
        <v>9.2469999999999999</v>
      </c>
      <c r="R2738">
        <v>7.5449999999999999</v>
      </c>
      <c r="S2738">
        <v>2.1000000000000001E-4</v>
      </c>
      <c r="T2738">
        <v>1.3999999999999999E-4</v>
      </c>
      <c r="U2738">
        <v>2.9E-4</v>
      </c>
      <c r="V2738">
        <v>2.4000000000000001E-4</v>
      </c>
      <c r="W2738">
        <v>3.1E-4</v>
      </c>
      <c r="X2738">
        <v>5.0000000000000001E-4</v>
      </c>
      <c r="Y2738">
        <v>1.1E-4</v>
      </c>
      <c r="Z2738">
        <v>9.0000000000000006E-5</v>
      </c>
      <c r="AA2738">
        <v>3.0000000000000001E-5</v>
      </c>
      <c r="AB2738">
        <v>3.0000000000000001E-5</v>
      </c>
      <c r="AC2738">
        <v>171636</v>
      </c>
      <c r="AD2738">
        <v>95348</v>
      </c>
      <c r="AE2738">
        <v>109502</v>
      </c>
      <c r="AF2738">
        <v>55251</v>
      </c>
      <c r="AG2738">
        <v>88670</v>
      </c>
      <c r="AH2738">
        <v>92874</v>
      </c>
      <c r="AI2738">
        <v>10554</v>
      </c>
      <c r="AJ2738">
        <v>11528</v>
      </c>
      <c r="AK2738">
        <v>27124</v>
      </c>
      <c r="AL2738">
        <v>25524</v>
      </c>
    </row>
    <row r="2739" spans="1:38">
      <c r="A2739" t="s">
        <v>127</v>
      </c>
      <c r="B2739" t="s">
        <v>136</v>
      </c>
      <c r="C2739" t="s">
        <v>137</v>
      </c>
      <c r="D2739" t="s">
        <v>122</v>
      </c>
      <c r="E2739" t="s">
        <v>26</v>
      </c>
      <c r="F2739" t="s">
        <v>17</v>
      </c>
      <c r="G2739" t="s">
        <v>10</v>
      </c>
      <c r="H2739" t="s">
        <v>12</v>
      </c>
      <c r="I2739">
        <v>3.0779999999999998</v>
      </c>
      <c r="J2739">
        <v>0.21099999999999999</v>
      </c>
      <c r="K2739">
        <v>5.62</v>
      </c>
      <c r="L2739">
        <v>63.933</v>
      </c>
      <c r="M2739">
        <v>4.609</v>
      </c>
      <c r="N2739">
        <v>1.1779999999999999</v>
      </c>
      <c r="O2739">
        <v>0.505</v>
      </c>
      <c r="P2739">
        <v>8.8520000000000003</v>
      </c>
      <c r="Q2739">
        <v>0.04</v>
      </c>
      <c r="R2739">
        <v>2.1909999999999998</v>
      </c>
      <c r="S2739">
        <v>1.0000000000000001E-5</v>
      </c>
      <c r="T2739">
        <v>0</v>
      </c>
      <c r="U2739">
        <v>1.0000000000000001E-5</v>
      </c>
      <c r="V2739">
        <v>1.2999999999999999E-4</v>
      </c>
      <c r="W2739">
        <v>1.0000000000000001E-5</v>
      </c>
      <c r="X2739">
        <v>0</v>
      </c>
      <c r="Y2739">
        <v>0</v>
      </c>
      <c r="Z2739">
        <v>3.0000000000000001E-5</v>
      </c>
      <c r="AA2739">
        <v>0</v>
      </c>
      <c r="AB2739">
        <v>1.0000000000000001E-5</v>
      </c>
      <c r="AC2739">
        <v>171636</v>
      </c>
      <c r="AD2739">
        <v>95348</v>
      </c>
      <c r="AE2739">
        <v>109502</v>
      </c>
      <c r="AF2739">
        <v>55251</v>
      </c>
      <c r="AG2739">
        <v>88670</v>
      </c>
      <c r="AH2739">
        <v>92874</v>
      </c>
      <c r="AI2739">
        <v>10554</v>
      </c>
      <c r="AJ2739">
        <v>11528</v>
      </c>
      <c r="AK2739">
        <v>27124</v>
      </c>
      <c r="AL2739">
        <v>25524</v>
      </c>
    </row>
    <row r="2740" spans="1:38">
      <c r="A2740" t="s">
        <v>127</v>
      </c>
      <c r="B2740" t="s">
        <v>136</v>
      </c>
      <c r="C2740" t="s">
        <v>137</v>
      </c>
      <c r="D2740" t="s">
        <v>122</v>
      </c>
      <c r="E2740" t="s">
        <v>26</v>
      </c>
      <c r="F2740" t="s">
        <v>17</v>
      </c>
      <c r="G2740" t="s">
        <v>10</v>
      </c>
      <c r="H2740" t="s">
        <v>11</v>
      </c>
      <c r="I2740">
        <v>95.79</v>
      </c>
      <c r="J2740">
        <v>79.278000000000006</v>
      </c>
      <c r="K2740">
        <v>139.44</v>
      </c>
      <c r="L2740">
        <v>53.069000000000003</v>
      </c>
      <c r="M2740">
        <v>120.178</v>
      </c>
      <c r="N2740">
        <v>169.64699999999999</v>
      </c>
      <c r="O2740">
        <v>32.279000000000003</v>
      </c>
      <c r="P2740">
        <v>19.803000000000001</v>
      </c>
      <c r="Q2740">
        <v>9.2070000000000007</v>
      </c>
      <c r="R2740">
        <v>5.3540000000000001</v>
      </c>
      <c r="S2740">
        <v>2.0000000000000001E-4</v>
      </c>
      <c r="T2740">
        <v>1.3999999999999999E-4</v>
      </c>
      <c r="U2740">
        <v>2.7999999999999998E-4</v>
      </c>
      <c r="V2740">
        <v>1.1E-4</v>
      </c>
      <c r="W2740">
        <v>2.9999999999999997E-4</v>
      </c>
      <c r="X2740">
        <v>4.8999999999999998E-4</v>
      </c>
      <c r="Y2740">
        <v>1.1E-4</v>
      </c>
      <c r="Z2740">
        <v>6.0000000000000002E-5</v>
      </c>
      <c r="AA2740">
        <v>3.0000000000000001E-5</v>
      </c>
      <c r="AB2740">
        <v>2.0000000000000002E-5</v>
      </c>
      <c r="AC2740">
        <v>171636</v>
      </c>
      <c r="AD2740">
        <v>95348</v>
      </c>
      <c r="AE2740">
        <v>109502</v>
      </c>
      <c r="AF2740">
        <v>55251</v>
      </c>
      <c r="AG2740">
        <v>88670</v>
      </c>
      <c r="AH2740">
        <v>92874</v>
      </c>
      <c r="AI2740">
        <v>10554</v>
      </c>
      <c r="AJ2740">
        <v>11528</v>
      </c>
      <c r="AK2740">
        <v>27124</v>
      </c>
      <c r="AL2740">
        <v>25524</v>
      </c>
    </row>
    <row r="2741" spans="1:38">
      <c r="A2741" t="s">
        <v>127</v>
      </c>
      <c r="B2741" t="s">
        <v>136</v>
      </c>
      <c r="C2741" t="s">
        <v>137</v>
      </c>
      <c r="D2741" t="s">
        <v>122</v>
      </c>
      <c r="E2741" t="s">
        <v>26</v>
      </c>
      <c r="F2741" t="s">
        <v>18</v>
      </c>
      <c r="G2741" t="s">
        <v>128</v>
      </c>
      <c r="H2741" t="s">
        <v>111</v>
      </c>
      <c r="O2741">
        <v>0.127</v>
      </c>
      <c r="P2741">
        <v>0.121</v>
      </c>
      <c r="R2741">
        <v>0.36399999999999999</v>
      </c>
      <c r="Y2741">
        <v>0</v>
      </c>
      <c r="Z2741">
        <v>0</v>
      </c>
      <c r="AB2741">
        <v>0</v>
      </c>
      <c r="AI2741">
        <v>766754</v>
      </c>
      <c r="AJ2741">
        <v>699160</v>
      </c>
      <c r="AK2741">
        <v>695814</v>
      </c>
      <c r="AL2741">
        <v>920420</v>
      </c>
    </row>
    <row r="2742" spans="1:38">
      <c r="A2742" t="s">
        <v>127</v>
      </c>
      <c r="B2742" t="s">
        <v>136</v>
      </c>
      <c r="C2742" t="s">
        <v>137</v>
      </c>
      <c r="D2742" t="s">
        <v>122</v>
      </c>
      <c r="E2742" t="s">
        <v>26</v>
      </c>
      <c r="F2742" t="s">
        <v>18</v>
      </c>
      <c r="G2742" t="s">
        <v>128</v>
      </c>
      <c r="H2742" t="s">
        <v>12</v>
      </c>
      <c r="O2742">
        <v>0.127</v>
      </c>
      <c r="P2742">
        <v>7.5999999999999998E-2</v>
      </c>
      <c r="R2742">
        <v>0.35699999999999998</v>
      </c>
      <c r="Y2742">
        <v>0</v>
      </c>
      <c r="Z2742">
        <v>0</v>
      </c>
      <c r="AB2742">
        <v>0</v>
      </c>
      <c r="AI2742">
        <v>766754</v>
      </c>
      <c r="AJ2742">
        <v>699160</v>
      </c>
      <c r="AK2742">
        <v>695814</v>
      </c>
      <c r="AL2742">
        <v>920420</v>
      </c>
    </row>
    <row r="2743" spans="1:38">
      <c r="A2743" t="s">
        <v>127</v>
      </c>
      <c r="B2743" t="s">
        <v>136</v>
      </c>
      <c r="C2743" t="s">
        <v>137</v>
      </c>
      <c r="D2743" t="s">
        <v>122</v>
      </c>
      <c r="E2743" t="s">
        <v>26</v>
      </c>
      <c r="F2743" t="s">
        <v>18</v>
      </c>
      <c r="G2743" t="s">
        <v>128</v>
      </c>
      <c r="H2743" t="s">
        <v>11</v>
      </c>
      <c r="O2743">
        <v>0</v>
      </c>
      <c r="P2743">
        <v>4.4999999999999998E-2</v>
      </c>
      <c r="R2743">
        <v>7.0000000000000001E-3</v>
      </c>
      <c r="Y2743">
        <v>0</v>
      </c>
      <c r="Z2743">
        <v>0</v>
      </c>
      <c r="AB2743">
        <v>0</v>
      </c>
      <c r="AI2743">
        <v>766754</v>
      </c>
      <c r="AJ2743">
        <v>699160</v>
      </c>
      <c r="AK2743">
        <v>695814</v>
      </c>
      <c r="AL2743">
        <v>920420</v>
      </c>
    </row>
    <row r="2744" spans="1:38">
      <c r="A2744" t="s">
        <v>127</v>
      </c>
      <c r="B2744" t="s">
        <v>136</v>
      </c>
      <c r="C2744" t="s">
        <v>137</v>
      </c>
      <c r="D2744" t="s">
        <v>122</v>
      </c>
      <c r="E2744" t="s">
        <v>26</v>
      </c>
      <c r="F2744" t="s">
        <v>18</v>
      </c>
      <c r="G2744" t="s">
        <v>129</v>
      </c>
      <c r="H2744" t="s">
        <v>111</v>
      </c>
      <c r="J2744">
        <v>0.16600000000000001</v>
      </c>
      <c r="K2744">
        <v>0.36099999999999999</v>
      </c>
      <c r="L2744">
        <v>0.499</v>
      </c>
      <c r="M2744">
        <v>1.9119999999999999</v>
      </c>
      <c r="N2744">
        <v>0.26300000000000001</v>
      </c>
      <c r="T2744">
        <v>0</v>
      </c>
      <c r="U2744">
        <v>0</v>
      </c>
      <c r="V2744">
        <v>0</v>
      </c>
      <c r="W2744">
        <v>0</v>
      </c>
      <c r="X2744">
        <v>0</v>
      </c>
      <c r="AD2744">
        <v>308459</v>
      </c>
      <c r="AE2744">
        <v>542007</v>
      </c>
      <c r="AF2744">
        <v>664971</v>
      </c>
      <c r="AG2744">
        <v>894575</v>
      </c>
      <c r="AH2744">
        <v>735039</v>
      </c>
    </row>
    <row r="2745" spans="1:38">
      <c r="A2745" t="s">
        <v>127</v>
      </c>
      <c r="B2745" t="s">
        <v>136</v>
      </c>
      <c r="C2745" t="s">
        <v>137</v>
      </c>
      <c r="D2745" t="s">
        <v>122</v>
      </c>
      <c r="E2745" t="s">
        <v>26</v>
      </c>
      <c r="F2745" t="s">
        <v>18</v>
      </c>
      <c r="G2745" t="s">
        <v>129</v>
      </c>
      <c r="H2745" t="s">
        <v>12</v>
      </c>
      <c r="J2745">
        <v>0.10199999999999999</v>
      </c>
      <c r="K2745">
        <v>0</v>
      </c>
      <c r="L2745">
        <v>0.35399999999999998</v>
      </c>
      <c r="M2745">
        <v>1.5309999999999999</v>
      </c>
      <c r="N2745">
        <v>0.26300000000000001</v>
      </c>
      <c r="T2745">
        <v>0</v>
      </c>
      <c r="U2745">
        <v>0</v>
      </c>
      <c r="V2745">
        <v>0</v>
      </c>
      <c r="W2745">
        <v>0</v>
      </c>
      <c r="X2745">
        <v>0</v>
      </c>
      <c r="AD2745">
        <v>308459</v>
      </c>
      <c r="AE2745">
        <v>542007</v>
      </c>
      <c r="AF2745">
        <v>664971</v>
      </c>
      <c r="AG2745">
        <v>894575</v>
      </c>
      <c r="AH2745">
        <v>735039</v>
      </c>
    </row>
    <row r="2746" spans="1:38">
      <c r="A2746" t="s">
        <v>127</v>
      </c>
      <c r="B2746" t="s">
        <v>136</v>
      </c>
      <c r="C2746" t="s">
        <v>137</v>
      </c>
      <c r="D2746" t="s">
        <v>122</v>
      </c>
      <c r="E2746" t="s">
        <v>26</v>
      </c>
      <c r="F2746" t="s">
        <v>18</v>
      </c>
      <c r="G2746" t="s">
        <v>129</v>
      </c>
      <c r="H2746" t="s">
        <v>11</v>
      </c>
      <c r="J2746">
        <v>6.4000000000000001E-2</v>
      </c>
      <c r="K2746">
        <v>0.36099999999999999</v>
      </c>
      <c r="L2746">
        <v>0.14499999999999999</v>
      </c>
      <c r="M2746">
        <v>0.38100000000000001</v>
      </c>
      <c r="N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AD2746">
        <v>308459</v>
      </c>
      <c r="AE2746">
        <v>542007</v>
      </c>
      <c r="AF2746">
        <v>664971</v>
      </c>
      <c r="AG2746">
        <v>894575</v>
      </c>
      <c r="AH2746">
        <v>735039</v>
      </c>
    </row>
    <row r="2747" spans="1:38">
      <c r="A2747" t="s">
        <v>127</v>
      </c>
      <c r="B2747" t="s">
        <v>136</v>
      </c>
      <c r="C2747" t="s">
        <v>137</v>
      </c>
      <c r="D2747" t="s">
        <v>122</v>
      </c>
      <c r="E2747" t="s">
        <v>26</v>
      </c>
      <c r="F2747" t="s">
        <v>18</v>
      </c>
      <c r="G2747" t="s">
        <v>10</v>
      </c>
      <c r="H2747" t="s">
        <v>111</v>
      </c>
      <c r="I2747">
        <v>400.31299999999999</v>
      </c>
      <c r="J2747">
        <v>393.59100000000001</v>
      </c>
      <c r="K2747">
        <v>313.77499999999998</v>
      </c>
      <c r="L2747">
        <v>680.46400000000006</v>
      </c>
      <c r="M2747">
        <v>296.45999999999998</v>
      </c>
      <c r="N2747">
        <v>354.50700000000001</v>
      </c>
      <c r="O2747">
        <v>390.20100000000002</v>
      </c>
      <c r="P2747">
        <v>404.79899999999998</v>
      </c>
      <c r="Q2747">
        <v>109.72799999999999</v>
      </c>
      <c r="R2747">
        <v>150.821</v>
      </c>
      <c r="S2747">
        <v>8.4000000000000003E-4</v>
      </c>
      <c r="T2747">
        <v>7.1000000000000002E-4</v>
      </c>
      <c r="U2747">
        <v>6.2E-4</v>
      </c>
      <c r="V2747">
        <v>1.42E-3</v>
      </c>
      <c r="W2747">
        <v>7.3999999999999999E-4</v>
      </c>
      <c r="X2747">
        <v>1.0300000000000001E-3</v>
      </c>
      <c r="Y2747">
        <v>1.3500000000000001E-3</v>
      </c>
      <c r="Z2747">
        <v>1.2099999999999999E-3</v>
      </c>
      <c r="AA2747">
        <v>3.4000000000000002E-4</v>
      </c>
      <c r="AB2747">
        <v>5.9000000000000003E-4</v>
      </c>
      <c r="AC2747">
        <v>2118891</v>
      </c>
      <c r="AD2747">
        <v>1644706</v>
      </c>
      <c r="AE2747">
        <v>1428840</v>
      </c>
      <c r="AF2747">
        <v>1450466</v>
      </c>
      <c r="AG2747">
        <v>1158228</v>
      </c>
      <c r="AH2747">
        <v>1364854</v>
      </c>
      <c r="AI2747">
        <v>781107</v>
      </c>
      <c r="AJ2747">
        <v>661331</v>
      </c>
      <c r="AK2747">
        <v>514449</v>
      </c>
      <c r="AL2747">
        <v>467823</v>
      </c>
    </row>
    <row r="2748" spans="1:38">
      <c r="A2748" t="s">
        <v>127</v>
      </c>
      <c r="B2748" t="s">
        <v>136</v>
      </c>
      <c r="C2748" t="s">
        <v>137</v>
      </c>
      <c r="D2748" t="s">
        <v>122</v>
      </c>
      <c r="E2748" t="s">
        <v>26</v>
      </c>
      <c r="F2748" t="s">
        <v>18</v>
      </c>
      <c r="G2748" t="s">
        <v>10</v>
      </c>
      <c r="H2748" t="s">
        <v>12</v>
      </c>
      <c r="I2748">
        <v>23.988</v>
      </c>
      <c r="J2748">
        <v>72.600999999999999</v>
      </c>
      <c r="K2748">
        <v>22.352</v>
      </c>
      <c r="L2748">
        <v>207.929</v>
      </c>
      <c r="M2748">
        <v>33.762</v>
      </c>
      <c r="N2748">
        <v>8.2769999999999992</v>
      </c>
      <c r="O2748">
        <v>68.283000000000001</v>
      </c>
      <c r="P2748">
        <v>94.052000000000007</v>
      </c>
      <c r="Q2748">
        <v>0.30399999999999999</v>
      </c>
      <c r="R2748">
        <v>58.523000000000003</v>
      </c>
      <c r="S2748">
        <v>5.0000000000000002E-5</v>
      </c>
      <c r="T2748">
        <v>1.2999999999999999E-4</v>
      </c>
      <c r="U2748">
        <v>4.0000000000000003E-5</v>
      </c>
      <c r="V2748">
        <v>4.4000000000000002E-4</v>
      </c>
      <c r="W2748">
        <v>8.0000000000000007E-5</v>
      </c>
      <c r="X2748">
        <v>2.0000000000000002E-5</v>
      </c>
      <c r="Y2748">
        <v>2.4000000000000001E-4</v>
      </c>
      <c r="Z2748">
        <v>2.7999999999999998E-4</v>
      </c>
      <c r="AA2748">
        <v>0</v>
      </c>
      <c r="AB2748">
        <v>2.3000000000000001E-4</v>
      </c>
      <c r="AC2748">
        <v>2118891</v>
      </c>
      <c r="AD2748">
        <v>1644706</v>
      </c>
      <c r="AE2748">
        <v>1428840</v>
      </c>
      <c r="AF2748">
        <v>1450466</v>
      </c>
      <c r="AG2748">
        <v>1158228</v>
      </c>
      <c r="AH2748">
        <v>1364854</v>
      </c>
      <c r="AI2748">
        <v>781107</v>
      </c>
      <c r="AJ2748">
        <v>661331</v>
      </c>
      <c r="AK2748">
        <v>514449</v>
      </c>
      <c r="AL2748">
        <v>467823</v>
      </c>
    </row>
    <row r="2749" spans="1:38">
      <c r="A2749" t="s">
        <v>127</v>
      </c>
      <c r="B2749" t="s">
        <v>136</v>
      </c>
      <c r="C2749" t="s">
        <v>137</v>
      </c>
      <c r="D2749" t="s">
        <v>122</v>
      </c>
      <c r="E2749" t="s">
        <v>26</v>
      </c>
      <c r="F2749" t="s">
        <v>18</v>
      </c>
      <c r="G2749" t="s">
        <v>10</v>
      </c>
      <c r="H2749" t="s">
        <v>11</v>
      </c>
      <c r="I2749">
        <v>376.32499999999999</v>
      </c>
      <c r="J2749">
        <v>320.99</v>
      </c>
      <c r="K2749">
        <v>291.423</v>
      </c>
      <c r="L2749">
        <v>472.53500000000003</v>
      </c>
      <c r="M2749">
        <v>262.69799999999998</v>
      </c>
      <c r="N2749">
        <v>346.23</v>
      </c>
      <c r="O2749">
        <v>321.91800000000001</v>
      </c>
      <c r="P2749">
        <v>310.74700000000001</v>
      </c>
      <c r="Q2749">
        <v>109.42400000000001</v>
      </c>
      <c r="R2749">
        <v>92.298000000000002</v>
      </c>
      <c r="S2749">
        <v>7.9000000000000001E-4</v>
      </c>
      <c r="T2749">
        <v>5.8E-4</v>
      </c>
      <c r="U2749">
        <v>5.8E-4</v>
      </c>
      <c r="V2749">
        <v>9.8999999999999999E-4</v>
      </c>
      <c r="W2749">
        <v>6.4999999999999997E-4</v>
      </c>
      <c r="X2749">
        <v>1.01E-3</v>
      </c>
      <c r="Y2749">
        <v>1.1100000000000001E-3</v>
      </c>
      <c r="Z2749">
        <v>9.3000000000000005E-4</v>
      </c>
      <c r="AA2749">
        <v>3.4000000000000002E-4</v>
      </c>
      <c r="AB2749">
        <v>3.6000000000000002E-4</v>
      </c>
      <c r="AC2749">
        <v>2118891</v>
      </c>
      <c r="AD2749">
        <v>1644706</v>
      </c>
      <c r="AE2749">
        <v>1428840</v>
      </c>
      <c r="AF2749">
        <v>1450466</v>
      </c>
      <c r="AG2749">
        <v>1158228</v>
      </c>
      <c r="AH2749">
        <v>1364854</v>
      </c>
      <c r="AI2749">
        <v>781107</v>
      </c>
      <c r="AJ2749">
        <v>661331</v>
      </c>
      <c r="AK2749">
        <v>514449</v>
      </c>
      <c r="AL2749">
        <v>467823</v>
      </c>
    </row>
    <row r="2750" spans="1:38">
      <c r="A2750" t="s">
        <v>127</v>
      </c>
      <c r="B2750" t="s">
        <v>136</v>
      </c>
      <c r="C2750" t="s">
        <v>137</v>
      </c>
      <c r="D2750" t="s">
        <v>122</v>
      </c>
      <c r="E2750" t="s">
        <v>26</v>
      </c>
      <c r="F2750" t="s">
        <v>19</v>
      </c>
      <c r="G2750" t="s">
        <v>10</v>
      </c>
      <c r="H2750" t="s">
        <v>111</v>
      </c>
      <c r="J2750">
        <v>1.65</v>
      </c>
      <c r="K2750">
        <v>1E-3</v>
      </c>
      <c r="P2750">
        <v>0.14299999999999999</v>
      </c>
      <c r="T2750">
        <v>0</v>
      </c>
      <c r="U2750">
        <v>0</v>
      </c>
      <c r="Z2750">
        <v>0</v>
      </c>
      <c r="AD2750">
        <v>3330</v>
      </c>
      <c r="AE2750">
        <v>1564</v>
      </c>
      <c r="AF2750">
        <v>588</v>
      </c>
      <c r="AG2750">
        <v>919</v>
      </c>
      <c r="AJ2750">
        <v>1986</v>
      </c>
    </row>
    <row r="2751" spans="1:38">
      <c r="A2751" t="s">
        <v>127</v>
      </c>
      <c r="B2751" t="s">
        <v>136</v>
      </c>
      <c r="C2751" t="s">
        <v>137</v>
      </c>
      <c r="D2751" t="s">
        <v>122</v>
      </c>
      <c r="E2751" t="s">
        <v>26</v>
      </c>
      <c r="F2751" t="s">
        <v>19</v>
      </c>
      <c r="G2751" t="s">
        <v>10</v>
      </c>
      <c r="H2751" t="s">
        <v>12</v>
      </c>
      <c r="J2751">
        <v>0</v>
      </c>
      <c r="K2751">
        <v>1E-3</v>
      </c>
      <c r="P2751">
        <v>0.125</v>
      </c>
      <c r="T2751">
        <v>0</v>
      </c>
      <c r="U2751">
        <v>0</v>
      </c>
      <c r="Z2751">
        <v>0</v>
      </c>
      <c r="AD2751">
        <v>3330</v>
      </c>
      <c r="AE2751">
        <v>1564</v>
      </c>
      <c r="AF2751">
        <v>588</v>
      </c>
      <c r="AG2751">
        <v>919</v>
      </c>
      <c r="AJ2751">
        <v>1986</v>
      </c>
    </row>
    <row r="2752" spans="1:38">
      <c r="A2752" t="s">
        <v>127</v>
      </c>
      <c r="B2752" t="s">
        <v>136</v>
      </c>
      <c r="C2752" t="s">
        <v>137</v>
      </c>
      <c r="D2752" t="s">
        <v>122</v>
      </c>
      <c r="E2752" t="s">
        <v>26</v>
      </c>
      <c r="F2752" t="s">
        <v>19</v>
      </c>
      <c r="G2752" t="s">
        <v>10</v>
      </c>
      <c r="H2752" t="s">
        <v>11</v>
      </c>
      <c r="J2752">
        <v>1.65</v>
      </c>
      <c r="K2752">
        <v>0</v>
      </c>
      <c r="P2752">
        <v>1.7999999999999999E-2</v>
      </c>
      <c r="T2752">
        <v>0</v>
      </c>
      <c r="U2752">
        <v>0</v>
      </c>
      <c r="Z2752">
        <v>0</v>
      </c>
      <c r="AD2752">
        <v>3330</v>
      </c>
      <c r="AE2752">
        <v>1564</v>
      </c>
      <c r="AF2752">
        <v>588</v>
      </c>
      <c r="AG2752">
        <v>919</v>
      </c>
      <c r="AJ2752">
        <v>1986</v>
      </c>
    </row>
    <row r="2753" spans="1:38">
      <c r="A2753" t="s">
        <v>127</v>
      </c>
      <c r="B2753" t="s">
        <v>136</v>
      </c>
      <c r="C2753" t="s">
        <v>137</v>
      </c>
      <c r="D2753" t="s">
        <v>123</v>
      </c>
      <c r="E2753" t="s">
        <v>8</v>
      </c>
      <c r="F2753" t="s">
        <v>9</v>
      </c>
      <c r="G2753" t="s">
        <v>10</v>
      </c>
      <c r="H2753" t="s">
        <v>111</v>
      </c>
      <c r="I2753">
        <v>17.370999999999999</v>
      </c>
      <c r="J2753">
        <v>11.074999999999999</v>
      </c>
      <c r="K2753">
        <v>8.4290000000000003</v>
      </c>
      <c r="L2753">
        <v>10.519</v>
      </c>
      <c r="M2753">
        <v>7.9649999999999999</v>
      </c>
      <c r="N2753">
        <v>5.8419999999999996</v>
      </c>
      <c r="O2753">
        <v>1.4570000000000001</v>
      </c>
      <c r="P2753">
        <v>1.2110000000000001</v>
      </c>
      <c r="Q2753">
        <v>2.379</v>
      </c>
      <c r="R2753">
        <v>1.4590000000000001</v>
      </c>
      <c r="S2753">
        <v>4.0000000000000003E-5</v>
      </c>
      <c r="T2753">
        <v>2.0000000000000002E-5</v>
      </c>
      <c r="U2753">
        <v>2.0000000000000002E-5</v>
      </c>
      <c r="V2753">
        <v>2.0000000000000002E-5</v>
      </c>
      <c r="W2753">
        <v>2.0000000000000002E-5</v>
      </c>
      <c r="X2753">
        <v>2.0000000000000002E-5</v>
      </c>
      <c r="Y2753">
        <v>1.0000000000000001E-5</v>
      </c>
      <c r="Z2753">
        <v>0</v>
      </c>
      <c r="AA2753">
        <v>1.0000000000000001E-5</v>
      </c>
      <c r="AB2753">
        <v>1.0000000000000001E-5</v>
      </c>
      <c r="AC2753">
        <v>1036595</v>
      </c>
      <c r="AD2753">
        <v>1439951</v>
      </c>
      <c r="AE2753">
        <v>1509759</v>
      </c>
      <c r="AF2753">
        <v>1333012</v>
      </c>
      <c r="AG2753">
        <v>1320169</v>
      </c>
      <c r="AH2753">
        <v>984056</v>
      </c>
      <c r="AI2753">
        <v>575501</v>
      </c>
      <c r="AJ2753">
        <v>486680</v>
      </c>
      <c r="AK2753">
        <v>644908</v>
      </c>
      <c r="AL2753">
        <v>98456</v>
      </c>
    </row>
    <row r="2754" spans="1:38">
      <c r="A2754" t="s">
        <v>127</v>
      </c>
      <c r="B2754" t="s">
        <v>136</v>
      </c>
      <c r="C2754" t="s">
        <v>137</v>
      </c>
      <c r="D2754" t="s">
        <v>123</v>
      </c>
      <c r="E2754" t="s">
        <v>8</v>
      </c>
      <c r="F2754" t="s">
        <v>9</v>
      </c>
      <c r="G2754" t="s">
        <v>10</v>
      </c>
      <c r="H2754" t="s">
        <v>12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1.6439999999999999</v>
      </c>
      <c r="O2754">
        <v>0</v>
      </c>
      <c r="P2754">
        <v>0</v>
      </c>
      <c r="Q2754">
        <v>0.23200000000000001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1036595</v>
      </c>
      <c r="AD2754">
        <v>1439951</v>
      </c>
      <c r="AE2754">
        <v>1509759</v>
      </c>
      <c r="AF2754">
        <v>1333012</v>
      </c>
      <c r="AG2754">
        <v>1320169</v>
      </c>
      <c r="AH2754">
        <v>984056</v>
      </c>
      <c r="AI2754">
        <v>575501</v>
      </c>
      <c r="AJ2754">
        <v>486680</v>
      </c>
      <c r="AK2754">
        <v>644908</v>
      </c>
      <c r="AL2754">
        <v>98456</v>
      </c>
    </row>
    <row r="2755" spans="1:38">
      <c r="A2755" t="s">
        <v>127</v>
      </c>
      <c r="B2755" t="s">
        <v>136</v>
      </c>
      <c r="C2755" t="s">
        <v>137</v>
      </c>
      <c r="D2755" t="s">
        <v>123</v>
      </c>
      <c r="E2755" t="s">
        <v>8</v>
      </c>
      <c r="F2755" t="s">
        <v>9</v>
      </c>
      <c r="G2755" t="s">
        <v>10</v>
      </c>
      <c r="H2755" t="s">
        <v>11</v>
      </c>
      <c r="I2755">
        <v>17.370999999999999</v>
      </c>
      <c r="J2755">
        <v>11.074999999999999</v>
      </c>
      <c r="K2755">
        <v>8.4290000000000003</v>
      </c>
      <c r="L2755">
        <v>10.519</v>
      </c>
      <c r="M2755">
        <v>7.9649999999999999</v>
      </c>
      <c r="N2755">
        <v>4.1980000000000004</v>
      </c>
      <c r="O2755">
        <v>1.4570000000000001</v>
      </c>
      <c r="P2755">
        <v>1.2110000000000001</v>
      </c>
      <c r="Q2755">
        <v>2.1469999999999998</v>
      </c>
      <c r="R2755">
        <v>1.4590000000000001</v>
      </c>
      <c r="S2755">
        <v>4.0000000000000003E-5</v>
      </c>
      <c r="T2755">
        <v>2.0000000000000002E-5</v>
      </c>
      <c r="U2755">
        <v>2.0000000000000002E-5</v>
      </c>
      <c r="V2755">
        <v>2.0000000000000002E-5</v>
      </c>
      <c r="W2755">
        <v>2.0000000000000002E-5</v>
      </c>
      <c r="X2755">
        <v>1.0000000000000001E-5</v>
      </c>
      <c r="Y2755">
        <v>1.0000000000000001E-5</v>
      </c>
      <c r="Z2755">
        <v>0</v>
      </c>
      <c r="AA2755">
        <v>1.0000000000000001E-5</v>
      </c>
      <c r="AB2755">
        <v>1.0000000000000001E-5</v>
      </c>
      <c r="AC2755">
        <v>1036595</v>
      </c>
      <c r="AD2755">
        <v>1439951</v>
      </c>
      <c r="AE2755">
        <v>1509759</v>
      </c>
      <c r="AF2755">
        <v>1333012</v>
      </c>
      <c r="AG2755">
        <v>1320169</v>
      </c>
      <c r="AH2755">
        <v>984056</v>
      </c>
      <c r="AI2755">
        <v>575501</v>
      </c>
      <c r="AJ2755">
        <v>486680</v>
      </c>
      <c r="AK2755">
        <v>644908</v>
      </c>
      <c r="AL2755">
        <v>98456</v>
      </c>
    </row>
    <row r="2756" spans="1:38">
      <c r="A2756" t="s">
        <v>127</v>
      </c>
      <c r="B2756" t="s">
        <v>136</v>
      </c>
      <c r="C2756" t="s">
        <v>137</v>
      </c>
      <c r="D2756" t="s">
        <v>123</v>
      </c>
      <c r="E2756" t="s">
        <v>8</v>
      </c>
      <c r="F2756" t="s">
        <v>13</v>
      </c>
      <c r="G2756" t="s">
        <v>10</v>
      </c>
      <c r="H2756" t="s">
        <v>111</v>
      </c>
      <c r="I2756">
        <v>1.851</v>
      </c>
      <c r="J2756">
        <v>0.51400000000000001</v>
      </c>
      <c r="K2756">
        <v>0.20300000000000001</v>
      </c>
      <c r="L2756">
        <v>0.47899999999999998</v>
      </c>
      <c r="M2756">
        <v>0.13300000000000001</v>
      </c>
      <c r="N2756">
        <v>7.9000000000000001E-2</v>
      </c>
      <c r="O2756">
        <v>3.5999999999999997E-2</v>
      </c>
      <c r="P2756">
        <v>3.0000000000000001E-3</v>
      </c>
      <c r="Q2756">
        <v>8.2000000000000003E-2</v>
      </c>
      <c r="R2756">
        <v>3.5999999999999997E-2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4241216</v>
      </c>
      <c r="AD2756">
        <v>4294884</v>
      </c>
      <c r="AE2756">
        <v>3884007</v>
      </c>
      <c r="AF2756">
        <v>3418751</v>
      </c>
      <c r="AG2756">
        <v>2707991</v>
      </c>
      <c r="AH2756">
        <v>3536979</v>
      </c>
      <c r="AI2756">
        <v>3327143</v>
      </c>
      <c r="AJ2756">
        <v>2464058</v>
      </c>
      <c r="AK2756">
        <v>1704406</v>
      </c>
      <c r="AL2756">
        <v>482450</v>
      </c>
    </row>
    <row r="2757" spans="1:38">
      <c r="A2757" t="s">
        <v>127</v>
      </c>
      <c r="B2757" t="s">
        <v>136</v>
      </c>
      <c r="C2757" t="s">
        <v>137</v>
      </c>
      <c r="D2757" t="s">
        <v>123</v>
      </c>
      <c r="E2757" t="s">
        <v>8</v>
      </c>
      <c r="F2757" t="s">
        <v>13</v>
      </c>
      <c r="G2757" t="s">
        <v>10</v>
      </c>
      <c r="H2757" t="s">
        <v>12</v>
      </c>
      <c r="I2757">
        <v>0</v>
      </c>
      <c r="J2757">
        <v>0</v>
      </c>
      <c r="K2757">
        <v>0</v>
      </c>
      <c r="L2757">
        <v>0</v>
      </c>
      <c r="M2757">
        <v>4.0000000000000001E-3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4241216</v>
      </c>
      <c r="AD2757">
        <v>4294884</v>
      </c>
      <c r="AE2757">
        <v>3884007</v>
      </c>
      <c r="AF2757">
        <v>3418751</v>
      </c>
      <c r="AG2757">
        <v>2707991</v>
      </c>
      <c r="AH2757">
        <v>3536979</v>
      </c>
      <c r="AI2757">
        <v>3327143</v>
      </c>
      <c r="AJ2757">
        <v>2464058</v>
      </c>
      <c r="AK2757">
        <v>1704406</v>
      </c>
      <c r="AL2757">
        <v>482450</v>
      </c>
    </row>
    <row r="2758" spans="1:38">
      <c r="A2758" t="s">
        <v>127</v>
      </c>
      <c r="B2758" t="s">
        <v>136</v>
      </c>
      <c r="C2758" t="s">
        <v>137</v>
      </c>
      <c r="D2758" t="s">
        <v>123</v>
      </c>
      <c r="E2758" t="s">
        <v>8</v>
      </c>
      <c r="F2758" t="s">
        <v>13</v>
      </c>
      <c r="G2758" t="s">
        <v>10</v>
      </c>
      <c r="H2758" t="s">
        <v>11</v>
      </c>
      <c r="I2758">
        <v>1.851</v>
      </c>
      <c r="J2758">
        <v>0.51400000000000001</v>
      </c>
      <c r="K2758">
        <v>0.20300000000000001</v>
      </c>
      <c r="L2758">
        <v>0.47899999999999998</v>
      </c>
      <c r="M2758">
        <v>0.129</v>
      </c>
      <c r="N2758">
        <v>7.9000000000000001E-2</v>
      </c>
      <c r="O2758">
        <v>3.5999999999999997E-2</v>
      </c>
      <c r="P2758">
        <v>3.0000000000000001E-3</v>
      </c>
      <c r="Q2758">
        <v>8.2000000000000003E-2</v>
      </c>
      <c r="R2758">
        <v>3.5999999999999997E-2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4241216</v>
      </c>
      <c r="AD2758">
        <v>4294884</v>
      </c>
      <c r="AE2758">
        <v>3884007</v>
      </c>
      <c r="AF2758">
        <v>3418751</v>
      </c>
      <c r="AG2758">
        <v>2707991</v>
      </c>
      <c r="AH2758">
        <v>3536979</v>
      </c>
      <c r="AI2758">
        <v>3327143</v>
      </c>
      <c r="AJ2758">
        <v>2464058</v>
      </c>
      <c r="AK2758">
        <v>1704406</v>
      </c>
      <c r="AL2758">
        <v>482450</v>
      </c>
    </row>
    <row r="2759" spans="1:38">
      <c r="A2759" t="s">
        <v>127</v>
      </c>
      <c r="B2759" t="s">
        <v>136</v>
      </c>
      <c r="C2759" t="s">
        <v>137</v>
      </c>
      <c r="D2759" t="s">
        <v>123</v>
      </c>
      <c r="E2759" t="s">
        <v>8</v>
      </c>
      <c r="F2759" t="s">
        <v>61</v>
      </c>
      <c r="G2759" t="s">
        <v>10</v>
      </c>
      <c r="H2759" t="s">
        <v>111</v>
      </c>
      <c r="I2759">
        <v>19.684000000000001</v>
      </c>
      <c r="S2759">
        <v>4.0000000000000003E-5</v>
      </c>
      <c r="AC2759">
        <v>547032</v>
      </c>
      <c r="AE2759">
        <v>5746</v>
      </c>
    </row>
    <row r="2760" spans="1:38">
      <c r="A2760" t="s">
        <v>127</v>
      </c>
      <c r="B2760" t="s">
        <v>136</v>
      </c>
      <c r="C2760" t="s">
        <v>137</v>
      </c>
      <c r="D2760" t="s">
        <v>123</v>
      </c>
      <c r="E2760" t="s">
        <v>8</v>
      </c>
      <c r="F2760" t="s">
        <v>61</v>
      </c>
      <c r="G2760" t="s">
        <v>10</v>
      </c>
      <c r="H2760" t="s">
        <v>12</v>
      </c>
      <c r="I2760">
        <v>1</v>
      </c>
      <c r="S2760">
        <v>0</v>
      </c>
      <c r="AC2760">
        <v>547032</v>
      </c>
      <c r="AE2760">
        <v>5746</v>
      </c>
    </row>
    <row r="2761" spans="1:38">
      <c r="A2761" t="s">
        <v>127</v>
      </c>
      <c r="B2761" t="s">
        <v>136</v>
      </c>
      <c r="C2761" t="s">
        <v>137</v>
      </c>
      <c r="D2761" t="s">
        <v>123</v>
      </c>
      <c r="E2761" t="s">
        <v>8</v>
      </c>
      <c r="F2761" t="s">
        <v>61</v>
      </c>
      <c r="G2761" t="s">
        <v>10</v>
      </c>
      <c r="H2761" t="s">
        <v>11</v>
      </c>
      <c r="I2761">
        <v>18.684000000000001</v>
      </c>
      <c r="S2761">
        <v>4.0000000000000003E-5</v>
      </c>
      <c r="AC2761">
        <v>547032</v>
      </c>
      <c r="AE2761">
        <v>5746</v>
      </c>
    </row>
    <row r="2762" spans="1:38">
      <c r="A2762" t="s">
        <v>127</v>
      </c>
      <c r="B2762" t="s">
        <v>136</v>
      </c>
      <c r="C2762" t="s">
        <v>137</v>
      </c>
      <c r="D2762" t="s">
        <v>123</v>
      </c>
      <c r="E2762" t="s">
        <v>8</v>
      </c>
      <c r="F2762" t="s">
        <v>17</v>
      </c>
      <c r="G2762" t="s">
        <v>10</v>
      </c>
      <c r="H2762" t="s">
        <v>111</v>
      </c>
      <c r="M2762">
        <v>0.311</v>
      </c>
      <c r="N2762">
        <v>0.442</v>
      </c>
      <c r="O2762">
        <v>0.27500000000000002</v>
      </c>
      <c r="P2762">
        <v>2.4E-2</v>
      </c>
      <c r="Q2762">
        <v>8.9999999999999993E-3</v>
      </c>
      <c r="R2762">
        <v>5.0000000000000001E-3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D2762">
        <v>1989</v>
      </c>
      <c r="AG2762">
        <v>161520</v>
      </c>
      <c r="AH2762">
        <v>201379</v>
      </c>
      <c r="AI2762">
        <v>220428</v>
      </c>
      <c r="AJ2762">
        <v>210558</v>
      </c>
      <c r="AK2762">
        <v>128701</v>
      </c>
      <c r="AL2762">
        <v>119351</v>
      </c>
    </row>
    <row r="2763" spans="1:38">
      <c r="A2763" t="s">
        <v>127</v>
      </c>
      <c r="B2763" t="s">
        <v>136</v>
      </c>
      <c r="C2763" t="s">
        <v>137</v>
      </c>
      <c r="D2763" t="s">
        <v>123</v>
      </c>
      <c r="E2763" t="s">
        <v>8</v>
      </c>
      <c r="F2763" t="s">
        <v>17</v>
      </c>
      <c r="G2763" t="s">
        <v>10</v>
      </c>
      <c r="H2763" t="s">
        <v>12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D2763">
        <v>1989</v>
      </c>
      <c r="AG2763">
        <v>161520</v>
      </c>
      <c r="AH2763">
        <v>201379</v>
      </c>
      <c r="AI2763">
        <v>220428</v>
      </c>
      <c r="AJ2763">
        <v>210558</v>
      </c>
      <c r="AK2763">
        <v>128701</v>
      </c>
      <c r="AL2763">
        <v>119351</v>
      </c>
    </row>
    <row r="2764" spans="1:38">
      <c r="A2764" t="s">
        <v>127</v>
      </c>
      <c r="B2764" t="s">
        <v>136</v>
      </c>
      <c r="C2764" t="s">
        <v>137</v>
      </c>
      <c r="D2764" t="s">
        <v>123</v>
      </c>
      <c r="E2764" t="s">
        <v>8</v>
      </c>
      <c r="F2764" t="s">
        <v>17</v>
      </c>
      <c r="G2764" t="s">
        <v>10</v>
      </c>
      <c r="H2764" t="s">
        <v>11</v>
      </c>
      <c r="M2764">
        <v>0.311</v>
      </c>
      <c r="N2764">
        <v>0.442</v>
      </c>
      <c r="O2764">
        <v>0.27500000000000002</v>
      </c>
      <c r="P2764">
        <v>2.4E-2</v>
      </c>
      <c r="Q2764">
        <v>8.9999999999999993E-3</v>
      </c>
      <c r="R2764">
        <v>5.0000000000000001E-3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D2764">
        <v>1989</v>
      </c>
      <c r="AG2764">
        <v>161520</v>
      </c>
      <c r="AH2764">
        <v>201379</v>
      </c>
      <c r="AI2764">
        <v>220428</v>
      </c>
      <c r="AJ2764">
        <v>210558</v>
      </c>
      <c r="AK2764">
        <v>128701</v>
      </c>
      <c r="AL2764">
        <v>119351</v>
      </c>
    </row>
    <row r="2765" spans="1:38">
      <c r="A2765" t="s">
        <v>127</v>
      </c>
      <c r="B2765" t="s">
        <v>136</v>
      </c>
      <c r="C2765" t="s">
        <v>137</v>
      </c>
      <c r="D2765" t="s">
        <v>123</v>
      </c>
      <c r="E2765" t="s">
        <v>8</v>
      </c>
      <c r="F2765" t="s">
        <v>18</v>
      </c>
      <c r="G2765" t="s">
        <v>10</v>
      </c>
      <c r="H2765" t="s">
        <v>111</v>
      </c>
      <c r="J2765">
        <v>0.29499999999999998</v>
      </c>
      <c r="K2765">
        <v>1E-3</v>
      </c>
      <c r="L2765">
        <v>0.20899999999999999</v>
      </c>
      <c r="M2765">
        <v>1.7000000000000001E-2</v>
      </c>
      <c r="N2765">
        <v>0.06</v>
      </c>
      <c r="O2765">
        <v>7.0000000000000001E-3</v>
      </c>
      <c r="P2765">
        <v>0.49</v>
      </c>
      <c r="Q2765">
        <v>6.0000000000000001E-3</v>
      </c>
      <c r="R2765">
        <v>7.0000000000000001E-3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D2765">
        <v>519343</v>
      </c>
      <c r="AE2765">
        <v>343840</v>
      </c>
      <c r="AF2765">
        <v>366940</v>
      </c>
      <c r="AG2765">
        <v>298814</v>
      </c>
      <c r="AH2765">
        <v>425374</v>
      </c>
      <c r="AI2765">
        <v>506865</v>
      </c>
      <c r="AJ2765">
        <v>506549</v>
      </c>
      <c r="AK2765">
        <v>422259</v>
      </c>
      <c r="AL2765">
        <v>178496</v>
      </c>
    </row>
    <row r="2766" spans="1:38">
      <c r="A2766" t="s">
        <v>127</v>
      </c>
      <c r="B2766" t="s">
        <v>136</v>
      </c>
      <c r="C2766" t="s">
        <v>137</v>
      </c>
      <c r="D2766" t="s">
        <v>123</v>
      </c>
      <c r="E2766" t="s">
        <v>8</v>
      </c>
      <c r="F2766" t="s">
        <v>18</v>
      </c>
      <c r="G2766" t="s">
        <v>10</v>
      </c>
      <c r="H2766" t="s">
        <v>12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D2766">
        <v>519343</v>
      </c>
      <c r="AE2766">
        <v>343840</v>
      </c>
      <c r="AF2766">
        <v>366940</v>
      </c>
      <c r="AG2766">
        <v>298814</v>
      </c>
      <c r="AH2766">
        <v>425374</v>
      </c>
      <c r="AI2766">
        <v>506865</v>
      </c>
      <c r="AJ2766">
        <v>506549</v>
      </c>
      <c r="AK2766">
        <v>422259</v>
      </c>
      <c r="AL2766">
        <v>178496</v>
      </c>
    </row>
    <row r="2767" spans="1:38">
      <c r="A2767" t="s">
        <v>127</v>
      </c>
      <c r="B2767" t="s">
        <v>136</v>
      </c>
      <c r="C2767" t="s">
        <v>137</v>
      </c>
      <c r="D2767" t="s">
        <v>123</v>
      </c>
      <c r="E2767" t="s">
        <v>8</v>
      </c>
      <c r="F2767" t="s">
        <v>18</v>
      </c>
      <c r="G2767" t="s">
        <v>10</v>
      </c>
      <c r="H2767" t="s">
        <v>11</v>
      </c>
      <c r="J2767">
        <v>0.29499999999999998</v>
      </c>
      <c r="K2767">
        <v>1E-3</v>
      </c>
      <c r="L2767">
        <v>0.20899999999999999</v>
      </c>
      <c r="M2767">
        <v>1.7000000000000001E-2</v>
      </c>
      <c r="N2767">
        <v>0.06</v>
      </c>
      <c r="O2767">
        <v>7.0000000000000001E-3</v>
      </c>
      <c r="P2767">
        <v>0.49</v>
      </c>
      <c r="Q2767">
        <v>6.0000000000000001E-3</v>
      </c>
      <c r="R2767">
        <v>7.0000000000000001E-3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D2767">
        <v>519343</v>
      </c>
      <c r="AE2767">
        <v>343840</v>
      </c>
      <c r="AF2767">
        <v>366940</v>
      </c>
      <c r="AG2767">
        <v>298814</v>
      </c>
      <c r="AH2767">
        <v>425374</v>
      </c>
      <c r="AI2767">
        <v>506865</v>
      </c>
      <c r="AJ2767">
        <v>506549</v>
      </c>
      <c r="AK2767">
        <v>422259</v>
      </c>
      <c r="AL2767">
        <v>178496</v>
      </c>
    </row>
    <row r="2768" spans="1:38">
      <c r="A2768" t="s">
        <v>127</v>
      </c>
      <c r="B2768" t="s">
        <v>136</v>
      </c>
      <c r="C2768" t="s">
        <v>137</v>
      </c>
      <c r="D2768" t="s">
        <v>123</v>
      </c>
      <c r="E2768" t="s">
        <v>20</v>
      </c>
      <c r="F2768" t="s">
        <v>59</v>
      </c>
      <c r="G2768" t="s">
        <v>10</v>
      </c>
      <c r="H2768" t="s">
        <v>111</v>
      </c>
      <c r="I2768">
        <v>3.2000000000000001E-2</v>
      </c>
      <c r="S2768">
        <v>0</v>
      </c>
      <c r="AC2768">
        <v>6426101</v>
      </c>
      <c r="AD2768">
        <v>6212126</v>
      </c>
      <c r="AE2768">
        <v>6201722</v>
      </c>
      <c r="AF2768">
        <v>6162892</v>
      </c>
      <c r="AG2768">
        <v>6435155</v>
      </c>
      <c r="AH2768">
        <v>6210818</v>
      </c>
      <c r="AI2768">
        <v>6179394</v>
      </c>
      <c r="AJ2768">
        <v>5519854</v>
      </c>
      <c r="AK2768">
        <v>3901769</v>
      </c>
      <c r="AL2768">
        <v>5365103</v>
      </c>
    </row>
    <row r="2769" spans="1:38">
      <c r="A2769" t="s">
        <v>127</v>
      </c>
      <c r="B2769" t="s">
        <v>136</v>
      </c>
      <c r="C2769" t="s">
        <v>137</v>
      </c>
      <c r="D2769" t="s">
        <v>123</v>
      </c>
      <c r="E2769" t="s">
        <v>20</v>
      </c>
      <c r="F2769" t="s">
        <v>59</v>
      </c>
      <c r="G2769" t="s">
        <v>10</v>
      </c>
      <c r="H2769" t="s">
        <v>12</v>
      </c>
      <c r="I2769">
        <v>0</v>
      </c>
      <c r="S2769">
        <v>0</v>
      </c>
      <c r="AC2769">
        <v>6426101</v>
      </c>
      <c r="AD2769">
        <v>6212126</v>
      </c>
      <c r="AE2769">
        <v>6201722</v>
      </c>
      <c r="AF2769">
        <v>6162892</v>
      </c>
      <c r="AG2769">
        <v>6435155</v>
      </c>
      <c r="AH2769">
        <v>6210818</v>
      </c>
      <c r="AI2769">
        <v>6179394</v>
      </c>
      <c r="AJ2769">
        <v>5519854</v>
      </c>
      <c r="AK2769">
        <v>3901769</v>
      </c>
      <c r="AL2769">
        <v>5365103</v>
      </c>
    </row>
    <row r="2770" spans="1:38">
      <c r="A2770" t="s">
        <v>127</v>
      </c>
      <c r="B2770" t="s">
        <v>136</v>
      </c>
      <c r="C2770" t="s">
        <v>137</v>
      </c>
      <c r="D2770" t="s">
        <v>123</v>
      </c>
      <c r="E2770" t="s">
        <v>20</v>
      </c>
      <c r="F2770" t="s">
        <v>59</v>
      </c>
      <c r="G2770" t="s">
        <v>10</v>
      </c>
      <c r="H2770" t="s">
        <v>11</v>
      </c>
      <c r="I2770">
        <v>3.2000000000000001E-2</v>
      </c>
      <c r="S2770">
        <v>0</v>
      </c>
      <c r="AC2770">
        <v>6426101</v>
      </c>
      <c r="AD2770">
        <v>6212126</v>
      </c>
      <c r="AE2770">
        <v>6201722</v>
      </c>
      <c r="AF2770">
        <v>6162892</v>
      </c>
      <c r="AG2770">
        <v>6435155</v>
      </c>
      <c r="AH2770">
        <v>6210818</v>
      </c>
      <c r="AI2770">
        <v>6179394</v>
      </c>
      <c r="AJ2770">
        <v>5519854</v>
      </c>
      <c r="AK2770">
        <v>3901769</v>
      </c>
      <c r="AL2770">
        <v>5365103</v>
      </c>
    </row>
    <row r="2771" spans="1:38">
      <c r="A2771" t="s">
        <v>127</v>
      </c>
      <c r="B2771" t="s">
        <v>136</v>
      </c>
      <c r="C2771" t="s">
        <v>137</v>
      </c>
      <c r="D2771" t="s">
        <v>123</v>
      </c>
      <c r="E2771" t="s">
        <v>20</v>
      </c>
      <c r="F2771" t="s">
        <v>9</v>
      </c>
      <c r="G2771" t="s">
        <v>10</v>
      </c>
      <c r="H2771" t="s">
        <v>111</v>
      </c>
      <c r="I2771">
        <v>8.5999999999999993E-2</v>
      </c>
      <c r="J2771">
        <v>0.01</v>
      </c>
      <c r="S2771">
        <v>0</v>
      </c>
      <c r="T2771">
        <v>0</v>
      </c>
      <c r="AC2771">
        <v>47736</v>
      </c>
      <c r="AD2771">
        <v>29712</v>
      </c>
      <c r="AE2771">
        <v>2128</v>
      </c>
      <c r="AF2771">
        <v>53986</v>
      </c>
      <c r="AG2771">
        <v>30297</v>
      </c>
      <c r="AH2771">
        <v>16790</v>
      </c>
      <c r="AJ2771">
        <v>884</v>
      </c>
      <c r="AK2771">
        <v>1535</v>
      </c>
      <c r="AL2771">
        <v>2793</v>
      </c>
    </row>
    <row r="2772" spans="1:38">
      <c r="A2772" t="s">
        <v>127</v>
      </c>
      <c r="B2772" t="s">
        <v>136</v>
      </c>
      <c r="C2772" t="s">
        <v>137</v>
      </c>
      <c r="D2772" t="s">
        <v>123</v>
      </c>
      <c r="E2772" t="s">
        <v>20</v>
      </c>
      <c r="F2772" t="s">
        <v>9</v>
      </c>
      <c r="G2772" t="s">
        <v>10</v>
      </c>
      <c r="H2772" t="s">
        <v>12</v>
      </c>
      <c r="I2772">
        <v>0</v>
      </c>
      <c r="J2772">
        <v>0</v>
      </c>
      <c r="S2772">
        <v>0</v>
      </c>
      <c r="T2772">
        <v>0</v>
      </c>
      <c r="AC2772">
        <v>47736</v>
      </c>
      <c r="AD2772">
        <v>29712</v>
      </c>
      <c r="AE2772">
        <v>2128</v>
      </c>
      <c r="AF2772">
        <v>53986</v>
      </c>
      <c r="AG2772">
        <v>30297</v>
      </c>
      <c r="AH2772">
        <v>16790</v>
      </c>
      <c r="AJ2772">
        <v>884</v>
      </c>
      <c r="AK2772">
        <v>1535</v>
      </c>
      <c r="AL2772">
        <v>2793</v>
      </c>
    </row>
    <row r="2773" spans="1:38">
      <c r="A2773" t="s">
        <v>127</v>
      </c>
      <c r="B2773" t="s">
        <v>136</v>
      </c>
      <c r="C2773" t="s">
        <v>137</v>
      </c>
      <c r="D2773" t="s">
        <v>123</v>
      </c>
      <c r="E2773" t="s">
        <v>20</v>
      </c>
      <c r="F2773" t="s">
        <v>9</v>
      </c>
      <c r="G2773" t="s">
        <v>10</v>
      </c>
      <c r="H2773" t="s">
        <v>11</v>
      </c>
      <c r="I2773">
        <v>8.5999999999999993E-2</v>
      </c>
      <c r="J2773">
        <v>0.01</v>
      </c>
      <c r="S2773">
        <v>0</v>
      </c>
      <c r="T2773">
        <v>0</v>
      </c>
      <c r="AC2773">
        <v>47736</v>
      </c>
      <c r="AD2773">
        <v>29712</v>
      </c>
      <c r="AE2773">
        <v>2128</v>
      </c>
      <c r="AF2773">
        <v>53986</v>
      </c>
      <c r="AG2773">
        <v>30297</v>
      </c>
      <c r="AH2773">
        <v>16790</v>
      </c>
      <c r="AJ2773">
        <v>884</v>
      </c>
      <c r="AK2773">
        <v>1535</v>
      </c>
      <c r="AL2773">
        <v>2793</v>
      </c>
    </row>
    <row r="2774" spans="1:38">
      <c r="A2774" t="s">
        <v>127</v>
      </c>
      <c r="B2774" t="s">
        <v>136</v>
      </c>
      <c r="C2774" t="s">
        <v>137</v>
      </c>
      <c r="D2774" t="s">
        <v>123</v>
      </c>
      <c r="E2774" t="s">
        <v>20</v>
      </c>
      <c r="F2774" t="s">
        <v>13</v>
      </c>
      <c r="G2774" t="s">
        <v>10</v>
      </c>
      <c r="H2774" t="s">
        <v>111</v>
      </c>
      <c r="I2774">
        <v>2.8000000000000001E-2</v>
      </c>
      <c r="J2774">
        <v>1.6E-2</v>
      </c>
      <c r="K2774">
        <v>5.0000000000000001E-3</v>
      </c>
      <c r="L2774">
        <v>2.5000000000000001E-2</v>
      </c>
      <c r="M2774">
        <v>2E-3</v>
      </c>
      <c r="N2774">
        <v>3.0000000000000001E-3</v>
      </c>
      <c r="O2774">
        <v>1E-3</v>
      </c>
      <c r="P2774">
        <v>1E-3</v>
      </c>
      <c r="Q2774">
        <v>2E-3</v>
      </c>
      <c r="R2774">
        <v>0.01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  <c r="AB2774">
        <v>0</v>
      </c>
      <c r="AC2774">
        <v>1669870</v>
      </c>
      <c r="AD2774">
        <v>2060092</v>
      </c>
      <c r="AE2774">
        <v>2212397</v>
      </c>
      <c r="AF2774">
        <v>1927398</v>
      </c>
      <c r="AG2774">
        <v>1590823</v>
      </c>
      <c r="AH2774">
        <v>1464163</v>
      </c>
      <c r="AI2774">
        <v>1666322</v>
      </c>
      <c r="AJ2774">
        <v>1801775</v>
      </c>
      <c r="AK2774">
        <v>1242171</v>
      </c>
      <c r="AL2774">
        <v>1071896</v>
      </c>
    </row>
    <row r="2775" spans="1:38">
      <c r="A2775" t="s">
        <v>127</v>
      </c>
      <c r="B2775" t="s">
        <v>136</v>
      </c>
      <c r="C2775" t="s">
        <v>137</v>
      </c>
      <c r="D2775" t="s">
        <v>123</v>
      </c>
      <c r="E2775" t="s">
        <v>20</v>
      </c>
      <c r="F2775" t="s">
        <v>13</v>
      </c>
      <c r="G2775" t="s">
        <v>10</v>
      </c>
      <c r="H2775" t="s">
        <v>12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>
        <v>1669870</v>
      </c>
      <c r="AD2775">
        <v>2060092</v>
      </c>
      <c r="AE2775">
        <v>2212397</v>
      </c>
      <c r="AF2775">
        <v>1927398</v>
      </c>
      <c r="AG2775">
        <v>1590823</v>
      </c>
      <c r="AH2775">
        <v>1464163</v>
      </c>
      <c r="AI2775">
        <v>1666322</v>
      </c>
      <c r="AJ2775">
        <v>1801775</v>
      </c>
      <c r="AK2775">
        <v>1242171</v>
      </c>
      <c r="AL2775">
        <v>1071896</v>
      </c>
    </row>
    <row r="2776" spans="1:38">
      <c r="A2776" t="s">
        <v>127</v>
      </c>
      <c r="B2776" t="s">
        <v>136</v>
      </c>
      <c r="C2776" t="s">
        <v>137</v>
      </c>
      <c r="D2776" t="s">
        <v>123</v>
      </c>
      <c r="E2776" t="s">
        <v>20</v>
      </c>
      <c r="F2776" t="s">
        <v>13</v>
      </c>
      <c r="G2776" t="s">
        <v>10</v>
      </c>
      <c r="H2776" t="s">
        <v>11</v>
      </c>
      <c r="I2776">
        <v>2.8000000000000001E-2</v>
      </c>
      <c r="J2776">
        <v>1.6E-2</v>
      </c>
      <c r="K2776">
        <v>5.0000000000000001E-3</v>
      </c>
      <c r="L2776">
        <v>2.5000000000000001E-2</v>
      </c>
      <c r="M2776">
        <v>2E-3</v>
      </c>
      <c r="N2776">
        <v>3.0000000000000001E-3</v>
      </c>
      <c r="O2776">
        <v>1E-3</v>
      </c>
      <c r="P2776">
        <v>1E-3</v>
      </c>
      <c r="Q2776">
        <v>2E-3</v>
      </c>
      <c r="R2776">
        <v>0.01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>
        <v>1669870</v>
      </c>
      <c r="AD2776">
        <v>2060092</v>
      </c>
      <c r="AE2776">
        <v>2212397</v>
      </c>
      <c r="AF2776">
        <v>1927398</v>
      </c>
      <c r="AG2776">
        <v>1590823</v>
      </c>
      <c r="AH2776">
        <v>1464163</v>
      </c>
      <c r="AI2776">
        <v>1666322</v>
      </c>
      <c r="AJ2776">
        <v>1801775</v>
      </c>
      <c r="AK2776">
        <v>1242171</v>
      </c>
      <c r="AL2776">
        <v>1071896</v>
      </c>
    </row>
    <row r="2777" spans="1:38">
      <c r="A2777" t="s">
        <v>127</v>
      </c>
      <c r="B2777" t="s">
        <v>136</v>
      </c>
      <c r="C2777" t="s">
        <v>137</v>
      </c>
      <c r="D2777" t="s">
        <v>123</v>
      </c>
      <c r="E2777" t="s">
        <v>20</v>
      </c>
      <c r="F2777" t="s">
        <v>14</v>
      </c>
      <c r="G2777" t="s">
        <v>10</v>
      </c>
      <c r="H2777" t="s">
        <v>111</v>
      </c>
      <c r="I2777">
        <v>0.872</v>
      </c>
      <c r="J2777">
        <v>5.6829999999999998</v>
      </c>
      <c r="K2777">
        <v>2.117</v>
      </c>
      <c r="L2777">
        <v>3.298</v>
      </c>
      <c r="M2777">
        <v>0.16500000000000001</v>
      </c>
      <c r="N2777">
        <v>0.41599999999999998</v>
      </c>
      <c r="O2777">
        <v>0.58099999999999996</v>
      </c>
      <c r="P2777">
        <v>3.2330000000000001</v>
      </c>
      <c r="Q2777">
        <v>1.0489999999999999</v>
      </c>
      <c r="R2777">
        <v>0.67</v>
      </c>
      <c r="S2777">
        <v>0</v>
      </c>
      <c r="T2777">
        <v>1.0000000000000001E-5</v>
      </c>
      <c r="U2777">
        <v>0</v>
      </c>
      <c r="V2777">
        <v>1.0000000000000001E-5</v>
      </c>
      <c r="W2777">
        <v>0</v>
      </c>
      <c r="X2777">
        <v>0</v>
      </c>
      <c r="Y2777">
        <v>0</v>
      </c>
      <c r="Z2777">
        <v>1.0000000000000001E-5</v>
      </c>
      <c r="AA2777">
        <v>0</v>
      </c>
      <c r="AB2777">
        <v>0</v>
      </c>
      <c r="AC2777">
        <v>191424</v>
      </c>
      <c r="AD2777">
        <v>163463</v>
      </c>
      <c r="AE2777">
        <v>271624</v>
      </c>
      <c r="AF2777">
        <v>235427</v>
      </c>
      <c r="AG2777">
        <v>145714</v>
      </c>
      <c r="AH2777">
        <v>278008</v>
      </c>
      <c r="AI2777">
        <v>233164</v>
      </c>
      <c r="AJ2777">
        <v>275364</v>
      </c>
      <c r="AK2777">
        <v>225797</v>
      </c>
      <c r="AL2777">
        <v>269836</v>
      </c>
    </row>
    <row r="2778" spans="1:38">
      <c r="A2778" t="s">
        <v>127</v>
      </c>
      <c r="B2778" t="s">
        <v>136</v>
      </c>
      <c r="C2778" t="s">
        <v>137</v>
      </c>
      <c r="D2778" t="s">
        <v>123</v>
      </c>
      <c r="E2778" t="s">
        <v>20</v>
      </c>
      <c r="F2778" t="s">
        <v>14</v>
      </c>
      <c r="G2778" t="s">
        <v>10</v>
      </c>
      <c r="H2778" t="s">
        <v>12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>
        <v>191424</v>
      </c>
      <c r="AD2778">
        <v>163463</v>
      </c>
      <c r="AE2778">
        <v>271624</v>
      </c>
      <c r="AF2778">
        <v>235427</v>
      </c>
      <c r="AG2778">
        <v>145714</v>
      </c>
      <c r="AH2778">
        <v>278008</v>
      </c>
      <c r="AI2778">
        <v>233164</v>
      </c>
      <c r="AJ2778">
        <v>275364</v>
      </c>
      <c r="AK2778">
        <v>225797</v>
      </c>
      <c r="AL2778">
        <v>269836</v>
      </c>
    </row>
    <row r="2779" spans="1:38">
      <c r="A2779" t="s">
        <v>127</v>
      </c>
      <c r="B2779" t="s">
        <v>136</v>
      </c>
      <c r="C2779" t="s">
        <v>137</v>
      </c>
      <c r="D2779" t="s">
        <v>123</v>
      </c>
      <c r="E2779" t="s">
        <v>20</v>
      </c>
      <c r="F2779" t="s">
        <v>14</v>
      </c>
      <c r="G2779" t="s">
        <v>10</v>
      </c>
      <c r="H2779" t="s">
        <v>11</v>
      </c>
      <c r="I2779">
        <v>0.872</v>
      </c>
      <c r="J2779">
        <v>5.6829999999999998</v>
      </c>
      <c r="K2779">
        <v>2.117</v>
      </c>
      <c r="L2779">
        <v>3.298</v>
      </c>
      <c r="M2779">
        <v>0.16500000000000001</v>
      </c>
      <c r="N2779">
        <v>0.41599999999999998</v>
      </c>
      <c r="O2779">
        <v>0.58099999999999996</v>
      </c>
      <c r="P2779">
        <v>3.2330000000000001</v>
      </c>
      <c r="Q2779">
        <v>1.0489999999999999</v>
      </c>
      <c r="R2779">
        <v>0.67</v>
      </c>
      <c r="S2779">
        <v>0</v>
      </c>
      <c r="T2779">
        <v>1.0000000000000001E-5</v>
      </c>
      <c r="U2779">
        <v>0</v>
      </c>
      <c r="V2779">
        <v>1.0000000000000001E-5</v>
      </c>
      <c r="W2779">
        <v>0</v>
      </c>
      <c r="X2779">
        <v>0</v>
      </c>
      <c r="Y2779">
        <v>0</v>
      </c>
      <c r="Z2779">
        <v>1.0000000000000001E-5</v>
      </c>
      <c r="AA2779">
        <v>0</v>
      </c>
      <c r="AB2779">
        <v>0</v>
      </c>
      <c r="AC2779">
        <v>191424</v>
      </c>
      <c r="AD2779">
        <v>163463</v>
      </c>
      <c r="AE2779">
        <v>271624</v>
      </c>
      <c r="AF2779">
        <v>235427</v>
      </c>
      <c r="AG2779">
        <v>145714</v>
      </c>
      <c r="AH2779">
        <v>278008</v>
      </c>
      <c r="AI2779">
        <v>233164</v>
      </c>
      <c r="AJ2779">
        <v>275364</v>
      </c>
      <c r="AK2779">
        <v>225797</v>
      </c>
      <c r="AL2779">
        <v>269836</v>
      </c>
    </row>
    <row r="2780" spans="1:38">
      <c r="A2780" t="s">
        <v>127</v>
      </c>
      <c r="B2780" t="s">
        <v>136</v>
      </c>
      <c r="C2780" t="s">
        <v>137</v>
      </c>
      <c r="D2780" t="s">
        <v>123</v>
      </c>
      <c r="E2780" t="s">
        <v>20</v>
      </c>
      <c r="F2780" t="s">
        <v>61</v>
      </c>
      <c r="G2780" t="s">
        <v>10</v>
      </c>
      <c r="H2780" t="s">
        <v>111</v>
      </c>
      <c r="I2780">
        <v>0.82499999999999996</v>
      </c>
      <c r="Q2780">
        <v>5.0000000000000001E-3</v>
      </c>
      <c r="S2780">
        <v>0</v>
      </c>
      <c r="AA2780">
        <v>0</v>
      </c>
      <c r="AC2780">
        <v>69749</v>
      </c>
      <c r="AD2780">
        <v>78190</v>
      </c>
      <c r="AE2780">
        <v>10782</v>
      </c>
      <c r="AF2780">
        <v>48072</v>
      </c>
      <c r="AG2780">
        <v>14680</v>
      </c>
      <c r="AH2780">
        <v>43326</v>
      </c>
      <c r="AI2780">
        <v>88148</v>
      </c>
      <c r="AJ2780">
        <v>111666</v>
      </c>
      <c r="AK2780">
        <v>101740</v>
      </c>
      <c r="AL2780">
        <v>16158</v>
      </c>
    </row>
    <row r="2781" spans="1:38">
      <c r="A2781" t="s">
        <v>127</v>
      </c>
      <c r="B2781" t="s">
        <v>136</v>
      </c>
      <c r="C2781" t="s">
        <v>137</v>
      </c>
      <c r="D2781" t="s">
        <v>123</v>
      </c>
      <c r="E2781" t="s">
        <v>20</v>
      </c>
      <c r="F2781" t="s">
        <v>61</v>
      </c>
      <c r="G2781" t="s">
        <v>10</v>
      </c>
      <c r="H2781" t="s">
        <v>12</v>
      </c>
      <c r="I2781">
        <v>0</v>
      </c>
      <c r="Q2781">
        <v>0</v>
      </c>
      <c r="S2781">
        <v>0</v>
      </c>
      <c r="AA2781">
        <v>0</v>
      </c>
      <c r="AC2781">
        <v>69749</v>
      </c>
      <c r="AD2781">
        <v>78190</v>
      </c>
      <c r="AE2781">
        <v>10782</v>
      </c>
      <c r="AF2781">
        <v>48072</v>
      </c>
      <c r="AG2781">
        <v>14680</v>
      </c>
      <c r="AH2781">
        <v>43326</v>
      </c>
      <c r="AI2781">
        <v>88148</v>
      </c>
      <c r="AJ2781">
        <v>111666</v>
      </c>
      <c r="AK2781">
        <v>101740</v>
      </c>
      <c r="AL2781">
        <v>16158</v>
      </c>
    </row>
    <row r="2782" spans="1:38">
      <c r="A2782" t="s">
        <v>127</v>
      </c>
      <c r="B2782" t="s">
        <v>136</v>
      </c>
      <c r="C2782" t="s">
        <v>137</v>
      </c>
      <c r="D2782" t="s">
        <v>123</v>
      </c>
      <c r="E2782" t="s">
        <v>20</v>
      </c>
      <c r="F2782" t="s">
        <v>61</v>
      </c>
      <c r="G2782" t="s">
        <v>10</v>
      </c>
      <c r="H2782" t="s">
        <v>11</v>
      </c>
      <c r="I2782">
        <v>0.82499999999999996</v>
      </c>
      <c r="Q2782">
        <v>5.0000000000000001E-3</v>
      </c>
      <c r="S2782">
        <v>0</v>
      </c>
      <c r="AA2782">
        <v>0</v>
      </c>
      <c r="AC2782">
        <v>69749</v>
      </c>
      <c r="AD2782">
        <v>78190</v>
      </c>
      <c r="AE2782">
        <v>10782</v>
      </c>
      <c r="AF2782">
        <v>48072</v>
      </c>
      <c r="AG2782">
        <v>14680</v>
      </c>
      <c r="AH2782">
        <v>43326</v>
      </c>
      <c r="AI2782">
        <v>88148</v>
      </c>
      <c r="AJ2782">
        <v>111666</v>
      </c>
      <c r="AK2782">
        <v>101740</v>
      </c>
      <c r="AL2782">
        <v>16158</v>
      </c>
    </row>
    <row r="2783" spans="1:38">
      <c r="A2783" t="s">
        <v>127</v>
      </c>
      <c r="B2783" t="s">
        <v>136</v>
      </c>
      <c r="C2783" t="s">
        <v>137</v>
      </c>
      <c r="D2783" t="s">
        <v>123</v>
      </c>
      <c r="E2783" t="s">
        <v>20</v>
      </c>
      <c r="F2783" t="s">
        <v>62</v>
      </c>
      <c r="G2783" t="s">
        <v>10</v>
      </c>
      <c r="H2783" t="s">
        <v>111</v>
      </c>
      <c r="I2783">
        <v>38.289000000000001</v>
      </c>
      <c r="J2783">
        <v>2.032</v>
      </c>
      <c r="K2783">
        <v>17.899999999999999</v>
      </c>
      <c r="L2783">
        <v>160.45699999999999</v>
      </c>
      <c r="N2783">
        <v>0.9</v>
      </c>
      <c r="Q2783">
        <v>8.0000000000000002E-3</v>
      </c>
      <c r="S2783">
        <v>8.0000000000000007E-5</v>
      </c>
      <c r="T2783">
        <v>0</v>
      </c>
      <c r="U2783">
        <v>4.0000000000000003E-5</v>
      </c>
      <c r="V2783">
        <v>3.4000000000000002E-4</v>
      </c>
      <c r="X2783">
        <v>0</v>
      </c>
      <c r="AA2783">
        <v>0</v>
      </c>
      <c r="AC2783">
        <v>1542999</v>
      </c>
      <c r="AD2783">
        <v>1406385</v>
      </c>
      <c r="AE2783">
        <v>1458763</v>
      </c>
      <c r="AF2783">
        <v>1198718</v>
      </c>
      <c r="AG2783">
        <v>416409</v>
      </c>
      <c r="AH2783">
        <v>500197</v>
      </c>
      <c r="AI2783">
        <v>432309</v>
      </c>
      <c r="AJ2783">
        <v>340583</v>
      </c>
      <c r="AK2783">
        <v>547809</v>
      </c>
      <c r="AL2783">
        <v>704460</v>
      </c>
    </row>
    <row r="2784" spans="1:38">
      <c r="A2784" t="s">
        <v>127</v>
      </c>
      <c r="B2784" t="s">
        <v>136</v>
      </c>
      <c r="C2784" t="s">
        <v>137</v>
      </c>
      <c r="D2784" t="s">
        <v>123</v>
      </c>
      <c r="E2784" t="s">
        <v>20</v>
      </c>
      <c r="F2784" t="s">
        <v>62</v>
      </c>
      <c r="G2784" t="s">
        <v>10</v>
      </c>
      <c r="H2784" t="s">
        <v>12</v>
      </c>
      <c r="I2784">
        <v>3</v>
      </c>
      <c r="J2784">
        <v>0</v>
      </c>
      <c r="K2784">
        <v>2</v>
      </c>
      <c r="L2784">
        <v>0</v>
      </c>
      <c r="N2784">
        <v>0</v>
      </c>
      <c r="Q2784">
        <v>0</v>
      </c>
      <c r="S2784">
        <v>1.0000000000000001E-5</v>
      </c>
      <c r="T2784">
        <v>0</v>
      </c>
      <c r="U2784">
        <v>0</v>
      </c>
      <c r="V2784">
        <v>0</v>
      </c>
      <c r="X2784">
        <v>0</v>
      </c>
      <c r="AA2784">
        <v>0</v>
      </c>
      <c r="AC2784">
        <v>1542999</v>
      </c>
      <c r="AD2784">
        <v>1406385</v>
      </c>
      <c r="AE2784">
        <v>1458763</v>
      </c>
      <c r="AF2784">
        <v>1198718</v>
      </c>
      <c r="AG2784">
        <v>416409</v>
      </c>
      <c r="AH2784">
        <v>500197</v>
      </c>
      <c r="AI2784">
        <v>432309</v>
      </c>
      <c r="AJ2784">
        <v>340583</v>
      </c>
      <c r="AK2784">
        <v>547809</v>
      </c>
      <c r="AL2784">
        <v>704460</v>
      </c>
    </row>
    <row r="2785" spans="1:38">
      <c r="A2785" t="s">
        <v>127</v>
      </c>
      <c r="B2785" t="s">
        <v>136</v>
      </c>
      <c r="C2785" t="s">
        <v>137</v>
      </c>
      <c r="D2785" t="s">
        <v>123</v>
      </c>
      <c r="E2785" t="s">
        <v>20</v>
      </c>
      <c r="F2785" t="s">
        <v>62</v>
      </c>
      <c r="G2785" t="s">
        <v>10</v>
      </c>
      <c r="H2785" t="s">
        <v>11</v>
      </c>
      <c r="I2785">
        <v>35.289000000000001</v>
      </c>
      <c r="J2785">
        <v>2.032</v>
      </c>
      <c r="K2785">
        <v>15.9</v>
      </c>
      <c r="L2785">
        <v>160.45699999999999</v>
      </c>
      <c r="N2785">
        <v>0.9</v>
      </c>
      <c r="Q2785">
        <v>8.0000000000000002E-3</v>
      </c>
      <c r="S2785">
        <v>6.9999999999999994E-5</v>
      </c>
      <c r="T2785">
        <v>0</v>
      </c>
      <c r="U2785">
        <v>3.0000000000000001E-5</v>
      </c>
      <c r="V2785">
        <v>3.4000000000000002E-4</v>
      </c>
      <c r="X2785">
        <v>0</v>
      </c>
      <c r="AA2785">
        <v>0</v>
      </c>
      <c r="AC2785">
        <v>1542999</v>
      </c>
      <c r="AD2785">
        <v>1406385</v>
      </c>
      <c r="AE2785">
        <v>1458763</v>
      </c>
      <c r="AF2785">
        <v>1198718</v>
      </c>
      <c r="AG2785">
        <v>416409</v>
      </c>
      <c r="AH2785">
        <v>500197</v>
      </c>
      <c r="AI2785">
        <v>432309</v>
      </c>
      <c r="AJ2785">
        <v>340583</v>
      </c>
      <c r="AK2785">
        <v>547809</v>
      </c>
      <c r="AL2785">
        <v>704460</v>
      </c>
    </row>
    <row r="2786" spans="1:38">
      <c r="A2786" t="s">
        <v>127</v>
      </c>
      <c r="B2786" t="s">
        <v>136</v>
      </c>
      <c r="C2786" t="s">
        <v>137</v>
      </c>
      <c r="D2786" t="s">
        <v>123</v>
      </c>
      <c r="E2786" t="s">
        <v>20</v>
      </c>
      <c r="F2786" t="s">
        <v>17</v>
      </c>
      <c r="G2786" t="s">
        <v>145</v>
      </c>
      <c r="H2786" t="s">
        <v>111</v>
      </c>
      <c r="O2786">
        <v>8641.3279999999995</v>
      </c>
      <c r="P2786">
        <v>8660.366</v>
      </c>
      <c r="Q2786">
        <v>6772.9589999999998</v>
      </c>
      <c r="R2786">
        <v>5848.57</v>
      </c>
      <c r="Y2786">
        <v>2.98E-2</v>
      </c>
      <c r="Z2786">
        <v>2.5839999999999998E-2</v>
      </c>
      <c r="AA2786">
        <v>2.1239999999999998E-2</v>
      </c>
      <c r="AB2786">
        <v>2.283E-2</v>
      </c>
      <c r="AI2786">
        <v>808679</v>
      </c>
      <c r="AJ2786">
        <v>898007</v>
      </c>
      <c r="AK2786">
        <v>815730</v>
      </c>
      <c r="AL2786">
        <v>747693</v>
      </c>
    </row>
    <row r="2787" spans="1:38">
      <c r="A2787" t="s">
        <v>127</v>
      </c>
      <c r="B2787" t="s">
        <v>136</v>
      </c>
      <c r="C2787" t="s">
        <v>137</v>
      </c>
      <c r="D2787" t="s">
        <v>123</v>
      </c>
      <c r="E2787" t="s">
        <v>20</v>
      </c>
      <c r="F2787" t="s">
        <v>17</v>
      </c>
      <c r="G2787" t="s">
        <v>145</v>
      </c>
      <c r="H2787" t="s">
        <v>12</v>
      </c>
      <c r="O2787">
        <v>198.08199999999999</v>
      </c>
      <c r="P2787">
        <v>388.70600000000002</v>
      </c>
      <c r="Q2787">
        <v>295.28500000000003</v>
      </c>
      <c r="R2787">
        <v>0.19</v>
      </c>
      <c r="Y2787">
        <v>6.8000000000000005E-4</v>
      </c>
      <c r="Z2787">
        <v>1.16E-3</v>
      </c>
      <c r="AA2787">
        <v>9.3000000000000005E-4</v>
      </c>
      <c r="AB2787">
        <v>0</v>
      </c>
      <c r="AI2787">
        <v>808679</v>
      </c>
      <c r="AJ2787">
        <v>898007</v>
      </c>
      <c r="AK2787">
        <v>815730</v>
      </c>
      <c r="AL2787">
        <v>747693</v>
      </c>
    </row>
    <row r="2788" spans="1:38">
      <c r="A2788" t="s">
        <v>127</v>
      </c>
      <c r="B2788" t="s">
        <v>136</v>
      </c>
      <c r="C2788" t="s">
        <v>137</v>
      </c>
      <c r="D2788" t="s">
        <v>123</v>
      </c>
      <c r="E2788" t="s">
        <v>20</v>
      </c>
      <c r="F2788" t="s">
        <v>17</v>
      </c>
      <c r="G2788" t="s">
        <v>145</v>
      </c>
      <c r="H2788" t="s">
        <v>11</v>
      </c>
      <c r="O2788">
        <v>8443.2450000000008</v>
      </c>
      <c r="P2788">
        <v>8271.66</v>
      </c>
      <c r="Q2788">
        <v>6477.674</v>
      </c>
      <c r="R2788">
        <v>5848.38</v>
      </c>
      <c r="Y2788">
        <v>2.912E-2</v>
      </c>
      <c r="Z2788">
        <v>2.4680000000000001E-2</v>
      </c>
      <c r="AA2788">
        <v>2.0310000000000002E-2</v>
      </c>
      <c r="AB2788">
        <v>2.283E-2</v>
      </c>
      <c r="AI2788">
        <v>808679</v>
      </c>
      <c r="AJ2788">
        <v>898007</v>
      </c>
      <c r="AK2788">
        <v>815730</v>
      </c>
      <c r="AL2788">
        <v>747693</v>
      </c>
    </row>
    <row r="2789" spans="1:38">
      <c r="A2789" t="s">
        <v>127</v>
      </c>
      <c r="B2789" t="s">
        <v>136</v>
      </c>
      <c r="C2789" t="s">
        <v>137</v>
      </c>
      <c r="D2789" t="s">
        <v>123</v>
      </c>
      <c r="E2789" t="s">
        <v>20</v>
      </c>
      <c r="F2789" t="s">
        <v>17</v>
      </c>
      <c r="G2789" t="s">
        <v>10</v>
      </c>
      <c r="H2789" t="s">
        <v>111</v>
      </c>
      <c r="I2789">
        <v>15438.565000000001</v>
      </c>
      <c r="J2789">
        <v>14053.295</v>
      </c>
      <c r="K2789">
        <v>15699.019</v>
      </c>
      <c r="L2789">
        <v>17621.276000000002</v>
      </c>
      <c r="M2789">
        <v>19102.687000000002</v>
      </c>
      <c r="N2789">
        <v>12699.427</v>
      </c>
      <c r="O2789">
        <v>3521.0030000000002</v>
      </c>
      <c r="P2789">
        <v>2803.672</v>
      </c>
      <c r="Q2789">
        <v>2844.9070000000002</v>
      </c>
      <c r="R2789">
        <v>2012.55</v>
      </c>
      <c r="S2789">
        <v>3.2460000000000003E-2</v>
      </c>
      <c r="T2789">
        <v>2.5360000000000001E-2</v>
      </c>
      <c r="U2789">
        <v>3.1150000000000001E-2</v>
      </c>
      <c r="V2789">
        <v>3.687E-2</v>
      </c>
      <c r="W2789">
        <v>4.7379999999999999E-2</v>
      </c>
      <c r="X2789">
        <v>3.7039999999999997E-2</v>
      </c>
      <c r="Y2789">
        <v>1.214E-2</v>
      </c>
      <c r="Z2789">
        <v>8.3599999999999994E-3</v>
      </c>
      <c r="AA2789">
        <v>8.9200000000000008E-3</v>
      </c>
      <c r="AB2789">
        <v>7.8600000000000007E-3</v>
      </c>
      <c r="AC2789">
        <v>1756193</v>
      </c>
      <c r="AD2789">
        <v>1526666</v>
      </c>
      <c r="AE2789">
        <v>1988209</v>
      </c>
      <c r="AF2789">
        <v>2176131</v>
      </c>
      <c r="AG2789">
        <v>1736694</v>
      </c>
      <c r="AH2789">
        <v>1585192</v>
      </c>
      <c r="AI2789">
        <v>759368</v>
      </c>
      <c r="AJ2789">
        <v>829604</v>
      </c>
      <c r="AK2789">
        <v>741965</v>
      </c>
      <c r="AL2789">
        <v>495051</v>
      </c>
    </row>
    <row r="2790" spans="1:38">
      <c r="A2790" t="s">
        <v>127</v>
      </c>
      <c r="B2790" t="s">
        <v>136</v>
      </c>
      <c r="C2790" t="s">
        <v>137</v>
      </c>
      <c r="D2790" t="s">
        <v>123</v>
      </c>
      <c r="E2790" t="s">
        <v>20</v>
      </c>
      <c r="F2790" t="s">
        <v>17</v>
      </c>
      <c r="G2790" t="s">
        <v>10</v>
      </c>
      <c r="H2790" t="s">
        <v>12</v>
      </c>
      <c r="I2790">
        <v>6521.3919999999998</v>
      </c>
      <c r="J2790">
        <v>4936</v>
      </c>
      <c r="K2790">
        <v>3602.7280000000001</v>
      </c>
      <c r="L2790">
        <v>3608</v>
      </c>
      <c r="M2790">
        <v>8077</v>
      </c>
      <c r="N2790">
        <v>170.37899999999999</v>
      </c>
      <c r="O2790">
        <v>2.0110000000000001</v>
      </c>
      <c r="P2790">
        <v>5.1740000000000004</v>
      </c>
      <c r="Q2790">
        <v>4.1000000000000002E-2</v>
      </c>
      <c r="R2790">
        <v>3.05</v>
      </c>
      <c r="S2790">
        <v>1.371E-2</v>
      </c>
      <c r="T2790">
        <v>8.9099999999999995E-3</v>
      </c>
      <c r="U2790">
        <v>7.1500000000000001E-3</v>
      </c>
      <c r="V2790">
        <v>7.5500000000000003E-3</v>
      </c>
      <c r="W2790">
        <v>2.0029999999999999E-2</v>
      </c>
      <c r="X2790">
        <v>5.0000000000000001E-4</v>
      </c>
      <c r="Y2790">
        <v>1.0000000000000001E-5</v>
      </c>
      <c r="Z2790">
        <v>2.0000000000000002E-5</v>
      </c>
      <c r="AA2790">
        <v>0</v>
      </c>
      <c r="AB2790">
        <v>1.0000000000000001E-5</v>
      </c>
      <c r="AC2790">
        <v>1756193</v>
      </c>
      <c r="AD2790">
        <v>1526666</v>
      </c>
      <c r="AE2790">
        <v>1988209</v>
      </c>
      <c r="AF2790">
        <v>2176131</v>
      </c>
      <c r="AG2790">
        <v>1736694</v>
      </c>
      <c r="AH2790">
        <v>1585192</v>
      </c>
      <c r="AI2790">
        <v>759368</v>
      </c>
      <c r="AJ2790">
        <v>829604</v>
      </c>
      <c r="AK2790">
        <v>741965</v>
      </c>
      <c r="AL2790">
        <v>495051</v>
      </c>
    </row>
    <row r="2791" spans="1:38">
      <c r="A2791" t="s">
        <v>127</v>
      </c>
      <c r="B2791" t="s">
        <v>136</v>
      </c>
      <c r="C2791" t="s">
        <v>137</v>
      </c>
      <c r="D2791" t="s">
        <v>123</v>
      </c>
      <c r="E2791" t="s">
        <v>20</v>
      </c>
      <c r="F2791" t="s">
        <v>17</v>
      </c>
      <c r="G2791" t="s">
        <v>10</v>
      </c>
      <c r="H2791" t="s">
        <v>11</v>
      </c>
      <c r="I2791">
        <v>8917.1730000000007</v>
      </c>
      <c r="J2791">
        <v>9117.2950000000001</v>
      </c>
      <c r="K2791">
        <v>12096.290999999999</v>
      </c>
      <c r="L2791">
        <v>14013.276</v>
      </c>
      <c r="M2791">
        <v>11025.687</v>
      </c>
      <c r="N2791">
        <v>12529.048000000001</v>
      </c>
      <c r="O2791">
        <v>3518.9920000000002</v>
      </c>
      <c r="P2791">
        <v>2798.498</v>
      </c>
      <c r="Q2791">
        <v>2844.866</v>
      </c>
      <c r="R2791">
        <v>2009.5</v>
      </c>
      <c r="S2791">
        <v>1.8749999999999999E-2</v>
      </c>
      <c r="T2791">
        <v>1.6449999999999999E-2</v>
      </c>
      <c r="U2791">
        <v>2.4E-2</v>
      </c>
      <c r="V2791">
        <v>2.9319999999999999E-2</v>
      </c>
      <c r="W2791">
        <v>2.7349999999999999E-2</v>
      </c>
      <c r="X2791">
        <v>3.6549999999999999E-2</v>
      </c>
      <c r="Y2791">
        <v>1.214E-2</v>
      </c>
      <c r="Z2791">
        <v>8.3499999999999998E-3</v>
      </c>
      <c r="AA2791">
        <v>8.9200000000000008E-3</v>
      </c>
      <c r="AB2791">
        <v>7.8499999999999993E-3</v>
      </c>
      <c r="AC2791">
        <v>1756193</v>
      </c>
      <c r="AD2791">
        <v>1526666</v>
      </c>
      <c r="AE2791">
        <v>1988209</v>
      </c>
      <c r="AF2791">
        <v>2176131</v>
      </c>
      <c r="AG2791">
        <v>1736694</v>
      </c>
      <c r="AH2791">
        <v>1585192</v>
      </c>
      <c r="AI2791">
        <v>759368</v>
      </c>
      <c r="AJ2791">
        <v>829604</v>
      </c>
      <c r="AK2791">
        <v>741965</v>
      </c>
      <c r="AL2791">
        <v>495051</v>
      </c>
    </row>
    <row r="2792" spans="1:38">
      <c r="A2792" t="s">
        <v>127</v>
      </c>
      <c r="B2792" t="s">
        <v>136</v>
      </c>
      <c r="C2792" t="s">
        <v>137</v>
      </c>
      <c r="D2792" t="s">
        <v>123</v>
      </c>
      <c r="E2792" t="s">
        <v>20</v>
      </c>
      <c r="F2792" t="s">
        <v>18</v>
      </c>
      <c r="G2792" t="s">
        <v>145</v>
      </c>
      <c r="H2792" t="s">
        <v>111</v>
      </c>
      <c r="P2792">
        <v>2E-3</v>
      </c>
      <c r="Z2792">
        <v>0</v>
      </c>
      <c r="AI2792">
        <v>2420</v>
      </c>
      <c r="AJ2792">
        <v>39820</v>
      </c>
      <c r="AK2792">
        <v>31240</v>
      </c>
      <c r="AL2792">
        <v>14740</v>
      </c>
    </row>
    <row r="2793" spans="1:38">
      <c r="A2793" t="s">
        <v>127</v>
      </c>
      <c r="B2793" t="s">
        <v>136</v>
      </c>
      <c r="C2793" t="s">
        <v>137</v>
      </c>
      <c r="D2793" t="s">
        <v>123</v>
      </c>
      <c r="E2793" t="s">
        <v>20</v>
      </c>
      <c r="F2793" t="s">
        <v>18</v>
      </c>
      <c r="G2793" t="s">
        <v>145</v>
      </c>
      <c r="H2793" t="s">
        <v>12</v>
      </c>
      <c r="P2793">
        <v>0</v>
      </c>
      <c r="Z2793">
        <v>0</v>
      </c>
      <c r="AI2793">
        <v>2420</v>
      </c>
      <c r="AJ2793">
        <v>39820</v>
      </c>
      <c r="AK2793">
        <v>31240</v>
      </c>
      <c r="AL2793">
        <v>14740</v>
      </c>
    </row>
    <row r="2794" spans="1:38">
      <c r="A2794" t="s">
        <v>127</v>
      </c>
      <c r="B2794" t="s">
        <v>136</v>
      </c>
      <c r="C2794" t="s">
        <v>137</v>
      </c>
      <c r="D2794" t="s">
        <v>123</v>
      </c>
      <c r="E2794" t="s">
        <v>20</v>
      </c>
      <c r="F2794" t="s">
        <v>18</v>
      </c>
      <c r="G2794" t="s">
        <v>145</v>
      </c>
      <c r="H2794" t="s">
        <v>11</v>
      </c>
      <c r="P2794">
        <v>2E-3</v>
      </c>
      <c r="Z2794">
        <v>0</v>
      </c>
      <c r="AI2794">
        <v>2420</v>
      </c>
      <c r="AJ2794">
        <v>39820</v>
      </c>
      <c r="AK2794">
        <v>31240</v>
      </c>
      <c r="AL2794">
        <v>14740</v>
      </c>
    </row>
    <row r="2795" spans="1:38">
      <c r="A2795" t="s">
        <v>127</v>
      </c>
      <c r="B2795" t="s">
        <v>136</v>
      </c>
      <c r="C2795" t="s">
        <v>137</v>
      </c>
      <c r="D2795" t="s">
        <v>123</v>
      </c>
      <c r="E2795" t="s">
        <v>20</v>
      </c>
      <c r="F2795" t="s">
        <v>18</v>
      </c>
      <c r="G2795" t="s">
        <v>10</v>
      </c>
      <c r="H2795" t="s">
        <v>111</v>
      </c>
      <c r="I2795">
        <v>0.123</v>
      </c>
      <c r="J2795">
        <v>1.4999999999999999E-2</v>
      </c>
      <c r="K2795">
        <v>2.9000000000000001E-2</v>
      </c>
      <c r="L2795">
        <v>8.7999999999999995E-2</v>
      </c>
      <c r="M2795">
        <v>4.2999999999999997E-2</v>
      </c>
      <c r="N2795">
        <v>1.7000000000000001E-2</v>
      </c>
      <c r="O2795">
        <v>0.01</v>
      </c>
      <c r="P2795">
        <v>6.0999999999999999E-2</v>
      </c>
      <c r="Q2795">
        <v>0.09</v>
      </c>
      <c r="R2795">
        <v>0.02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>
        <v>1013535</v>
      </c>
      <c r="AD2795">
        <v>893439</v>
      </c>
      <c r="AE2795">
        <v>704404</v>
      </c>
      <c r="AF2795">
        <v>771597</v>
      </c>
      <c r="AG2795">
        <v>680681</v>
      </c>
      <c r="AH2795">
        <v>457259</v>
      </c>
      <c r="AI2795">
        <v>470754</v>
      </c>
      <c r="AJ2795">
        <v>420345</v>
      </c>
      <c r="AK2795">
        <v>408157</v>
      </c>
      <c r="AL2795">
        <v>320809</v>
      </c>
    </row>
    <row r="2796" spans="1:38">
      <c r="A2796" t="s">
        <v>127</v>
      </c>
      <c r="B2796" t="s">
        <v>136</v>
      </c>
      <c r="C2796" t="s">
        <v>137</v>
      </c>
      <c r="D2796" t="s">
        <v>123</v>
      </c>
      <c r="E2796" t="s">
        <v>20</v>
      </c>
      <c r="F2796" t="s">
        <v>18</v>
      </c>
      <c r="G2796" t="s">
        <v>10</v>
      </c>
      <c r="H2796" t="s">
        <v>12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>
        <v>1013535</v>
      </c>
      <c r="AD2796">
        <v>893439</v>
      </c>
      <c r="AE2796">
        <v>704404</v>
      </c>
      <c r="AF2796">
        <v>771597</v>
      </c>
      <c r="AG2796">
        <v>680681</v>
      </c>
      <c r="AH2796">
        <v>457259</v>
      </c>
      <c r="AI2796">
        <v>470754</v>
      </c>
      <c r="AJ2796">
        <v>420345</v>
      </c>
      <c r="AK2796">
        <v>408157</v>
      </c>
      <c r="AL2796">
        <v>320809</v>
      </c>
    </row>
    <row r="2797" spans="1:38">
      <c r="A2797" t="s">
        <v>127</v>
      </c>
      <c r="B2797" t="s">
        <v>136</v>
      </c>
      <c r="C2797" t="s">
        <v>137</v>
      </c>
      <c r="D2797" t="s">
        <v>123</v>
      </c>
      <c r="E2797" t="s">
        <v>20</v>
      </c>
      <c r="F2797" t="s">
        <v>18</v>
      </c>
      <c r="G2797" t="s">
        <v>10</v>
      </c>
      <c r="H2797" t="s">
        <v>11</v>
      </c>
      <c r="I2797">
        <v>0.123</v>
      </c>
      <c r="J2797">
        <v>1.4999999999999999E-2</v>
      </c>
      <c r="K2797">
        <v>2.9000000000000001E-2</v>
      </c>
      <c r="L2797">
        <v>8.7999999999999995E-2</v>
      </c>
      <c r="M2797">
        <v>4.2999999999999997E-2</v>
      </c>
      <c r="N2797">
        <v>1.7000000000000001E-2</v>
      </c>
      <c r="O2797">
        <v>0.01</v>
      </c>
      <c r="P2797">
        <v>6.0999999999999999E-2</v>
      </c>
      <c r="Q2797">
        <v>0.09</v>
      </c>
      <c r="R2797">
        <v>0.02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0</v>
      </c>
      <c r="AC2797">
        <v>1013535</v>
      </c>
      <c r="AD2797">
        <v>893439</v>
      </c>
      <c r="AE2797">
        <v>704404</v>
      </c>
      <c r="AF2797">
        <v>771597</v>
      </c>
      <c r="AG2797">
        <v>680681</v>
      </c>
      <c r="AH2797">
        <v>457259</v>
      </c>
      <c r="AI2797">
        <v>470754</v>
      </c>
      <c r="AJ2797">
        <v>420345</v>
      </c>
      <c r="AK2797">
        <v>408157</v>
      </c>
      <c r="AL2797">
        <v>320809</v>
      </c>
    </row>
    <row r="2798" spans="1:38">
      <c r="A2798" t="s">
        <v>127</v>
      </c>
      <c r="B2798" t="s">
        <v>136</v>
      </c>
      <c r="C2798" t="s">
        <v>137</v>
      </c>
      <c r="D2798" t="s">
        <v>123</v>
      </c>
      <c r="E2798" t="s">
        <v>21</v>
      </c>
      <c r="F2798" t="s">
        <v>9</v>
      </c>
      <c r="G2798" t="s">
        <v>10</v>
      </c>
      <c r="H2798" t="s">
        <v>111</v>
      </c>
      <c r="I2798">
        <v>1.548</v>
      </c>
      <c r="J2798">
        <v>1.5960000000000001</v>
      </c>
      <c r="K2798">
        <v>0.443</v>
      </c>
      <c r="L2798">
        <v>3.1E-2</v>
      </c>
      <c r="M2798">
        <v>0.48799999999999999</v>
      </c>
      <c r="N2798">
        <v>0.33400000000000002</v>
      </c>
      <c r="P2798">
        <v>6.3E-2</v>
      </c>
      <c r="Q2798">
        <v>0.122</v>
      </c>
      <c r="R2798">
        <v>0.49299999999999999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Z2798">
        <v>0</v>
      </c>
      <c r="AA2798">
        <v>0</v>
      </c>
      <c r="AB2798">
        <v>0</v>
      </c>
      <c r="AC2798">
        <v>1122195</v>
      </c>
      <c r="AD2798">
        <v>887830</v>
      </c>
      <c r="AE2798">
        <v>996227</v>
      </c>
      <c r="AF2798">
        <v>511642</v>
      </c>
      <c r="AG2798">
        <v>527282</v>
      </c>
      <c r="AH2798">
        <v>370939</v>
      </c>
      <c r="AI2798">
        <v>366679</v>
      </c>
      <c r="AJ2798">
        <v>513056</v>
      </c>
      <c r="AK2798">
        <v>373757</v>
      </c>
      <c r="AL2798">
        <v>317294</v>
      </c>
    </row>
    <row r="2799" spans="1:38">
      <c r="A2799" t="s">
        <v>127</v>
      </c>
      <c r="B2799" t="s">
        <v>136</v>
      </c>
      <c r="C2799" t="s">
        <v>137</v>
      </c>
      <c r="D2799" t="s">
        <v>123</v>
      </c>
      <c r="E2799" t="s">
        <v>21</v>
      </c>
      <c r="F2799" t="s">
        <v>9</v>
      </c>
      <c r="G2799" t="s">
        <v>10</v>
      </c>
      <c r="H2799" t="s">
        <v>12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Z2799">
        <v>0</v>
      </c>
      <c r="AA2799">
        <v>0</v>
      </c>
      <c r="AB2799">
        <v>0</v>
      </c>
      <c r="AC2799">
        <v>1122195</v>
      </c>
      <c r="AD2799">
        <v>887830</v>
      </c>
      <c r="AE2799">
        <v>996227</v>
      </c>
      <c r="AF2799">
        <v>511642</v>
      </c>
      <c r="AG2799">
        <v>527282</v>
      </c>
      <c r="AH2799">
        <v>370939</v>
      </c>
      <c r="AI2799">
        <v>366679</v>
      </c>
      <c r="AJ2799">
        <v>513056</v>
      </c>
      <c r="AK2799">
        <v>373757</v>
      </c>
      <c r="AL2799">
        <v>317294</v>
      </c>
    </row>
    <row r="2800" spans="1:38">
      <c r="A2800" t="s">
        <v>127</v>
      </c>
      <c r="B2800" t="s">
        <v>136</v>
      </c>
      <c r="C2800" t="s">
        <v>137</v>
      </c>
      <c r="D2800" t="s">
        <v>123</v>
      </c>
      <c r="E2800" t="s">
        <v>21</v>
      </c>
      <c r="F2800" t="s">
        <v>9</v>
      </c>
      <c r="G2800" t="s">
        <v>10</v>
      </c>
      <c r="H2800" t="s">
        <v>11</v>
      </c>
      <c r="I2800">
        <v>1.548</v>
      </c>
      <c r="J2800">
        <v>1.5960000000000001</v>
      </c>
      <c r="K2800">
        <v>0.443</v>
      </c>
      <c r="L2800">
        <v>3.1E-2</v>
      </c>
      <c r="M2800">
        <v>0.48799999999999999</v>
      </c>
      <c r="N2800">
        <v>0.33400000000000002</v>
      </c>
      <c r="P2800">
        <v>6.3E-2</v>
      </c>
      <c r="Q2800">
        <v>0.122</v>
      </c>
      <c r="R2800">
        <v>0.49299999999999999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Z2800">
        <v>0</v>
      </c>
      <c r="AA2800">
        <v>0</v>
      </c>
      <c r="AB2800">
        <v>0</v>
      </c>
      <c r="AC2800">
        <v>1122195</v>
      </c>
      <c r="AD2800">
        <v>887830</v>
      </c>
      <c r="AE2800">
        <v>996227</v>
      </c>
      <c r="AF2800">
        <v>511642</v>
      </c>
      <c r="AG2800">
        <v>527282</v>
      </c>
      <c r="AH2800">
        <v>370939</v>
      </c>
      <c r="AI2800">
        <v>366679</v>
      </c>
      <c r="AJ2800">
        <v>513056</v>
      </c>
      <c r="AK2800">
        <v>373757</v>
      </c>
      <c r="AL2800">
        <v>317294</v>
      </c>
    </row>
    <row r="2801" spans="1:38">
      <c r="A2801" t="s">
        <v>127</v>
      </c>
      <c r="B2801" t="s">
        <v>136</v>
      </c>
      <c r="C2801" t="s">
        <v>137</v>
      </c>
      <c r="D2801" t="s">
        <v>123</v>
      </c>
      <c r="E2801" t="s">
        <v>21</v>
      </c>
      <c r="F2801" t="s">
        <v>13</v>
      </c>
      <c r="G2801" t="s">
        <v>10</v>
      </c>
      <c r="H2801" t="s">
        <v>111</v>
      </c>
      <c r="I2801">
        <v>4.0000000000000001E-3</v>
      </c>
      <c r="K2801">
        <v>4.0000000000000001E-3</v>
      </c>
      <c r="M2801">
        <v>3.0000000000000001E-3</v>
      </c>
      <c r="O2801">
        <v>0.01</v>
      </c>
      <c r="S2801">
        <v>0</v>
      </c>
      <c r="U2801">
        <v>0</v>
      </c>
      <c r="W2801">
        <v>0</v>
      </c>
      <c r="Y2801">
        <v>0</v>
      </c>
      <c r="AC2801">
        <v>89457</v>
      </c>
      <c r="AD2801">
        <v>38279</v>
      </c>
      <c r="AE2801">
        <v>62036</v>
      </c>
      <c r="AF2801">
        <v>42447</v>
      </c>
      <c r="AG2801">
        <v>1390</v>
      </c>
      <c r="AH2801">
        <v>2894</v>
      </c>
      <c r="AI2801">
        <v>49163</v>
      </c>
      <c r="AK2801">
        <v>440</v>
      </c>
      <c r="AL2801">
        <v>242</v>
      </c>
    </row>
    <row r="2802" spans="1:38">
      <c r="A2802" t="s">
        <v>127</v>
      </c>
      <c r="B2802" t="s">
        <v>136</v>
      </c>
      <c r="C2802" t="s">
        <v>137</v>
      </c>
      <c r="D2802" t="s">
        <v>123</v>
      </c>
      <c r="E2802" t="s">
        <v>21</v>
      </c>
      <c r="F2802" t="s">
        <v>13</v>
      </c>
      <c r="G2802" t="s">
        <v>10</v>
      </c>
      <c r="H2802" t="s">
        <v>12</v>
      </c>
      <c r="I2802">
        <v>0</v>
      </c>
      <c r="K2802">
        <v>0</v>
      </c>
      <c r="M2802">
        <v>0</v>
      </c>
      <c r="O2802">
        <v>0</v>
      </c>
      <c r="S2802">
        <v>0</v>
      </c>
      <c r="U2802">
        <v>0</v>
      </c>
      <c r="W2802">
        <v>0</v>
      </c>
      <c r="Y2802">
        <v>0</v>
      </c>
      <c r="AC2802">
        <v>89457</v>
      </c>
      <c r="AD2802">
        <v>38279</v>
      </c>
      <c r="AE2802">
        <v>62036</v>
      </c>
      <c r="AF2802">
        <v>42447</v>
      </c>
      <c r="AG2802">
        <v>1390</v>
      </c>
      <c r="AH2802">
        <v>2894</v>
      </c>
      <c r="AI2802">
        <v>49163</v>
      </c>
      <c r="AK2802">
        <v>440</v>
      </c>
      <c r="AL2802">
        <v>242</v>
      </c>
    </row>
    <row r="2803" spans="1:38">
      <c r="A2803" t="s">
        <v>127</v>
      </c>
      <c r="B2803" t="s">
        <v>136</v>
      </c>
      <c r="C2803" t="s">
        <v>137</v>
      </c>
      <c r="D2803" t="s">
        <v>123</v>
      </c>
      <c r="E2803" t="s">
        <v>21</v>
      </c>
      <c r="F2803" t="s">
        <v>13</v>
      </c>
      <c r="G2803" t="s">
        <v>10</v>
      </c>
      <c r="H2803" t="s">
        <v>11</v>
      </c>
      <c r="I2803">
        <v>4.0000000000000001E-3</v>
      </c>
      <c r="K2803">
        <v>4.0000000000000001E-3</v>
      </c>
      <c r="M2803">
        <v>3.0000000000000001E-3</v>
      </c>
      <c r="O2803">
        <v>0.01</v>
      </c>
      <c r="S2803">
        <v>0</v>
      </c>
      <c r="U2803">
        <v>0</v>
      </c>
      <c r="W2803">
        <v>0</v>
      </c>
      <c r="Y2803">
        <v>0</v>
      </c>
      <c r="AC2803">
        <v>89457</v>
      </c>
      <c r="AD2803">
        <v>38279</v>
      </c>
      <c r="AE2803">
        <v>62036</v>
      </c>
      <c r="AF2803">
        <v>42447</v>
      </c>
      <c r="AG2803">
        <v>1390</v>
      </c>
      <c r="AH2803">
        <v>2894</v>
      </c>
      <c r="AI2803">
        <v>49163</v>
      </c>
      <c r="AK2803">
        <v>440</v>
      </c>
      <c r="AL2803">
        <v>242</v>
      </c>
    </row>
    <row r="2804" spans="1:38">
      <c r="A2804" t="s">
        <v>127</v>
      </c>
      <c r="B2804" t="s">
        <v>136</v>
      </c>
      <c r="C2804" t="s">
        <v>137</v>
      </c>
      <c r="D2804" t="s">
        <v>123</v>
      </c>
      <c r="E2804" t="s">
        <v>21</v>
      </c>
      <c r="F2804" t="s">
        <v>14</v>
      </c>
      <c r="G2804" t="s">
        <v>10</v>
      </c>
      <c r="H2804" t="s">
        <v>111</v>
      </c>
      <c r="I2804">
        <v>81.453000000000003</v>
      </c>
      <c r="J2804">
        <v>66.197999999999993</v>
      </c>
      <c r="K2804">
        <v>64.346999999999994</v>
      </c>
      <c r="L2804">
        <v>40.630000000000003</v>
      </c>
      <c r="M2804">
        <v>24.788</v>
      </c>
      <c r="N2804">
        <v>31.843</v>
      </c>
      <c r="O2804">
        <v>43.927</v>
      </c>
      <c r="P2804">
        <v>51.625</v>
      </c>
      <c r="Q2804">
        <v>46.720999999999997</v>
      </c>
      <c r="R2804">
        <v>47.451000000000001</v>
      </c>
      <c r="S2804">
        <v>1.7000000000000001E-4</v>
      </c>
      <c r="T2804">
        <v>1.2E-4</v>
      </c>
      <c r="U2804">
        <v>1.2999999999999999E-4</v>
      </c>
      <c r="V2804">
        <v>9.0000000000000006E-5</v>
      </c>
      <c r="W2804">
        <v>6.0000000000000002E-5</v>
      </c>
      <c r="X2804">
        <v>9.0000000000000006E-5</v>
      </c>
      <c r="Y2804">
        <v>1.4999999999999999E-4</v>
      </c>
      <c r="Z2804">
        <v>1.4999999999999999E-4</v>
      </c>
      <c r="AA2804">
        <v>1.4999999999999999E-4</v>
      </c>
      <c r="AB2804">
        <v>1.9000000000000001E-4</v>
      </c>
      <c r="AC2804">
        <v>2077492</v>
      </c>
      <c r="AD2804">
        <v>2164307</v>
      </c>
      <c r="AE2804">
        <v>2031057</v>
      </c>
      <c r="AF2804">
        <v>1795453</v>
      </c>
      <c r="AG2804">
        <v>949658</v>
      </c>
      <c r="AH2804">
        <v>1003603</v>
      </c>
      <c r="AI2804">
        <v>1050057</v>
      </c>
      <c r="AJ2804">
        <v>1195617</v>
      </c>
      <c r="AK2804">
        <v>1136118</v>
      </c>
      <c r="AL2804">
        <v>1080149</v>
      </c>
    </row>
    <row r="2805" spans="1:38">
      <c r="A2805" t="s">
        <v>127</v>
      </c>
      <c r="B2805" t="s">
        <v>136</v>
      </c>
      <c r="C2805" t="s">
        <v>137</v>
      </c>
      <c r="D2805" t="s">
        <v>123</v>
      </c>
      <c r="E2805" t="s">
        <v>21</v>
      </c>
      <c r="F2805" t="s">
        <v>14</v>
      </c>
      <c r="G2805" t="s">
        <v>10</v>
      </c>
      <c r="H2805" t="s">
        <v>12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3.1989999999999998</v>
      </c>
      <c r="O2805">
        <v>0</v>
      </c>
      <c r="P2805">
        <v>0</v>
      </c>
      <c r="Q2805">
        <v>8.0000000000000002E-3</v>
      </c>
      <c r="R2805">
        <v>0.221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1.0000000000000001E-5</v>
      </c>
      <c r="Y2805">
        <v>0</v>
      </c>
      <c r="Z2805">
        <v>0</v>
      </c>
      <c r="AA2805">
        <v>0</v>
      </c>
      <c r="AB2805">
        <v>0</v>
      </c>
      <c r="AC2805">
        <v>2077492</v>
      </c>
      <c r="AD2805">
        <v>2164307</v>
      </c>
      <c r="AE2805">
        <v>2031057</v>
      </c>
      <c r="AF2805">
        <v>1795453</v>
      </c>
      <c r="AG2805">
        <v>949658</v>
      </c>
      <c r="AH2805">
        <v>1003603</v>
      </c>
      <c r="AI2805">
        <v>1050057</v>
      </c>
      <c r="AJ2805">
        <v>1195617</v>
      </c>
      <c r="AK2805">
        <v>1136118</v>
      </c>
      <c r="AL2805">
        <v>1080149</v>
      </c>
    </row>
    <row r="2806" spans="1:38">
      <c r="A2806" t="s">
        <v>127</v>
      </c>
      <c r="B2806" t="s">
        <v>136</v>
      </c>
      <c r="C2806" t="s">
        <v>137</v>
      </c>
      <c r="D2806" t="s">
        <v>123</v>
      </c>
      <c r="E2806" t="s">
        <v>21</v>
      </c>
      <c r="F2806" t="s">
        <v>14</v>
      </c>
      <c r="G2806" t="s">
        <v>10</v>
      </c>
      <c r="H2806" t="s">
        <v>11</v>
      </c>
      <c r="I2806">
        <v>81.453000000000003</v>
      </c>
      <c r="J2806">
        <v>66.197999999999993</v>
      </c>
      <c r="K2806">
        <v>64.346999999999994</v>
      </c>
      <c r="L2806">
        <v>40.630000000000003</v>
      </c>
      <c r="M2806">
        <v>24.788</v>
      </c>
      <c r="N2806">
        <v>28.643999999999998</v>
      </c>
      <c r="O2806">
        <v>43.927</v>
      </c>
      <c r="P2806">
        <v>51.625</v>
      </c>
      <c r="Q2806">
        <v>46.713999999999999</v>
      </c>
      <c r="R2806">
        <v>47.231000000000002</v>
      </c>
      <c r="S2806">
        <v>1.7000000000000001E-4</v>
      </c>
      <c r="T2806">
        <v>1.2E-4</v>
      </c>
      <c r="U2806">
        <v>1.2999999999999999E-4</v>
      </c>
      <c r="V2806">
        <v>9.0000000000000006E-5</v>
      </c>
      <c r="W2806">
        <v>6.0000000000000002E-5</v>
      </c>
      <c r="X2806">
        <v>8.0000000000000007E-5</v>
      </c>
      <c r="Y2806">
        <v>1.4999999999999999E-4</v>
      </c>
      <c r="Z2806">
        <v>1.4999999999999999E-4</v>
      </c>
      <c r="AA2806">
        <v>1.4999999999999999E-4</v>
      </c>
      <c r="AB2806">
        <v>1.8000000000000001E-4</v>
      </c>
      <c r="AC2806">
        <v>2077492</v>
      </c>
      <c r="AD2806">
        <v>2164307</v>
      </c>
      <c r="AE2806">
        <v>2031057</v>
      </c>
      <c r="AF2806">
        <v>1795453</v>
      </c>
      <c r="AG2806">
        <v>949658</v>
      </c>
      <c r="AH2806">
        <v>1003603</v>
      </c>
      <c r="AI2806">
        <v>1050057</v>
      </c>
      <c r="AJ2806">
        <v>1195617</v>
      </c>
      <c r="AK2806">
        <v>1136118</v>
      </c>
      <c r="AL2806">
        <v>1080149</v>
      </c>
    </row>
    <row r="2807" spans="1:38">
      <c r="A2807" t="s">
        <v>127</v>
      </c>
      <c r="B2807" t="s">
        <v>136</v>
      </c>
      <c r="C2807" t="s">
        <v>137</v>
      </c>
      <c r="D2807" t="s">
        <v>123</v>
      </c>
      <c r="E2807" t="s">
        <v>21</v>
      </c>
      <c r="F2807" t="s">
        <v>15</v>
      </c>
      <c r="G2807" t="s">
        <v>10</v>
      </c>
      <c r="H2807" t="s">
        <v>111</v>
      </c>
      <c r="I2807">
        <v>3.9950000000000001</v>
      </c>
      <c r="J2807">
        <v>1.4810000000000001</v>
      </c>
      <c r="K2807">
        <v>0.69199999999999995</v>
      </c>
      <c r="L2807">
        <v>0.52600000000000002</v>
      </c>
      <c r="M2807">
        <v>0.11</v>
      </c>
      <c r="N2807">
        <v>0.59099999999999997</v>
      </c>
      <c r="O2807">
        <v>2.3530000000000002</v>
      </c>
      <c r="P2807">
        <v>0.11799999999999999</v>
      </c>
      <c r="Q2807">
        <v>0.245</v>
      </c>
      <c r="R2807">
        <v>1.0820000000000001</v>
      </c>
      <c r="S2807">
        <v>1.0000000000000001E-5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1.0000000000000001E-5</v>
      </c>
      <c r="Z2807">
        <v>0</v>
      </c>
      <c r="AA2807">
        <v>0</v>
      </c>
      <c r="AB2807">
        <v>0</v>
      </c>
      <c r="AC2807">
        <v>138641</v>
      </c>
      <c r="AD2807">
        <v>244626</v>
      </c>
      <c r="AE2807">
        <v>237800</v>
      </c>
      <c r="AF2807">
        <v>175339</v>
      </c>
      <c r="AG2807">
        <v>98614</v>
      </c>
      <c r="AH2807">
        <v>100902</v>
      </c>
      <c r="AI2807">
        <v>158205</v>
      </c>
      <c r="AJ2807">
        <v>130662</v>
      </c>
      <c r="AK2807">
        <v>182841</v>
      </c>
      <c r="AL2807">
        <v>321220</v>
      </c>
    </row>
    <row r="2808" spans="1:38">
      <c r="A2808" t="s">
        <v>127</v>
      </c>
      <c r="B2808" t="s">
        <v>136</v>
      </c>
      <c r="C2808" t="s">
        <v>137</v>
      </c>
      <c r="D2808" t="s">
        <v>123</v>
      </c>
      <c r="E2808" t="s">
        <v>21</v>
      </c>
      <c r="F2808" t="s">
        <v>15</v>
      </c>
      <c r="G2808" t="s">
        <v>10</v>
      </c>
      <c r="H2808" t="s">
        <v>12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1.2E-2</v>
      </c>
      <c r="O2808">
        <v>0</v>
      </c>
      <c r="P2808">
        <v>0</v>
      </c>
      <c r="Q2808">
        <v>0</v>
      </c>
      <c r="R2808">
        <v>2.4E-2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138641</v>
      </c>
      <c r="AD2808">
        <v>244626</v>
      </c>
      <c r="AE2808">
        <v>237800</v>
      </c>
      <c r="AF2808">
        <v>175339</v>
      </c>
      <c r="AG2808">
        <v>98614</v>
      </c>
      <c r="AH2808">
        <v>100902</v>
      </c>
      <c r="AI2808">
        <v>158205</v>
      </c>
      <c r="AJ2808">
        <v>130662</v>
      </c>
      <c r="AK2808">
        <v>182841</v>
      </c>
      <c r="AL2808">
        <v>321220</v>
      </c>
    </row>
    <row r="2809" spans="1:38">
      <c r="A2809" t="s">
        <v>127</v>
      </c>
      <c r="B2809" t="s">
        <v>136</v>
      </c>
      <c r="C2809" t="s">
        <v>137</v>
      </c>
      <c r="D2809" t="s">
        <v>123</v>
      </c>
      <c r="E2809" t="s">
        <v>21</v>
      </c>
      <c r="F2809" t="s">
        <v>15</v>
      </c>
      <c r="G2809" t="s">
        <v>10</v>
      </c>
      <c r="H2809" t="s">
        <v>11</v>
      </c>
      <c r="I2809">
        <v>3.9950000000000001</v>
      </c>
      <c r="J2809">
        <v>1.4810000000000001</v>
      </c>
      <c r="K2809">
        <v>0.69199999999999995</v>
      </c>
      <c r="L2809">
        <v>0.52600000000000002</v>
      </c>
      <c r="M2809">
        <v>0.11</v>
      </c>
      <c r="N2809">
        <v>0.57899999999999996</v>
      </c>
      <c r="O2809">
        <v>2.3530000000000002</v>
      </c>
      <c r="P2809">
        <v>0.11799999999999999</v>
      </c>
      <c r="Q2809">
        <v>0.245</v>
      </c>
      <c r="R2809">
        <v>1.0580000000000001</v>
      </c>
      <c r="S2809">
        <v>1.0000000000000001E-5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1.0000000000000001E-5</v>
      </c>
      <c r="Z2809">
        <v>0</v>
      </c>
      <c r="AA2809">
        <v>0</v>
      </c>
      <c r="AB2809">
        <v>0</v>
      </c>
      <c r="AC2809">
        <v>138641</v>
      </c>
      <c r="AD2809">
        <v>244626</v>
      </c>
      <c r="AE2809">
        <v>237800</v>
      </c>
      <c r="AF2809">
        <v>175339</v>
      </c>
      <c r="AG2809">
        <v>98614</v>
      </c>
      <c r="AH2809">
        <v>100902</v>
      </c>
      <c r="AI2809">
        <v>158205</v>
      </c>
      <c r="AJ2809">
        <v>130662</v>
      </c>
      <c r="AK2809">
        <v>182841</v>
      </c>
      <c r="AL2809">
        <v>321220</v>
      </c>
    </row>
    <row r="2810" spans="1:38">
      <c r="A2810" t="s">
        <v>127</v>
      </c>
      <c r="B2810" t="s">
        <v>136</v>
      </c>
      <c r="C2810" t="s">
        <v>137</v>
      </c>
      <c r="D2810" t="s">
        <v>123</v>
      </c>
      <c r="E2810" t="s">
        <v>21</v>
      </c>
      <c r="F2810" t="s">
        <v>16</v>
      </c>
      <c r="G2810" t="s">
        <v>10</v>
      </c>
      <c r="H2810" t="s">
        <v>111</v>
      </c>
      <c r="I2810">
        <v>12.417</v>
      </c>
      <c r="J2810">
        <v>19.257000000000001</v>
      </c>
      <c r="K2810">
        <v>2.69</v>
      </c>
      <c r="L2810">
        <v>9.7690000000000001</v>
      </c>
      <c r="M2810">
        <v>5.8000000000000003E-2</v>
      </c>
      <c r="N2810">
        <v>0.1</v>
      </c>
      <c r="O2810">
        <v>3.2000000000000001E-2</v>
      </c>
      <c r="P2810">
        <v>0.161</v>
      </c>
      <c r="Q2810">
        <v>6.8000000000000005E-2</v>
      </c>
      <c r="R2810">
        <v>0.16800000000000001</v>
      </c>
      <c r="S2810">
        <v>3.0000000000000001E-5</v>
      </c>
      <c r="T2810">
        <v>3.0000000000000001E-5</v>
      </c>
      <c r="U2810">
        <v>1.0000000000000001E-5</v>
      </c>
      <c r="V2810">
        <v>2.0000000000000002E-5</v>
      </c>
      <c r="W2810">
        <v>0</v>
      </c>
      <c r="X2810">
        <v>0</v>
      </c>
      <c r="Y2810">
        <v>0</v>
      </c>
      <c r="Z2810">
        <v>0</v>
      </c>
      <c r="AA2810">
        <v>0</v>
      </c>
      <c r="AB2810">
        <v>0</v>
      </c>
      <c r="AC2810">
        <v>105319</v>
      </c>
      <c r="AD2810">
        <v>79773</v>
      </c>
      <c r="AE2810">
        <v>41626</v>
      </c>
      <c r="AF2810">
        <v>42159</v>
      </c>
      <c r="AG2810">
        <v>15924</v>
      </c>
      <c r="AH2810">
        <v>25347</v>
      </c>
      <c r="AI2810">
        <v>28769</v>
      </c>
      <c r="AJ2810">
        <v>45576</v>
      </c>
      <c r="AK2810">
        <v>29388</v>
      </c>
      <c r="AL2810">
        <v>21089</v>
      </c>
    </row>
    <row r="2811" spans="1:38">
      <c r="A2811" t="s">
        <v>127</v>
      </c>
      <c r="B2811" t="s">
        <v>136</v>
      </c>
      <c r="C2811" t="s">
        <v>137</v>
      </c>
      <c r="D2811" t="s">
        <v>123</v>
      </c>
      <c r="E2811" t="s">
        <v>21</v>
      </c>
      <c r="F2811" t="s">
        <v>16</v>
      </c>
      <c r="G2811" t="s">
        <v>10</v>
      </c>
      <c r="H2811" t="s">
        <v>12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2E-3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>
        <v>105319</v>
      </c>
      <c r="AD2811">
        <v>79773</v>
      </c>
      <c r="AE2811">
        <v>41626</v>
      </c>
      <c r="AF2811">
        <v>42159</v>
      </c>
      <c r="AG2811">
        <v>15924</v>
      </c>
      <c r="AH2811">
        <v>25347</v>
      </c>
      <c r="AI2811">
        <v>28769</v>
      </c>
      <c r="AJ2811">
        <v>45576</v>
      </c>
      <c r="AK2811">
        <v>29388</v>
      </c>
      <c r="AL2811">
        <v>21089</v>
      </c>
    </row>
    <row r="2812" spans="1:38">
      <c r="A2812" t="s">
        <v>127</v>
      </c>
      <c r="B2812" t="s">
        <v>136</v>
      </c>
      <c r="C2812" t="s">
        <v>137</v>
      </c>
      <c r="D2812" t="s">
        <v>123</v>
      </c>
      <c r="E2812" t="s">
        <v>21</v>
      </c>
      <c r="F2812" t="s">
        <v>16</v>
      </c>
      <c r="G2812" t="s">
        <v>10</v>
      </c>
      <c r="H2812" t="s">
        <v>11</v>
      </c>
      <c r="I2812">
        <v>12.417</v>
      </c>
      <c r="J2812">
        <v>19.257000000000001</v>
      </c>
      <c r="K2812">
        <v>2.69</v>
      </c>
      <c r="L2812">
        <v>9.7690000000000001</v>
      </c>
      <c r="M2812">
        <v>5.8000000000000003E-2</v>
      </c>
      <c r="N2812">
        <v>0.1</v>
      </c>
      <c r="O2812">
        <v>3.2000000000000001E-2</v>
      </c>
      <c r="P2812">
        <v>0.161</v>
      </c>
      <c r="Q2812">
        <v>6.8000000000000005E-2</v>
      </c>
      <c r="R2812">
        <v>0.16600000000000001</v>
      </c>
      <c r="S2812">
        <v>3.0000000000000001E-5</v>
      </c>
      <c r="T2812">
        <v>3.0000000000000001E-5</v>
      </c>
      <c r="U2812">
        <v>1.0000000000000001E-5</v>
      </c>
      <c r="V2812">
        <v>2.0000000000000002E-5</v>
      </c>
      <c r="W2812">
        <v>0</v>
      </c>
      <c r="X2812">
        <v>0</v>
      </c>
      <c r="Y2812">
        <v>0</v>
      </c>
      <c r="Z2812">
        <v>0</v>
      </c>
      <c r="AA2812">
        <v>0</v>
      </c>
      <c r="AB2812">
        <v>0</v>
      </c>
      <c r="AC2812">
        <v>105319</v>
      </c>
      <c r="AD2812">
        <v>79773</v>
      </c>
      <c r="AE2812">
        <v>41626</v>
      </c>
      <c r="AF2812">
        <v>42159</v>
      </c>
      <c r="AG2812">
        <v>15924</v>
      </c>
      <c r="AH2812">
        <v>25347</v>
      </c>
      <c r="AI2812">
        <v>28769</v>
      </c>
      <c r="AJ2812">
        <v>45576</v>
      </c>
      <c r="AK2812">
        <v>29388</v>
      </c>
      <c r="AL2812">
        <v>21089</v>
      </c>
    </row>
    <row r="2813" spans="1:38">
      <c r="A2813" t="s">
        <v>127</v>
      </c>
      <c r="B2813" t="s">
        <v>136</v>
      </c>
      <c r="C2813" t="s">
        <v>137</v>
      </c>
      <c r="D2813" t="s">
        <v>123</v>
      </c>
      <c r="E2813" t="s">
        <v>21</v>
      </c>
      <c r="F2813" t="s">
        <v>10</v>
      </c>
      <c r="G2813" t="s">
        <v>10</v>
      </c>
      <c r="H2813" t="s">
        <v>111</v>
      </c>
      <c r="I2813">
        <v>8.6720000000000006</v>
      </c>
      <c r="J2813">
        <v>0.45700000000000002</v>
      </c>
      <c r="K2813">
        <v>0.121</v>
      </c>
      <c r="L2813">
        <v>1.919</v>
      </c>
      <c r="M2813">
        <v>0.86599999999999999</v>
      </c>
      <c r="N2813">
        <v>1.9E-2</v>
      </c>
      <c r="O2813">
        <v>0.13800000000000001</v>
      </c>
      <c r="Q2813">
        <v>13.308999999999999</v>
      </c>
      <c r="R2813">
        <v>30.756</v>
      </c>
      <c r="S2813">
        <v>2.0000000000000002E-5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AA2813">
        <v>4.0000000000000003E-5</v>
      </c>
      <c r="AB2813">
        <v>1.2E-4</v>
      </c>
      <c r="AC2813">
        <v>76708</v>
      </c>
      <c r="AD2813">
        <v>61211</v>
      </c>
      <c r="AE2813">
        <v>34707</v>
      </c>
      <c r="AF2813">
        <v>21598</v>
      </c>
      <c r="AG2813">
        <v>35879</v>
      </c>
      <c r="AH2813">
        <v>14795</v>
      </c>
      <c r="AI2813">
        <v>93800</v>
      </c>
      <c r="AJ2813">
        <v>35543</v>
      </c>
      <c r="AK2813">
        <v>56134</v>
      </c>
      <c r="AL2813">
        <v>69446</v>
      </c>
    </row>
    <row r="2814" spans="1:38">
      <c r="A2814" t="s">
        <v>127</v>
      </c>
      <c r="B2814" t="s">
        <v>136</v>
      </c>
      <c r="C2814" t="s">
        <v>137</v>
      </c>
      <c r="D2814" t="s">
        <v>123</v>
      </c>
      <c r="E2814" t="s">
        <v>21</v>
      </c>
      <c r="F2814" t="s">
        <v>10</v>
      </c>
      <c r="G2814" t="s">
        <v>10</v>
      </c>
      <c r="H2814" t="s">
        <v>12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AA2814">
        <v>0</v>
      </c>
      <c r="AB2814">
        <v>0</v>
      </c>
      <c r="AC2814">
        <v>76708</v>
      </c>
      <c r="AD2814">
        <v>61211</v>
      </c>
      <c r="AE2814">
        <v>34707</v>
      </c>
      <c r="AF2814">
        <v>21598</v>
      </c>
      <c r="AG2814">
        <v>35879</v>
      </c>
      <c r="AH2814">
        <v>14795</v>
      </c>
      <c r="AI2814">
        <v>93800</v>
      </c>
      <c r="AJ2814">
        <v>35543</v>
      </c>
      <c r="AK2814">
        <v>56134</v>
      </c>
      <c r="AL2814">
        <v>69446</v>
      </c>
    </row>
    <row r="2815" spans="1:38">
      <c r="A2815" t="s">
        <v>127</v>
      </c>
      <c r="B2815" t="s">
        <v>136</v>
      </c>
      <c r="C2815" t="s">
        <v>137</v>
      </c>
      <c r="D2815" t="s">
        <v>123</v>
      </c>
      <c r="E2815" t="s">
        <v>21</v>
      </c>
      <c r="F2815" t="s">
        <v>10</v>
      </c>
      <c r="G2815" t="s">
        <v>10</v>
      </c>
      <c r="H2815" t="s">
        <v>11</v>
      </c>
      <c r="I2815">
        <v>8.6720000000000006</v>
      </c>
      <c r="J2815">
        <v>0.45700000000000002</v>
      </c>
      <c r="K2815">
        <v>0.121</v>
      </c>
      <c r="L2815">
        <v>1.919</v>
      </c>
      <c r="M2815">
        <v>0.86599999999999999</v>
      </c>
      <c r="N2815">
        <v>1.9E-2</v>
      </c>
      <c r="O2815">
        <v>0.13800000000000001</v>
      </c>
      <c r="Q2815">
        <v>13.308999999999999</v>
      </c>
      <c r="R2815">
        <v>30.756</v>
      </c>
      <c r="S2815">
        <v>2.0000000000000002E-5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AA2815">
        <v>4.0000000000000003E-5</v>
      </c>
      <c r="AB2815">
        <v>1.2E-4</v>
      </c>
      <c r="AC2815">
        <v>76708</v>
      </c>
      <c r="AD2815">
        <v>61211</v>
      </c>
      <c r="AE2815">
        <v>34707</v>
      </c>
      <c r="AF2815">
        <v>21598</v>
      </c>
      <c r="AG2815">
        <v>35879</v>
      </c>
      <c r="AH2815">
        <v>14795</v>
      </c>
      <c r="AI2815">
        <v>93800</v>
      </c>
      <c r="AJ2815">
        <v>35543</v>
      </c>
      <c r="AK2815">
        <v>56134</v>
      </c>
      <c r="AL2815">
        <v>69446</v>
      </c>
    </row>
    <row r="2816" spans="1:38">
      <c r="A2816" t="s">
        <v>127</v>
      </c>
      <c r="B2816" t="s">
        <v>136</v>
      </c>
      <c r="C2816" t="s">
        <v>137</v>
      </c>
      <c r="D2816" t="s">
        <v>123</v>
      </c>
      <c r="E2816" t="s">
        <v>21</v>
      </c>
      <c r="F2816" t="s">
        <v>61</v>
      </c>
      <c r="G2816" t="s">
        <v>10</v>
      </c>
      <c r="H2816" t="s">
        <v>111</v>
      </c>
      <c r="I2816">
        <v>214.20699999999999</v>
      </c>
      <c r="J2816">
        <v>434.53399999999999</v>
      </c>
      <c r="K2816">
        <v>162.80799999999999</v>
      </c>
      <c r="L2816">
        <v>103.346</v>
      </c>
      <c r="M2816">
        <v>27.437999999999999</v>
      </c>
      <c r="N2816">
        <v>19.244</v>
      </c>
      <c r="O2816">
        <v>30.047000000000001</v>
      </c>
      <c r="P2816">
        <v>17.919</v>
      </c>
      <c r="Q2816">
        <v>17.140999999999998</v>
      </c>
      <c r="R2816">
        <v>25.792000000000002</v>
      </c>
      <c r="S2816">
        <v>4.4999999999999999E-4</v>
      </c>
      <c r="T2816">
        <v>7.7999999999999999E-4</v>
      </c>
      <c r="U2816">
        <v>3.2000000000000003E-4</v>
      </c>
      <c r="V2816">
        <v>2.2000000000000001E-4</v>
      </c>
      <c r="W2816">
        <v>6.9999999999999994E-5</v>
      </c>
      <c r="X2816">
        <v>6.0000000000000002E-5</v>
      </c>
      <c r="Y2816">
        <v>1E-4</v>
      </c>
      <c r="Z2816">
        <v>5.0000000000000002E-5</v>
      </c>
      <c r="AA2816">
        <v>5.0000000000000002E-5</v>
      </c>
      <c r="AB2816">
        <v>1E-4</v>
      </c>
      <c r="AC2816">
        <v>8545715</v>
      </c>
      <c r="AD2816">
        <v>7929313</v>
      </c>
      <c r="AE2816">
        <v>4123518</v>
      </c>
      <c r="AF2816">
        <v>4458729</v>
      </c>
      <c r="AG2816">
        <v>2607925</v>
      </c>
      <c r="AH2816">
        <v>4510727</v>
      </c>
      <c r="AI2816">
        <v>4820063</v>
      </c>
      <c r="AJ2816">
        <v>4308855</v>
      </c>
      <c r="AK2816">
        <v>4725832</v>
      </c>
      <c r="AL2816">
        <v>1648111</v>
      </c>
    </row>
    <row r="2817" spans="1:38">
      <c r="A2817" t="s">
        <v>127</v>
      </c>
      <c r="B2817" t="s">
        <v>136</v>
      </c>
      <c r="C2817" t="s">
        <v>137</v>
      </c>
      <c r="D2817" t="s">
        <v>123</v>
      </c>
      <c r="E2817" t="s">
        <v>21</v>
      </c>
      <c r="F2817" t="s">
        <v>61</v>
      </c>
      <c r="G2817" t="s">
        <v>10</v>
      </c>
      <c r="H2817" t="s">
        <v>12</v>
      </c>
      <c r="I2817">
        <v>87</v>
      </c>
      <c r="J2817">
        <v>240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0.73699999999999999</v>
      </c>
      <c r="S2817">
        <v>1.8000000000000001E-4</v>
      </c>
      <c r="T2817">
        <v>4.2999999999999999E-4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  <c r="AB2817">
        <v>0</v>
      </c>
      <c r="AC2817">
        <v>8545715</v>
      </c>
      <c r="AD2817">
        <v>7929313</v>
      </c>
      <c r="AE2817">
        <v>4123518</v>
      </c>
      <c r="AF2817">
        <v>4458729</v>
      </c>
      <c r="AG2817">
        <v>2607925</v>
      </c>
      <c r="AH2817">
        <v>4510727</v>
      </c>
      <c r="AI2817">
        <v>4820063</v>
      </c>
      <c r="AJ2817">
        <v>4308855</v>
      </c>
      <c r="AK2817">
        <v>4725832</v>
      </c>
      <c r="AL2817">
        <v>1648111</v>
      </c>
    </row>
    <row r="2818" spans="1:38">
      <c r="A2818" t="s">
        <v>127</v>
      </c>
      <c r="B2818" t="s">
        <v>136</v>
      </c>
      <c r="C2818" t="s">
        <v>137</v>
      </c>
      <c r="D2818" t="s">
        <v>123</v>
      </c>
      <c r="E2818" t="s">
        <v>21</v>
      </c>
      <c r="F2818" t="s">
        <v>61</v>
      </c>
      <c r="G2818" t="s">
        <v>10</v>
      </c>
      <c r="H2818" t="s">
        <v>11</v>
      </c>
      <c r="I2818">
        <v>127.20699999999999</v>
      </c>
      <c r="J2818">
        <v>194.53399999999999</v>
      </c>
      <c r="K2818">
        <v>162.80799999999999</v>
      </c>
      <c r="L2818">
        <v>103.346</v>
      </c>
      <c r="M2818">
        <v>27.437999999999999</v>
      </c>
      <c r="N2818">
        <v>19.244</v>
      </c>
      <c r="O2818">
        <v>30.047000000000001</v>
      </c>
      <c r="P2818">
        <v>17.919</v>
      </c>
      <c r="Q2818">
        <v>17.140999999999998</v>
      </c>
      <c r="R2818">
        <v>25.055</v>
      </c>
      <c r="S2818">
        <v>2.7E-4</v>
      </c>
      <c r="T2818">
        <v>3.5E-4</v>
      </c>
      <c r="U2818">
        <v>3.2000000000000003E-4</v>
      </c>
      <c r="V2818">
        <v>2.2000000000000001E-4</v>
      </c>
      <c r="W2818">
        <v>6.9999999999999994E-5</v>
      </c>
      <c r="X2818">
        <v>6.0000000000000002E-5</v>
      </c>
      <c r="Y2818">
        <v>1E-4</v>
      </c>
      <c r="Z2818">
        <v>5.0000000000000002E-5</v>
      </c>
      <c r="AA2818">
        <v>5.0000000000000002E-5</v>
      </c>
      <c r="AB2818">
        <v>1E-4</v>
      </c>
      <c r="AC2818">
        <v>8545715</v>
      </c>
      <c r="AD2818">
        <v>7929313</v>
      </c>
      <c r="AE2818">
        <v>4123518</v>
      </c>
      <c r="AF2818">
        <v>4458729</v>
      </c>
      <c r="AG2818">
        <v>2607925</v>
      </c>
      <c r="AH2818">
        <v>4510727</v>
      </c>
      <c r="AI2818">
        <v>4820063</v>
      </c>
      <c r="AJ2818">
        <v>4308855</v>
      </c>
      <c r="AK2818">
        <v>4725832</v>
      </c>
      <c r="AL2818">
        <v>1648111</v>
      </c>
    </row>
    <row r="2819" spans="1:38">
      <c r="A2819" t="s">
        <v>127</v>
      </c>
      <c r="B2819" t="s">
        <v>136</v>
      </c>
      <c r="C2819" t="s">
        <v>137</v>
      </c>
      <c r="D2819" t="s">
        <v>123</v>
      </c>
      <c r="E2819" t="s">
        <v>21</v>
      </c>
      <c r="F2819" t="s">
        <v>71</v>
      </c>
      <c r="G2819" t="s">
        <v>10</v>
      </c>
      <c r="H2819" t="s">
        <v>111</v>
      </c>
      <c r="K2819">
        <v>0.59799999999999998</v>
      </c>
      <c r="L2819">
        <v>2.1989999999999998</v>
      </c>
      <c r="M2819">
        <v>0.83799999999999997</v>
      </c>
      <c r="U2819">
        <v>0</v>
      </c>
      <c r="V2819">
        <v>0</v>
      </c>
      <c r="W2819">
        <v>0</v>
      </c>
      <c r="AC2819">
        <v>1658660</v>
      </c>
      <c r="AD2819">
        <v>1763168</v>
      </c>
      <c r="AE2819">
        <v>1636059</v>
      </c>
      <c r="AF2819">
        <v>1215900</v>
      </c>
      <c r="AG2819">
        <v>832555</v>
      </c>
      <c r="AH2819">
        <v>785652</v>
      </c>
      <c r="AI2819">
        <v>795933</v>
      </c>
      <c r="AJ2819">
        <v>669955</v>
      </c>
      <c r="AK2819">
        <v>322615</v>
      </c>
      <c r="AL2819">
        <v>240742</v>
      </c>
    </row>
    <row r="2820" spans="1:38">
      <c r="A2820" t="s">
        <v>127</v>
      </c>
      <c r="B2820" t="s">
        <v>136</v>
      </c>
      <c r="C2820" t="s">
        <v>137</v>
      </c>
      <c r="D2820" t="s">
        <v>123</v>
      </c>
      <c r="E2820" t="s">
        <v>21</v>
      </c>
      <c r="F2820" t="s">
        <v>71</v>
      </c>
      <c r="G2820" t="s">
        <v>10</v>
      </c>
      <c r="H2820" t="s">
        <v>12</v>
      </c>
      <c r="K2820">
        <v>0</v>
      </c>
      <c r="L2820">
        <v>1</v>
      </c>
      <c r="M2820">
        <v>0</v>
      </c>
      <c r="U2820">
        <v>0</v>
      </c>
      <c r="V2820">
        <v>0</v>
      </c>
      <c r="W2820">
        <v>0</v>
      </c>
      <c r="AC2820">
        <v>1658660</v>
      </c>
      <c r="AD2820">
        <v>1763168</v>
      </c>
      <c r="AE2820">
        <v>1636059</v>
      </c>
      <c r="AF2820">
        <v>1215900</v>
      </c>
      <c r="AG2820">
        <v>832555</v>
      </c>
      <c r="AH2820">
        <v>785652</v>
      </c>
      <c r="AI2820">
        <v>795933</v>
      </c>
      <c r="AJ2820">
        <v>669955</v>
      </c>
      <c r="AK2820">
        <v>322615</v>
      </c>
      <c r="AL2820">
        <v>240742</v>
      </c>
    </row>
    <row r="2821" spans="1:38">
      <c r="A2821" t="s">
        <v>127</v>
      </c>
      <c r="B2821" t="s">
        <v>136</v>
      </c>
      <c r="C2821" t="s">
        <v>137</v>
      </c>
      <c r="D2821" t="s">
        <v>123</v>
      </c>
      <c r="E2821" t="s">
        <v>21</v>
      </c>
      <c r="F2821" t="s">
        <v>71</v>
      </c>
      <c r="G2821" t="s">
        <v>10</v>
      </c>
      <c r="H2821" t="s">
        <v>11</v>
      </c>
      <c r="K2821">
        <v>0.59799999999999998</v>
      </c>
      <c r="L2821">
        <v>1.1990000000000001</v>
      </c>
      <c r="M2821">
        <v>0.83799999999999997</v>
      </c>
      <c r="U2821">
        <v>0</v>
      </c>
      <c r="V2821">
        <v>0</v>
      </c>
      <c r="W2821">
        <v>0</v>
      </c>
      <c r="AC2821">
        <v>1658660</v>
      </c>
      <c r="AD2821">
        <v>1763168</v>
      </c>
      <c r="AE2821">
        <v>1636059</v>
      </c>
      <c r="AF2821">
        <v>1215900</v>
      </c>
      <c r="AG2821">
        <v>832555</v>
      </c>
      <c r="AH2821">
        <v>785652</v>
      </c>
      <c r="AI2821">
        <v>795933</v>
      </c>
      <c r="AJ2821">
        <v>669955</v>
      </c>
      <c r="AK2821">
        <v>322615</v>
      </c>
      <c r="AL2821">
        <v>240742</v>
      </c>
    </row>
    <row r="2822" spans="1:38">
      <c r="A2822" t="s">
        <v>127</v>
      </c>
      <c r="B2822" t="s">
        <v>136</v>
      </c>
      <c r="C2822" t="s">
        <v>137</v>
      </c>
      <c r="D2822" t="s">
        <v>123</v>
      </c>
      <c r="E2822" t="s">
        <v>21</v>
      </c>
      <c r="F2822" t="s">
        <v>62</v>
      </c>
      <c r="G2822" t="s">
        <v>10</v>
      </c>
      <c r="H2822" t="s">
        <v>111</v>
      </c>
      <c r="I2822">
        <v>23.81</v>
      </c>
      <c r="J2822">
        <v>28.661000000000001</v>
      </c>
      <c r="K2822">
        <v>9.2409999999999997</v>
      </c>
      <c r="L2822">
        <v>1.7470000000000001</v>
      </c>
      <c r="M2822">
        <v>5.0919999999999996</v>
      </c>
      <c r="O2822">
        <v>2.8039999999999998</v>
      </c>
      <c r="P2822">
        <v>1.9E-2</v>
      </c>
      <c r="Q2822">
        <v>1.867</v>
      </c>
      <c r="R2822">
        <v>6.4640000000000004</v>
      </c>
      <c r="S2822">
        <v>5.0000000000000002E-5</v>
      </c>
      <c r="T2822">
        <v>5.0000000000000002E-5</v>
      </c>
      <c r="U2822">
        <v>2.0000000000000002E-5</v>
      </c>
      <c r="V2822">
        <v>0</v>
      </c>
      <c r="W2822">
        <v>1.0000000000000001E-5</v>
      </c>
      <c r="Y2822">
        <v>1.0000000000000001E-5</v>
      </c>
      <c r="Z2822">
        <v>0</v>
      </c>
      <c r="AA2822">
        <v>1.0000000000000001E-5</v>
      </c>
      <c r="AB2822">
        <v>3.0000000000000001E-5</v>
      </c>
      <c r="AC2822">
        <v>5276635</v>
      </c>
      <c r="AD2822">
        <v>5677194</v>
      </c>
      <c r="AE2822">
        <v>4484971</v>
      </c>
      <c r="AF2822">
        <v>4257946</v>
      </c>
      <c r="AG2822">
        <v>3696080</v>
      </c>
      <c r="AH2822">
        <v>2189769</v>
      </c>
      <c r="AI2822">
        <v>2536444</v>
      </c>
      <c r="AJ2822">
        <v>3806311</v>
      </c>
      <c r="AK2822">
        <v>3468010</v>
      </c>
      <c r="AL2822">
        <v>4408214</v>
      </c>
    </row>
    <row r="2823" spans="1:38">
      <c r="A2823" t="s">
        <v>127</v>
      </c>
      <c r="B2823" t="s">
        <v>136</v>
      </c>
      <c r="C2823" t="s">
        <v>137</v>
      </c>
      <c r="D2823" t="s">
        <v>123</v>
      </c>
      <c r="E2823" t="s">
        <v>21</v>
      </c>
      <c r="F2823" t="s">
        <v>62</v>
      </c>
      <c r="G2823" t="s">
        <v>10</v>
      </c>
      <c r="H2823" t="s">
        <v>12</v>
      </c>
      <c r="I2823">
        <v>1.6970000000000001</v>
      </c>
      <c r="J2823">
        <v>9.3179999999999996</v>
      </c>
      <c r="K2823">
        <v>1.0009999999999999</v>
      </c>
      <c r="L2823">
        <v>0</v>
      </c>
      <c r="M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2.0000000000000002E-5</v>
      </c>
      <c r="U2823">
        <v>0</v>
      </c>
      <c r="V2823">
        <v>0</v>
      </c>
      <c r="W2823">
        <v>0</v>
      </c>
      <c r="Y2823">
        <v>0</v>
      </c>
      <c r="Z2823">
        <v>0</v>
      </c>
      <c r="AA2823">
        <v>0</v>
      </c>
      <c r="AB2823">
        <v>0</v>
      </c>
      <c r="AC2823">
        <v>5276635</v>
      </c>
      <c r="AD2823">
        <v>5677194</v>
      </c>
      <c r="AE2823">
        <v>4484971</v>
      </c>
      <c r="AF2823">
        <v>4257946</v>
      </c>
      <c r="AG2823">
        <v>3696080</v>
      </c>
      <c r="AH2823">
        <v>2189769</v>
      </c>
      <c r="AI2823">
        <v>2536444</v>
      </c>
      <c r="AJ2823">
        <v>3806311</v>
      </c>
      <c r="AK2823">
        <v>3468010</v>
      </c>
      <c r="AL2823">
        <v>4408214</v>
      </c>
    </row>
    <row r="2824" spans="1:38">
      <c r="A2824" t="s">
        <v>127</v>
      </c>
      <c r="B2824" t="s">
        <v>136</v>
      </c>
      <c r="C2824" t="s">
        <v>137</v>
      </c>
      <c r="D2824" t="s">
        <v>123</v>
      </c>
      <c r="E2824" t="s">
        <v>21</v>
      </c>
      <c r="F2824" t="s">
        <v>62</v>
      </c>
      <c r="G2824" t="s">
        <v>10</v>
      </c>
      <c r="H2824" t="s">
        <v>11</v>
      </c>
      <c r="I2824">
        <v>22.113</v>
      </c>
      <c r="J2824">
        <v>19.343</v>
      </c>
      <c r="K2824">
        <v>8.24</v>
      </c>
      <c r="L2824">
        <v>1.7470000000000001</v>
      </c>
      <c r="M2824">
        <v>5.0919999999999996</v>
      </c>
      <c r="O2824">
        <v>2.8039999999999998</v>
      </c>
      <c r="P2824">
        <v>1.9E-2</v>
      </c>
      <c r="Q2824">
        <v>1.867</v>
      </c>
      <c r="R2824">
        <v>6.4640000000000004</v>
      </c>
      <c r="S2824">
        <v>5.0000000000000002E-5</v>
      </c>
      <c r="T2824">
        <v>3.0000000000000001E-5</v>
      </c>
      <c r="U2824">
        <v>2.0000000000000002E-5</v>
      </c>
      <c r="V2824">
        <v>0</v>
      </c>
      <c r="W2824">
        <v>1.0000000000000001E-5</v>
      </c>
      <c r="Y2824">
        <v>1.0000000000000001E-5</v>
      </c>
      <c r="Z2824">
        <v>0</v>
      </c>
      <c r="AA2824">
        <v>1.0000000000000001E-5</v>
      </c>
      <c r="AB2824">
        <v>3.0000000000000001E-5</v>
      </c>
      <c r="AC2824">
        <v>5276635</v>
      </c>
      <c r="AD2824">
        <v>5677194</v>
      </c>
      <c r="AE2824">
        <v>4484971</v>
      </c>
      <c r="AF2824">
        <v>4257946</v>
      </c>
      <c r="AG2824">
        <v>3696080</v>
      </c>
      <c r="AH2824">
        <v>2189769</v>
      </c>
      <c r="AI2824">
        <v>2536444</v>
      </c>
      <c r="AJ2824">
        <v>3806311</v>
      </c>
      <c r="AK2824">
        <v>3468010</v>
      </c>
      <c r="AL2824">
        <v>4408214</v>
      </c>
    </row>
    <row r="2825" spans="1:38">
      <c r="A2825" t="s">
        <v>127</v>
      </c>
      <c r="B2825" t="s">
        <v>136</v>
      </c>
      <c r="C2825" t="s">
        <v>137</v>
      </c>
      <c r="D2825" t="s">
        <v>123</v>
      </c>
      <c r="E2825" t="s">
        <v>21</v>
      </c>
      <c r="F2825" t="s">
        <v>63</v>
      </c>
      <c r="G2825" t="s">
        <v>10</v>
      </c>
      <c r="H2825" t="s">
        <v>111</v>
      </c>
      <c r="P2825">
        <v>3.0000000000000001E-3</v>
      </c>
      <c r="Z2825">
        <v>0</v>
      </c>
      <c r="AC2825">
        <v>3225</v>
      </c>
      <c r="AD2825">
        <v>7030</v>
      </c>
      <c r="AE2825">
        <v>4644</v>
      </c>
      <c r="AF2825">
        <v>4498</v>
      </c>
      <c r="AG2825">
        <v>29144</v>
      </c>
      <c r="AH2825">
        <v>18779</v>
      </c>
      <c r="AI2825">
        <v>7709</v>
      </c>
      <c r="AJ2825">
        <v>8083</v>
      </c>
      <c r="AK2825">
        <v>6205</v>
      </c>
      <c r="AL2825">
        <v>6970</v>
      </c>
    </row>
    <row r="2826" spans="1:38">
      <c r="A2826" t="s">
        <v>127</v>
      </c>
      <c r="B2826" t="s">
        <v>136</v>
      </c>
      <c r="C2826" t="s">
        <v>137</v>
      </c>
      <c r="D2826" t="s">
        <v>123</v>
      </c>
      <c r="E2826" t="s">
        <v>21</v>
      </c>
      <c r="F2826" t="s">
        <v>63</v>
      </c>
      <c r="G2826" t="s">
        <v>10</v>
      </c>
      <c r="H2826" t="s">
        <v>12</v>
      </c>
      <c r="P2826">
        <v>0</v>
      </c>
      <c r="Z2826">
        <v>0</v>
      </c>
      <c r="AC2826">
        <v>3225</v>
      </c>
      <c r="AD2826">
        <v>7030</v>
      </c>
      <c r="AE2826">
        <v>4644</v>
      </c>
      <c r="AF2826">
        <v>4498</v>
      </c>
      <c r="AG2826">
        <v>29144</v>
      </c>
      <c r="AH2826">
        <v>18779</v>
      </c>
      <c r="AI2826">
        <v>7709</v>
      </c>
      <c r="AJ2826">
        <v>8083</v>
      </c>
      <c r="AK2826">
        <v>6205</v>
      </c>
      <c r="AL2826">
        <v>6970</v>
      </c>
    </row>
    <row r="2827" spans="1:38">
      <c r="A2827" t="s">
        <v>127</v>
      </c>
      <c r="B2827" t="s">
        <v>136</v>
      </c>
      <c r="C2827" t="s">
        <v>137</v>
      </c>
      <c r="D2827" t="s">
        <v>123</v>
      </c>
      <c r="E2827" t="s">
        <v>21</v>
      </c>
      <c r="F2827" t="s">
        <v>63</v>
      </c>
      <c r="G2827" t="s">
        <v>10</v>
      </c>
      <c r="H2827" t="s">
        <v>11</v>
      </c>
      <c r="P2827">
        <v>3.0000000000000001E-3</v>
      </c>
      <c r="Z2827">
        <v>0</v>
      </c>
      <c r="AC2827">
        <v>3225</v>
      </c>
      <c r="AD2827">
        <v>7030</v>
      </c>
      <c r="AE2827">
        <v>4644</v>
      </c>
      <c r="AF2827">
        <v>4498</v>
      </c>
      <c r="AG2827">
        <v>29144</v>
      </c>
      <c r="AH2827">
        <v>18779</v>
      </c>
      <c r="AI2827">
        <v>7709</v>
      </c>
      <c r="AJ2827">
        <v>8083</v>
      </c>
      <c r="AK2827">
        <v>6205</v>
      </c>
      <c r="AL2827">
        <v>6970</v>
      </c>
    </row>
    <row r="2828" spans="1:38">
      <c r="A2828" t="s">
        <v>127</v>
      </c>
      <c r="B2828" t="s">
        <v>136</v>
      </c>
      <c r="C2828" t="s">
        <v>137</v>
      </c>
      <c r="D2828" t="s">
        <v>123</v>
      </c>
      <c r="E2828" t="s">
        <v>21</v>
      </c>
      <c r="F2828" t="s">
        <v>17</v>
      </c>
      <c r="G2828" t="s">
        <v>10</v>
      </c>
      <c r="H2828" t="s">
        <v>111</v>
      </c>
      <c r="I2828">
        <v>3670.8589999999999</v>
      </c>
      <c r="J2828">
        <v>5061.058</v>
      </c>
      <c r="K2828">
        <v>3865.1379999999999</v>
      </c>
      <c r="L2828">
        <v>3723.6460000000002</v>
      </c>
      <c r="M2828">
        <v>2913.0030000000002</v>
      </c>
      <c r="N2828">
        <v>4790.9390000000003</v>
      </c>
      <c r="O2828">
        <v>5206.3770000000004</v>
      </c>
      <c r="P2828">
        <v>4818.7610000000004</v>
      </c>
      <c r="Q2828">
        <v>5132.6989999999996</v>
      </c>
      <c r="R2828">
        <v>4246.4110000000001</v>
      </c>
      <c r="S2828">
        <v>7.7200000000000003E-3</v>
      </c>
      <c r="T2828">
        <v>9.1299999999999992E-3</v>
      </c>
      <c r="U2828">
        <v>7.6699999999999997E-3</v>
      </c>
      <c r="V2828">
        <v>7.79E-3</v>
      </c>
      <c r="W2828">
        <v>7.2199999999999999E-3</v>
      </c>
      <c r="X2828">
        <v>1.3979999999999999E-2</v>
      </c>
      <c r="Y2828">
        <v>1.7950000000000001E-2</v>
      </c>
      <c r="Z2828">
        <v>1.438E-2</v>
      </c>
      <c r="AA2828">
        <v>1.61E-2</v>
      </c>
      <c r="AB2828">
        <v>1.6580000000000001E-2</v>
      </c>
      <c r="AC2828">
        <v>7137074</v>
      </c>
      <c r="AD2828">
        <v>6422756</v>
      </c>
      <c r="AE2828">
        <v>6405176</v>
      </c>
      <c r="AF2828">
        <v>6020308</v>
      </c>
      <c r="AG2828">
        <v>3801069</v>
      </c>
      <c r="AH2828">
        <v>4034203</v>
      </c>
      <c r="AI2828">
        <v>3793148</v>
      </c>
      <c r="AJ2828">
        <v>3592389</v>
      </c>
      <c r="AK2828">
        <v>3664621</v>
      </c>
      <c r="AL2828">
        <v>3593770</v>
      </c>
    </row>
    <row r="2829" spans="1:38">
      <c r="A2829" t="s">
        <v>127</v>
      </c>
      <c r="B2829" t="s">
        <v>136</v>
      </c>
      <c r="C2829" t="s">
        <v>137</v>
      </c>
      <c r="D2829" t="s">
        <v>123</v>
      </c>
      <c r="E2829" t="s">
        <v>21</v>
      </c>
      <c r="F2829" t="s">
        <v>17</v>
      </c>
      <c r="G2829" t="s">
        <v>10</v>
      </c>
      <c r="H2829" t="s">
        <v>12</v>
      </c>
      <c r="I2829">
        <v>725.697</v>
      </c>
      <c r="J2829">
        <v>746.90800000000002</v>
      </c>
      <c r="K2829">
        <v>199.452</v>
      </c>
      <c r="L2829">
        <v>528.10599999999999</v>
      </c>
      <c r="M2829">
        <v>200.53800000000001</v>
      </c>
      <c r="N2829">
        <v>274.904</v>
      </c>
      <c r="O2829">
        <v>8.3949999999999996</v>
      </c>
      <c r="P2829">
        <v>33.709000000000003</v>
      </c>
      <c r="Q2829">
        <v>2.468</v>
      </c>
      <c r="R2829">
        <v>53.98</v>
      </c>
      <c r="S2829">
        <v>1.5299999999999999E-3</v>
      </c>
      <c r="T2829">
        <v>1.3500000000000001E-3</v>
      </c>
      <c r="U2829">
        <v>4.0000000000000002E-4</v>
      </c>
      <c r="V2829">
        <v>1.1000000000000001E-3</v>
      </c>
      <c r="W2829">
        <v>5.0000000000000001E-4</v>
      </c>
      <c r="X2829">
        <v>8.0000000000000004E-4</v>
      </c>
      <c r="Y2829">
        <v>3.0000000000000001E-5</v>
      </c>
      <c r="Z2829">
        <v>1E-4</v>
      </c>
      <c r="AA2829">
        <v>1.0000000000000001E-5</v>
      </c>
      <c r="AB2829">
        <v>2.1000000000000001E-4</v>
      </c>
      <c r="AC2829">
        <v>7137074</v>
      </c>
      <c r="AD2829">
        <v>6422756</v>
      </c>
      <c r="AE2829">
        <v>6405176</v>
      </c>
      <c r="AF2829">
        <v>6020308</v>
      </c>
      <c r="AG2829">
        <v>3801069</v>
      </c>
      <c r="AH2829">
        <v>4034203</v>
      </c>
      <c r="AI2829">
        <v>3793148</v>
      </c>
      <c r="AJ2829">
        <v>3592389</v>
      </c>
      <c r="AK2829">
        <v>3664621</v>
      </c>
      <c r="AL2829">
        <v>3593770</v>
      </c>
    </row>
    <row r="2830" spans="1:38">
      <c r="A2830" t="s">
        <v>127</v>
      </c>
      <c r="B2830" t="s">
        <v>136</v>
      </c>
      <c r="C2830" t="s">
        <v>137</v>
      </c>
      <c r="D2830" t="s">
        <v>123</v>
      </c>
      <c r="E2830" t="s">
        <v>21</v>
      </c>
      <c r="F2830" t="s">
        <v>17</v>
      </c>
      <c r="G2830" t="s">
        <v>10</v>
      </c>
      <c r="H2830" t="s">
        <v>11</v>
      </c>
      <c r="I2830">
        <v>2945.1619999999998</v>
      </c>
      <c r="J2830">
        <v>4314.1499999999996</v>
      </c>
      <c r="K2830">
        <v>3665.6860000000001</v>
      </c>
      <c r="L2830">
        <v>3195.54</v>
      </c>
      <c r="M2830">
        <v>2712.4639999999999</v>
      </c>
      <c r="N2830">
        <v>4516.0349999999999</v>
      </c>
      <c r="O2830">
        <v>5197.982</v>
      </c>
      <c r="P2830">
        <v>4785.0510000000004</v>
      </c>
      <c r="Q2830">
        <v>5130.2309999999998</v>
      </c>
      <c r="R2830">
        <v>4192.4309999999996</v>
      </c>
      <c r="S2830">
        <v>6.1900000000000002E-3</v>
      </c>
      <c r="T2830">
        <v>7.7799999999999996E-3</v>
      </c>
      <c r="U2830">
        <v>7.2700000000000004E-3</v>
      </c>
      <c r="V2830">
        <v>6.6899999999999998E-3</v>
      </c>
      <c r="W2830">
        <v>6.7299999999999999E-3</v>
      </c>
      <c r="X2830">
        <v>1.3169999999999999E-2</v>
      </c>
      <c r="Y2830">
        <v>1.7930000000000001E-2</v>
      </c>
      <c r="Z2830">
        <v>1.4279999999999999E-2</v>
      </c>
      <c r="AA2830">
        <v>1.609E-2</v>
      </c>
      <c r="AB2830">
        <v>1.6369999999999999E-2</v>
      </c>
      <c r="AC2830">
        <v>7137074</v>
      </c>
      <c r="AD2830">
        <v>6422756</v>
      </c>
      <c r="AE2830">
        <v>6405176</v>
      </c>
      <c r="AF2830">
        <v>6020308</v>
      </c>
      <c r="AG2830">
        <v>3801069</v>
      </c>
      <c r="AH2830">
        <v>4034203</v>
      </c>
      <c r="AI2830">
        <v>3793148</v>
      </c>
      <c r="AJ2830">
        <v>3592389</v>
      </c>
      <c r="AK2830">
        <v>3664621</v>
      </c>
      <c r="AL2830">
        <v>3593770</v>
      </c>
    </row>
    <row r="2831" spans="1:38">
      <c r="A2831" t="s">
        <v>127</v>
      </c>
      <c r="B2831" t="s">
        <v>136</v>
      </c>
      <c r="C2831" t="s">
        <v>137</v>
      </c>
      <c r="D2831" t="s">
        <v>123</v>
      </c>
      <c r="E2831" t="s">
        <v>21</v>
      </c>
      <c r="F2831" t="s">
        <v>18</v>
      </c>
      <c r="G2831" t="s">
        <v>10</v>
      </c>
      <c r="H2831" t="s">
        <v>111</v>
      </c>
      <c r="I2831">
        <v>46.418999999999997</v>
      </c>
      <c r="J2831">
        <v>19.026</v>
      </c>
      <c r="K2831">
        <v>9.1829999999999998</v>
      </c>
      <c r="L2831">
        <v>102.61</v>
      </c>
      <c r="M2831">
        <v>7.085</v>
      </c>
      <c r="N2831">
        <v>16.600999999999999</v>
      </c>
      <c r="O2831">
        <v>6.1159999999999997</v>
      </c>
      <c r="P2831">
        <v>4.2850000000000001</v>
      </c>
      <c r="Q2831">
        <v>28.635999999999999</v>
      </c>
      <c r="R2831">
        <v>5.4269999999999996</v>
      </c>
      <c r="S2831">
        <v>1E-4</v>
      </c>
      <c r="T2831">
        <v>3.0000000000000001E-5</v>
      </c>
      <c r="U2831">
        <v>2.0000000000000002E-5</v>
      </c>
      <c r="V2831">
        <v>2.1000000000000001E-4</v>
      </c>
      <c r="W2831">
        <v>2.0000000000000002E-5</v>
      </c>
      <c r="X2831">
        <v>5.0000000000000002E-5</v>
      </c>
      <c r="Y2831">
        <v>2.0000000000000002E-5</v>
      </c>
      <c r="Z2831">
        <v>1.0000000000000001E-5</v>
      </c>
      <c r="AA2831">
        <v>9.0000000000000006E-5</v>
      </c>
      <c r="AB2831">
        <v>2.0000000000000002E-5</v>
      </c>
      <c r="AC2831">
        <v>2597949</v>
      </c>
      <c r="AD2831">
        <v>2580788</v>
      </c>
      <c r="AE2831">
        <v>1916695</v>
      </c>
      <c r="AF2831">
        <v>1405216</v>
      </c>
      <c r="AG2831">
        <v>1080616</v>
      </c>
      <c r="AH2831">
        <v>706247</v>
      </c>
      <c r="AI2831">
        <v>569359</v>
      </c>
      <c r="AJ2831">
        <v>431399</v>
      </c>
      <c r="AK2831">
        <v>370536</v>
      </c>
      <c r="AL2831">
        <v>312765</v>
      </c>
    </row>
    <row r="2832" spans="1:38">
      <c r="A2832" t="s">
        <v>127</v>
      </c>
      <c r="B2832" t="s">
        <v>136</v>
      </c>
      <c r="C2832" t="s">
        <v>137</v>
      </c>
      <c r="D2832" t="s">
        <v>123</v>
      </c>
      <c r="E2832" t="s">
        <v>21</v>
      </c>
      <c r="F2832" t="s">
        <v>18</v>
      </c>
      <c r="G2832" t="s">
        <v>10</v>
      </c>
      <c r="H2832" t="s">
        <v>12</v>
      </c>
      <c r="I2832">
        <v>1</v>
      </c>
      <c r="J2832">
        <v>1.0980000000000001</v>
      </c>
      <c r="K2832">
        <v>2</v>
      </c>
      <c r="L2832">
        <v>88</v>
      </c>
      <c r="M2832">
        <v>1.089</v>
      </c>
      <c r="N2832">
        <v>4</v>
      </c>
      <c r="O2832">
        <v>0</v>
      </c>
      <c r="P2832">
        <v>5.0000000000000001E-3</v>
      </c>
      <c r="Q2832">
        <v>1E-3</v>
      </c>
      <c r="R2832">
        <v>4.0000000000000001E-3</v>
      </c>
      <c r="S2832">
        <v>0</v>
      </c>
      <c r="T2832">
        <v>0</v>
      </c>
      <c r="U2832">
        <v>0</v>
      </c>
      <c r="V2832">
        <v>1.8000000000000001E-4</v>
      </c>
      <c r="W2832">
        <v>0</v>
      </c>
      <c r="X2832">
        <v>1.0000000000000001E-5</v>
      </c>
      <c r="Y2832">
        <v>0</v>
      </c>
      <c r="Z2832">
        <v>0</v>
      </c>
      <c r="AA2832">
        <v>0</v>
      </c>
      <c r="AB2832">
        <v>0</v>
      </c>
      <c r="AC2832">
        <v>2597949</v>
      </c>
      <c r="AD2832">
        <v>2580788</v>
      </c>
      <c r="AE2832">
        <v>1916695</v>
      </c>
      <c r="AF2832">
        <v>1405216</v>
      </c>
      <c r="AG2832">
        <v>1080616</v>
      </c>
      <c r="AH2832">
        <v>706247</v>
      </c>
      <c r="AI2832">
        <v>569359</v>
      </c>
      <c r="AJ2832">
        <v>431399</v>
      </c>
      <c r="AK2832">
        <v>370536</v>
      </c>
      <c r="AL2832">
        <v>312765</v>
      </c>
    </row>
    <row r="2833" spans="1:38">
      <c r="A2833" t="s">
        <v>127</v>
      </c>
      <c r="B2833" t="s">
        <v>136</v>
      </c>
      <c r="C2833" t="s">
        <v>137</v>
      </c>
      <c r="D2833" t="s">
        <v>123</v>
      </c>
      <c r="E2833" t="s">
        <v>21</v>
      </c>
      <c r="F2833" t="s">
        <v>18</v>
      </c>
      <c r="G2833" t="s">
        <v>10</v>
      </c>
      <c r="H2833" t="s">
        <v>11</v>
      </c>
      <c r="I2833">
        <v>45.418999999999997</v>
      </c>
      <c r="J2833">
        <v>17.928000000000001</v>
      </c>
      <c r="K2833">
        <v>7.1829999999999998</v>
      </c>
      <c r="L2833">
        <v>14.61</v>
      </c>
      <c r="M2833">
        <v>5.9960000000000004</v>
      </c>
      <c r="N2833">
        <v>12.601000000000001</v>
      </c>
      <c r="O2833">
        <v>6.1159999999999997</v>
      </c>
      <c r="P2833">
        <v>4.28</v>
      </c>
      <c r="Q2833">
        <v>28.635999999999999</v>
      </c>
      <c r="R2833">
        <v>5.423</v>
      </c>
      <c r="S2833">
        <v>1E-4</v>
      </c>
      <c r="T2833">
        <v>3.0000000000000001E-5</v>
      </c>
      <c r="U2833">
        <v>1.0000000000000001E-5</v>
      </c>
      <c r="V2833">
        <v>3.0000000000000001E-5</v>
      </c>
      <c r="W2833">
        <v>1.0000000000000001E-5</v>
      </c>
      <c r="X2833">
        <v>4.0000000000000003E-5</v>
      </c>
      <c r="Y2833">
        <v>2.0000000000000002E-5</v>
      </c>
      <c r="Z2833">
        <v>1.0000000000000001E-5</v>
      </c>
      <c r="AA2833">
        <v>9.0000000000000006E-5</v>
      </c>
      <c r="AB2833">
        <v>2.0000000000000002E-5</v>
      </c>
      <c r="AC2833">
        <v>2597949</v>
      </c>
      <c r="AD2833">
        <v>2580788</v>
      </c>
      <c r="AE2833">
        <v>1916695</v>
      </c>
      <c r="AF2833">
        <v>1405216</v>
      </c>
      <c r="AG2833">
        <v>1080616</v>
      </c>
      <c r="AH2833">
        <v>706247</v>
      </c>
      <c r="AI2833">
        <v>569359</v>
      </c>
      <c r="AJ2833">
        <v>431399</v>
      </c>
      <c r="AK2833">
        <v>370536</v>
      </c>
      <c r="AL2833">
        <v>312765</v>
      </c>
    </row>
    <row r="2834" spans="1:38">
      <c r="A2834" t="s">
        <v>127</v>
      </c>
      <c r="B2834" t="s">
        <v>136</v>
      </c>
      <c r="C2834" t="s">
        <v>137</v>
      </c>
      <c r="D2834" t="s">
        <v>123</v>
      </c>
      <c r="E2834" t="s">
        <v>21</v>
      </c>
      <c r="F2834" t="s">
        <v>19</v>
      </c>
      <c r="G2834" t="s">
        <v>10</v>
      </c>
      <c r="H2834" t="s">
        <v>111</v>
      </c>
      <c r="I2834">
        <v>227.244</v>
      </c>
      <c r="J2834">
        <v>218.59399999999999</v>
      </c>
      <c r="K2834">
        <v>154.333</v>
      </c>
      <c r="L2834">
        <v>61.71</v>
      </c>
      <c r="M2834">
        <v>47.784999999999997</v>
      </c>
      <c r="N2834">
        <v>17.777000000000001</v>
      </c>
      <c r="R2834">
        <v>2E-3</v>
      </c>
      <c r="S2834">
        <v>4.8000000000000001E-4</v>
      </c>
      <c r="T2834">
        <v>3.8999999999999999E-4</v>
      </c>
      <c r="U2834">
        <v>3.1E-4</v>
      </c>
      <c r="V2834">
        <v>1.2999999999999999E-4</v>
      </c>
      <c r="W2834">
        <v>1.2E-4</v>
      </c>
      <c r="X2834">
        <v>5.0000000000000002E-5</v>
      </c>
      <c r="AB2834">
        <v>0</v>
      </c>
      <c r="AC2834">
        <v>3084554</v>
      </c>
      <c r="AD2834">
        <v>3026636</v>
      </c>
      <c r="AE2834">
        <v>2373302</v>
      </c>
      <c r="AF2834">
        <v>1761200</v>
      </c>
      <c r="AG2834">
        <v>799803</v>
      </c>
      <c r="AH2834">
        <v>916558</v>
      </c>
      <c r="AI2834">
        <v>577813</v>
      </c>
      <c r="AJ2834">
        <v>1063007</v>
      </c>
      <c r="AK2834">
        <v>336257</v>
      </c>
      <c r="AL2834">
        <v>477168</v>
      </c>
    </row>
    <row r="2835" spans="1:38">
      <c r="A2835" t="s">
        <v>127</v>
      </c>
      <c r="B2835" t="s">
        <v>136</v>
      </c>
      <c r="C2835" t="s">
        <v>137</v>
      </c>
      <c r="D2835" t="s">
        <v>123</v>
      </c>
      <c r="E2835" t="s">
        <v>21</v>
      </c>
      <c r="F2835" t="s">
        <v>19</v>
      </c>
      <c r="G2835" t="s">
        <v>10</v>
      </c>
      <c r="H2835" t="s">
        <v>12</v>
      </c>
      <c r="I2835">
        <v>0</v>
      </c>
      <c r="J2835">
        <v>8</v>
      </c>
      <c r="K2835">
        <v>0</v>
      </c>
      <c r="L2835">
        <v>0</v>
      </c>
      <c r="M2835">
        <v>0</v>
      </c>
      <c r="N2835">
        <v>0</v>
      </c>
      <c r="R2835">
        <v>0</v>
      </c>
      <c r="S2835">
        <v>0</v>
      </c>
      <c r="T2835">
        <v>1.0000000000000001E-5</v>
      </c>
      <c r="U2835">
        <v>0</v>
      </c>
      <c r="V2835">
        <v>0</v>
      </c>
      <c r="W2835">
        <v>0</v>
      </c>
      <c r="X2835">
        <v>0</v>
      </c>
      <c r="AB2835">
        <v>0</v>
      </c>
      <c r="AC2835">
        <v>3084554</v>
      </c>
      <c r="AD2835">
        <v>3026636</v>
      </c>
      <c r="AE2835">
        <v>2373302</v>
      </c>
      <c r="AF2835">
        <v>1761200</v>
      </c>
      <c r="AG2835">
        <v>799803</v>
      </c>
      <c r="AH2835">
        <v>916558</v>
      </c>
      <c r="AI2835">
        <v>577813</v>
      </c>
      <c r="AJ2835">
        <v>1063007</v>
      </c>
      <c r="AK2835">
        <v>336257</v>
      </c>
      <c r="AL2835">
        <v>477168</v>
      </c>
    </row>
    <row r="2836" spans="1:38">
      <c r="A2836" t="s">
        <v>127</v>
      </c>
      <c r="B2836" t="s">
        <v>136</v>
      </c>
      <c r="C2836" t="s">
        <v>137</v>
      </c>
      <c r="D2836" t="s">
        <v>123</v>
      </c>
      <c r="E2836" t="s">
        <v>21</v>
      </c>
      <c r="F2836" t="s">
        <v>19</v>
      </c>
      <c r="G2836" t="s">
        <v>10</v>
      </c>
      <c r="H2836" t="s">
        <v>11</v>
      </c>
      <c r="I2836">
        <v>227.244</v>
      </c>
      <c r="J2836">
        <v>210.59399999999999</v>
      </c>
      <c r="K2836">
        <v>154.333</v>
      </c>
      <c r="L2836">
        <v>61.71</v>
      </c>
      <c r="M2836">
        <v>47.784999999999997</v>
      </c>
      <c r="N2836">
        <v>17.777000000000001</v>
      </c>
      <c r="R2836">
        <v>2E-3</v>
      </c>
      <c r="S2836">
        <v>4.8000000000000001E-4</v>
      </c>
      <c r="T2836">
        <v>3.8000000000000002E-4</v>
      </c>
      <c r="U2836">
        <v>3.1E-4</v>
      </c>
      <c r="V2836">
        <v>1.2999999999999999E-4</v>
      </c>
      <c r="W2836">
        <v>1.2E-4</v>
      </c>
      <c r="X2836">
        <v>5.0000000000000002E-5</v>
      </c>
      <c r="AB2836">
        <v>0</v>
      </c>
      <c r="AC2836">
        <v>3084554</v>
      </c>
      <c r="AD2836">
        <v>3026636</v>
      </c>
      <c r="AE2836">
        <v>2373302</v>
      </c>
      <c r="AF2836">
        <v>1761200</v>
      </c>
      <c r="AG2836">
        <v>799803</v>
      </c>
      <c r="AH2836">
        <v>916558</v>
      </c>
      <c r="AI2836">
        <v>577813</v>
      </c>
      <c r="AJ2836">
        <v>1063007</v>
      </c>
      <c r="AK2836">
        <v>336257</v>
      </c>
      <c r="AL2836">
        <v>477168</v>
      </c>
    </row>
    <row r="2837" spans="1:38">
      <c r="A2837" t="s">
        <v>127</v>
      </c>
      <c r="B2837" t="s">
        <v>136</v>
      </c>
      <c r="C2837" t="s">
        <v>137</v>
      </c>
      <c r="D2837" t="s">
        <v>123</v>
      </c>
      <c r="E2837" t="s">
        <v>30</v>
      </c>
      <c r="F2837" t="s">
        <v>59</v>
      </c>
      <c r="G2837" t="s">
        <v>10</v>
      </c>
      <c r="H2837" t="s">
        <v>111</v>
      </c>
      <c r="I2837">
        <v>0.17499999999999999</v>
      </c>
      <c r="S2837">
        <v>0</v>
      </c>
      <c r="AC2837">
        <v>616536</v>
      </c>
      <c r="AD2837">
        <v>376395</v>
      </c>
      <c r="AE2837">
        <v>372475</v>
      </c>
      <c r="AF2837">
        <v>196837</v>
      </c>
      <c r="AG2837">
        <v>363228</v>
      </c>
      <c r="AH2837">
        <v>361104</v>
      </c>
      <c r="AI2837">
        <v>517798</v>
      </c>
      <c r="AJ2837">
        <v>474783</v>
      </c>
      <c r="AK2837">
        <v>156166</v>
      </c>
      <c r="AL2837">
        <v>325638</v>
      </c>
    </row>
    <row r="2838" spans="1:38">
      <c r="A2838" t="s">
        <v>127</v>
      </c>
      <c r="B2838" t="s">
        <v>136</v>
      </c>
      <c r="C2838" t="s">
        <v>137</v>
      </c>
      <c r="D2838" t="s">
        <v>123</v>
      </c>
      <c r="E2838" t="s">
        <v>30</v>
      </c>
      <c r="F2838" t="s">
        <v>59</v>
      </c>
      <c r="G2838" t="s">
        <v>10</v>
      </c>
      <c r="H2838" t="s">
        <v>12</v>
      </c>
      <c r="I2838">
        <v>0</v>
      </c>
      <c r="S2838">
        <v>0</v>
      </c>
      <c r="AC2838">
        <v>616536</v>
      </c>
      <c r="AD2838">
        <v>376395</v>
      </c>
      <c r="AE2838">
        <v>372475</v>
      </c>
      <c r="AF2838">
        <v>196837</v>
      </c>
      <c r="AG2838">
        <v>363228</v>
      </c>
      <c r="AH2838">
        <v>361104</v>
      </c>
      <c r="AI2838">
        <v>517798</v>
      </c>
      <c r="AJ2838">
        <v>474783</v>
      </c>
      <c r="AK2838">
        <v>156166</v>
      </c>
      <c r="AL2838">
        <v>325638</v>
      </c>
    </row>
    <row r="2839" spans="1:38">
      <c r="A2839" t="s">
        <v>127</v>
      </c>
      <c r="B2839" t="s">
        <v>136</v>
      </c>
      <c r="C2839" t="s">
        <v>137</v>
      </c>
      <c r="D2839" t="s">
        <v>123</v>
      </c>
      <c r="E2839" t="s">
        <v>30</v>
      </c>
      <c r="F2839" t="s">
        <v>59</v>
      </c>
      <c r="G2839" t="s">
        <v>10</v>
      </c>
      <c r="H2839" t="s">
        <v>11</v>
      </c>
      <c r="I2839">
        <v>0.17499999999999999</v>
      </c>
      <c r="S2839">
        <v>0</v>
      </c>
      <c r="AC2839">
        <v>616536</v>
      </c>
      <c r="AD2839">
        <v>376395</v>
      </c>
      <c r="AE2839">
        <v>372475</v>
      </c>
      <c r="AF2839">
        <v>196837</v>
      </c>
      <c r="AG2839">
        <v>363228</v>
      </c>
      <c r="AH2839">
        <v>361104</v>
      </c>
      <c r="AI2839">
        <v>517798</v>
      </c>
      <c r="AJ2839">
        <v>474783</v>
      </c>
      <c r="AK2839">
        <v>156166</v>
      </c>
      <c r="AL2839">
        <v>325638</v>
      </c>
    </row>
    <row r="2840" spans="1:38">
      <c r="A2840" t="s">
        <v>127</v>
      </c>
      <c r="B2840" t="s">
        <v>136</v>
      </c>
      <c r="C2840" t="s">
        <v>137</v>
      </c>
      <c r="D2840" t="s">
        <v>123</v>
      </c>
      <c r="E2840" t="s">
        <v>30</v>
      </c>
      <c r="F2840" t="s">
        <v>9</v>
      </c>
      <c r="G2840" t="s">
        <v>145</v>
      </c>
      <c r="H2840" t="s">
        <v>111</v>
      </c>
      <c r="P2840">
        <v>3.0000000000000001E-3</v>
      </c>
      <c r="Q2840">
        <v>2.9000000000000001E-2</v>
      </c>
      <c r="R2840">
        <v>2E-3</v>
      </c>
      <c r="Z2840">
        <v>0</v>
      </c>
      <c r="AA2840">
        <v>0</v>
      </c>
      <c r="AB2840">
        <v>0</v>
      </c>
      <c r="AJ2840">
        <v>202685</v>
      </c>
      <c r="AK2840">
        <v>169873</v>
      </c>
      <c r="AL2840">
        <v>384590</v>
      </c>
    </row>
    <row r="2841" spans="1:38">
      <c r="A2841" t="s">
        <v>127</v>
      </c>
      <c r="B2841" t="s">
        <v>136</v>
      </c>
      <c r="C2841" t="s">
        <v>137</v>
      </c>
      <c r="D2841" t="s">
        <v>123</v>
      </c>
      <c r="E2841" t="s">
        <v>30</v>
      </c>
      <c r="F2841" t="s">
        <v>9</v>
      </c>
      <c r="G2841" t="s">
        <v>145</v>
      </c>
      <c r="H2841" t="s">
        <v>12</v>
      </c>
      <c r="P2841">
        <v>0</v>
      </c>
      <c r="Q2841">
        <v>0</v>
      </c>
      <c r="R2841">
        <v>0</v>
      </c>
      <c r="Z2841">
        <v>0</v>
      </c>
      <c r="AA2841">
        <v>0</v>
      </c>
      <c r="AB2841">
        <v>0</v>
      </c>
      <c r="AJ2841">
        <v>202685</v>
      </c>
      <c r="AK2841">
        <v>169873</v>
      </c>
      <c r="AL2841">
        <v>384590</v>
      </c>
    </row>
    <row r="2842" spans="1:38">
      <c r="A2842" t="s">
        <v>127</v>
      </c>
      <c r="B2842" t="s">
        <v>136</v>
      </c>
      <c r="C2842" t="s">
        <v>137</v>
      </c>
      <c r="D2842" t="s">
        <v>123</v>
      </c>
      <c r="E2842" t="s">
        <v>30</v>
      </c>
      <c r="F2842" t="s">
        <v>9</v>
      </c>
      <c r="G2842" t="s">
        <v>145</v>
      </c>
      <c r="H2842" t="s">
        <v>11</v>
      </c>
      <c r="P2842">
        <v>3.0000000000000001E-3</v>
      </c>
      <c r="Q2842">
        <v>2.9000000000000001E-2</v>
      </c>
      <c r="R2842">
        <v>2E-3</v>
      </c>
      <c r="Z2842">
        <v>0</v>
      </c>
      <c r="AA2842">
        <v>0</v>
      </c>
      <c r="AB2842">
        <v>0</v>
      </c>
      <c r="AJ2842">
        <v>202685</v>
      </c>
      <c r="AK2842">
        <v>169873</v>
      </c>
      <c r="AL2842">
        <v>384590</v>
      </c>
    </row>
    <row r="2843" spans="1:38">
      <c r="A2843" t="s">
        <v>127</v>
      </c>
      <c r="B2843" t="s">
        <v>136</v>
      </c>
      <c r="C2843" t="s">
        <v>137</v>
      </c>
      <c r="D2843" t="s">
        <v>123</v>
      </c>
      <c r="E2843" t="s">
        <v>30</v>
      </c>
      <c r="F2843" t="s">
        <v>9</v>
      </c>
      <c r="G2843" t="s">
        <v>10</v>
      </c>
      <c r="H2843" t="s">
        <v>111</v>
      </c>
      <c r="I2843">
        <v>1.952</v>
      </c>
      <c r="J2843">
        <v>0.318</v>
      </c>
      <c r="K2843">
        <v>0.14199999999999999</v>
      </c>
      <c r="L2843">
        <v>0.17799999999999999</v>
      </c>
      <c r="M2843">
        <v>4.3999999999999997E-2</v>
      </c>
      <c r="N2843">
        <v>3.4000000000000002E-2</v>
      </c>
      <c r="O2843">
        <v>0.01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AC2843">
        <v>1060809</v>
      </c>
      <c r="AD2843">
        <v>671130</v>
      </c>
      <c r="AE2843">
        <v>618160</v>
      </c>
      <c r="AF2843">
        <v>1321240</v>
      </c>
      <c r="AG2843">
        <v>305837</v>
      </c>
      <c r="AH2843">
        <v>228530</v>
      </c>
      <c r="AI2843">
        <v>265710</v>
      </c>
      <c r="AL2843">
        <v>40284</v>
      </c>
    </row>
    <row r="2844" spans="1:38">
      <c r="A2844" t="s">
        <v>127</v>
      </c>
      <c r="B2844" t="s">
        <v>136</v>
      </c>
      <c r="C2844" t="s">
        <v>137</v>
      </c>
      <c r="D2844" t="s">
        <v>123</v>
      </c>
      <c r="E2844" t="s">
        <v>30</v>
      </c>
      <c r="F2844" t="s">
        <v>9</v>
      </c>
      <c r="G2844" t="s">
        <v>10</v>
      </c>
      <c r="H2844" t="s">
        <v>12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AC2844">
        <v>1060809</v>
      </c>
      <c r="AD2844">
        <v>671130</v>
      </c>
      <c r="AE2844">
        <v>618160</v>
      </c>
      <c r="AF2844">
        <v>1321240</v>
      </c>
      <c r="AG2844">
        <v>305837</v>
      </c>
      <c r="AH2844">
        <v>228530</v>
      </c>
      <c r="AI2844">
        <v>265710</v>
      </c>
      <c r="AL2844">
        <v>40284</v>
      </c>
    </row>
    <row r="2845" spans="1:38">
      <c r="A2845" t="s">
        <v>127</v>
      </c>
      <c r="B2845" t="s">
        <v>136</v>
      </c>
      <c r="C2845" t="s">
        <v>137</v>
      </c>
      <c r="D2845" t="s">
        <v>123</v>
      </c>
      <c r="E2845" t="s">
        <v>30</v>
      </c>
      <c r="F2845" t="s">
        <v>9</v>
      </c>
      <c r="G2845" t="s">
        <v>10</v>
      </c>
      <c r="H2845" t="s">
        <v>11</v>
      </c>
      <c r="I2845">
        <v>1.952</v>
      </c>
      <c r="J2845">
        <v>0.318</v>
      </c>
      <c r="K2845">
        <v>0.14199999999999999</v>
      </c>
      <c r="L2845">
        <v>0.17799999999999999</v>
      </c>
      <c r="M2845">
        <v>4.3999999999999997E-2</v>
      </c>
      <c r="N2845">
        <v>3.4000000000000002E-2</v>
      </c>
      <c r="O2845">
        <v>0.01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AC2845">
        <v>1060809</v>
      </c>
      <c r="AD2845">
        <v>671130</v>
      </c>
      <c r="AE2845">
        <v>618160</v>
      </c>
      <c r="AF2845">
        <v>1321240</v>
      </c>
      <c r="AG2845">
        <v>305837</v>
      </c>
      <c r="AH2845">
        <v>228530</v>
      </c>
      <c r="AI2845">
        <v>265710</v>
      </c>
      <c r="AL2845">
        <v>40284</v>
      </c>
    </row>
    <row r="2846" spans="1:38">
      <c r="A2846" t="s">
        <v>127</v>
      </c>
      <c r="B2846" t="s">
        <v>136</v>
      </c>
      <c r="C2846" t="s">
        <v>137</v>
      </c>
      <c r="D2846" t="s">
        <v>123</v>
      </c>
      <c r="E2846" t="s">
        <v>30</v>
      </c>
      <c r="F2846" t="s">
        <v>13</v>
      </c>
      <c r="G2846" t="s">
        <v>145</v>
      </c>
      <c r="H2846" t="s">
        <v>111</v>
      </c>
      <c r="P2846">
        <v>5.0000000000000001E-3</v>
      </c>
      <c r="Q2846">
        <v>5.8000000000000003E-2</v>
      </c>
      <c r="R2846">
        <v>6.3E-2</v>
      </c>
      <c r="Z2846">
        <v>0</v>
      </c>
      <c r="AA2846">
        <v>0</v>
      </c>
      <c r="AB2846">
        <v>0</v>
      </c>
      <c r="AI2846">
        <v>47771</v>
      </c>
      <c r="AJ2846">
        <v>2863860</v>
      </c>
      <c r="AK2846">
        <v>2644958</v>
      </c>
      <c r="AL2846">
        <v>2412375</v>
      </c>
    </row>
    <row r="2847" spans="1:38">
      <c r="A2847" t="s">
        <v>127</v>
      </c>
      <c r="B2847" t="s">
        <v>136</v>
      </c>
      <c r="C2847" t="s">
        <v>137</v>
      </c>
      <c r="D2847" t="s">
        <v>123</v>
      </c>
      <c r="E2847" t="s">
        <v>30</v>
      </c>
      <c r="F2847" t="s">
        <v>13</v>
      </c>
      <c r="G2847" t="s">
        <v>145</v>
      </c>
      <c r="H2847" t="s">
        <v>12</v>
      </c>
      <c r="P2847">
        <v>0</v>
      </c>
      <c r="Q2847">
        <v>0</v>
      </c>
      <c r="R2847">
        <v>0</v>
      </c>
      <c r="Z2847">
        <v>0</v>
      </c>
      <c r="AA2847">
        <v>0</v>
      </c>
      <c r="AB2847">
        <v>0</v>
      </c>
      <c r="AI2847">
        <v>47771</v>
      </c>
      <c r="AJ2847">
        <v>2863860</v>
      </c>
      <c r="AK2847">
        <v>2644958</v>
      </c>
      <c r="AL2847">
        <v>2412375</v>
      </c>
    </row>
    <row r="2848" spans="1:38">
      <c r="A2848" t="s">
        <v>127</v>
      </c>
      <c r="B2848" t="s">
        <v>136</v>
      </c>
      <c r="C2848" t="s">
        <v>137</v>
      </c>
      <c r="D2848" t="s">
        <v>123</v>
      </c>
      <c r="E2848" t="s">
        <v>30</v>
      </c>
      <c r="F2848" t="s">
        <v>13</v>
      </c>
      <c r="G2848" t="s">
        <v>145</v>
      </c>
      <c r="H2848" t="s">
        <v>11</v>
      </c>
      <c r="P2848">
        <v>5.0000000000000001E-3</v>
      </c>
      <c r="Q2848">
        <v>5.8000000000000003E-2</v>
      </c>
      <c r="R2848">
        <v>6.3E-2</v>
      </c>
      <c r="Z2848">
        <v>0</v>
      </c>
      <c r="AA2848">
        <v>0</v>
      </c>
      <c r="AB2848">
        <v>0</v>
      </c>
      <c r="AI2848">
        <v>47771</v>
      </c>
      <c r="AJ2848">
        <v>2863860</v>
      </c>
      <c r="AK2848">
        <v>2644958</v>
      </c>
      <c r="AL2848">
        <v>2412375</v>
      </c>
    </row>
    <row r="2849" spans="1:38">
      <c r="A2849" t="s">
        <v>127</v>
      </c>
      <c r="B2849" t="s">
        <v>136</v>
      </c>
      <c r="C2849" t="s">
        <v>137</v>
      </c>
      <c r="D2849" t="s">
        <v>123</v>
      </c>
      <c r="E2849" t="s">
        <v>30</v>
      </c>
      <c r="F2849" t="s">
        <v>13</v>
      </c>
      <c r="G2849" t="s">
        <v>10</v>
      </c>
      <c r="H2849" t="s">
        <v>111</v>
      </c>
      <c r="I2849">
        <v>0.107</v>
      </c>
      <c r="J2849">
        <v>5.7549999999999999</v>
      </c>
      <c r="K2849">
        <v>0.36499999999999999</v>
      </c>
      <c r="L2849">
        <v>0.157</v>
      </c>
      <c r="M2849">
        <v>0.22</v>
      </c>
      <c r="N2849">
        <v>5.6000000000000001E-2</v>
      </c>
      <c r="O2849">
        <v>0.03</v>
      </c>
      <c r="P2849">
        <v>1.2999999999999999E-2</v>
      </c>
      <c r="S2849">
        <v>0</v>
      </c>
      <c r="T2849">
        <v>1.0000000000000001E-5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C2849">
        <v>2739407</v>
      </c>
      <c r="AD2849">
        <v>3559560</v>
      </c>
      <c r="AE2849">
        <v>4046341</v>
      </c>
      <c r="AF2849">
        <v>2974409</v>
      </c>
      <c r="AG2849">
        <v>3251512</v>
      </c>
      <c r="AH2849">
        <v>1975399</v>
      </c>
      <c r="AI2849">
        <v>2444807</v>
      </c>
      <c r="AJ2849">
        <v>401247</v>
      </c>
      <c r="AK2849">
        <v>96356</v>
      </c>
      <c r="AL2849">
        <v>79036</v>
      </c>
    </row>
    <row r="2850" spans="1:38">
      <c r="A2850" t="s">
        <v>127</v>
      </c>
      <c r="B2850" t="s">
        <v>136</v>
      </c>
      <c r="C2850" t="s">
        <v>137</v>
      </c>
      <c r="D2850" t="s">
        <v>123</v>
      </c>
      <c r="E2850" t="s">
        <v>30</v>
      </c>
      <c r="F2850" t="s">
        <v>13</v>
      </c>
      <c r="G2850" t="s">
        <v>10</v>
      </c>
      <c r="H2850" t="s">
        <v>12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C2850">
        <v>2739407</v>
      </c>
      <c r="AD2850">
        <v>3559560</v>
      </c>
      <c r="AE2850">
        <v>4046341</v>
      </c>
      <c r="AF2850">
        <v>2974409</v>
      </c>
      <c r="AG2850">
        <v>3251512</v>
      </c>
      <c r="AH2850">
        <v>1975399</v>
      </c>
      <c r="AI2850">
        <v>2444807</v>
      </c>
      <c r="AJ2850">
        <v>401247</v>
      </c>
      <c r="AK2850">
        <v>96356</v>
      </c>
      <c r="AL2850">
        <v>79036</v>
      </c>
    </row>
    <row r="2851" spans="1:38">
      <c r="A2851" t="s">
        <v>127</v>
      </c>
      <c r="B2851" t="s">
        <v>136</v>
      </c>
      <c r="C2851" t="s">
        <v>137</v>
      </c>
      <c r="D2851" t="s">
        <v>123</v>
      </c>
      <c r="E2851" t="s">
        <v>30</v>
      </c>
      <c r="F2851" t="s">
        <v>13</v>
      </c>
      <c r="G2851" t="s">
        <v>10</v>
      </c>
      <c r="H2851" t="s">
        <v>11</v>
      </c>
      <c r="I2851">
        <v>0.107</v>
      </c>
      <c r="J2851">
        <v>5.7549999999999999</v>
      </c>
      <c r="K2851">
        <v>0.36499999999999999</v>
      </c>
      <c r="L2851">
        <v>0.157</v>
      </c>
      <c r="M2851">
        <v>0.22</v>
      </c>
      <c r="N2851">
        <v>5.6000000000000001E-2</v>
      </c>
      <c r="O2851">
        <v>0.03</v>
      </c>
      <c r="P2851">
        <v>1.2999999999999999E-2</v>
      </c>
      <c r="S2851">
        <v>0</v>
      </c>
      <c r="T2851">
        <v>1.0000000000000001E-5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C2851">
        <v>2739407</v>
      </c>
      <c r="AD2851">
        <v>3559560</v>
      </c>
      <c r="AE2851">
        <v>4046341</v>
      </c>
      <c r="AF2851">
        <v>2974409</v>
      </c>
      <c r="AG2851">
        <v>3251512</v>
      </c>
      <c r="AH2851">
        <v>1975399</v>
      </c>
      <c r="AI2851">
        <v>2444807</v>
      </c>
      <c r="AJ2851">
        <v>401247</v>
      </c>
      <c r="AK2851">
        <v>96356</v>
      </c>
      <c r="AL2851">
        <v>79036</v>
      </c>
    </row>
    <row r="2852" spans="1:38">
      <c r="A2852" t="s">
        <v>127</v>
      </c>
      <c r="B2852" t="s">
        <v>136</v>
      </c>
      <c r="C2852" t="s">
        <v>137</v>
      </c>
      <c r="D2852" t="s">
        <v>123</v>
      </c>
      <c r="E2852" t="s">
        <v>30</v>
      </c>
      <c r="F2852" t="s">
        <v>14</v>
      </c>
      <c r="G2852" t="s">
        <v>10</v>
      </c>
      <c r="H2852" t="s">
        <v>111</v>
      </c>
      <c r="I2852">
        <v>1.0309999999999999</v>
      </c>
      <c r="J2852">
        <v>0.91300000000000003</v>
      </c>
      <c r="K2852">
        <v>0.95499999999999996</v>
      </c>
      <c r="L2852">
        <v>0.497</v>
      </c>
      <c r="M2852">
        <v>0.107</v>
      </c>
      <c r="N2852">
        <v>0.128</v>
      </c>
      <c r="O2852">
        <v>4.9000000000000002E-2</v>
      </c>
      <c r="P2852">
        <v>0.13200000000000001</v>
      </c>
      <c r="Q2852">
        <v>3.1E-2</v>
      </c>
      <c r="R2852">
        <v>5.8999999999999997E-2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  <c r="AB2852">
        <v>0</v>
      </c>
      <c r="AC2852">
        <v>337639</v>
      </c>
      <c r="AD2852">
        <v>359134</v>
      </c>
      <c r="AE2852">
        <v>308275</v>
      </c>
      <c r="AF2852">
        <v>308517</v>
      </c>
      <c r="AG2852">
        <v>180503</v>
      </c>
      <c r="AH2852">
        <v>70981</v>
      </c>
      <c r="AI2852">
        <v>175602</v>
      </c>
      <c r="AJ2852">
        <v>74835</v>
      </c>
      <c r="AK2852">
        <v>73826</v>
      </c>
      <c r="AL2852">
        <v>61957</v>
      </c>
    </row>
    <row r="2853" spans="1:38">
      <c r="A2853" t="s">
        <v>127</v>
      </c>
      <c r="B2853" t="s">
        <v>136</v>
      </c>
      <c r="C2853" t="s">
        <v>137</v>
      </c>
      <c r="D2853" t="s">
        <v>123</v>
      </c>
      <c r="E2853" t="s">
        <v>30</v>
      </c>
      <c r="F2853" t="s">
        <v>14</v>
      </c>
      <c r="G2853" t="s">
        <v>10</v>
      </c>
      <c r="H2853" t="s">
        <v>12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  <c r="AB2853">
        <v>0</v>
      </c>
      <c r="AC2853">
        <v>337639</v>
      </c>
      <c r="AD2853">
        <v>359134</v>
      </c>
      <c r="AE2853">
        <v>308275</v>
      </c>
      <c r="AF2853">
        <v>308517</v>
      </c>
      <c r="AG2853">
        <v>180503</v>
      </c>
      <c r="AH2853">
        <v>70981</v>
      </c>
      <c r="AI2853">
        <v>175602</v>
      </c>
      <c r="AJ2853">
        <v>74835</v>
      </c>
      <c r="AK2853">
        <v>73826</v>
      </c>
      <c r="AL2853">
        <v>61957</v>
      </c>
    </row>
    <row r="2854" spans="1:38">
      <c r="A2854" t="s">
        <v>127</v>
      </c>
      <c r="B2854" t="s">
        <v>136</v>
      </c>
      <c r="C2854" t="s">
        <v>137</v>
      </c>
      <c r="D2854" t="s">
        <v>123</v>
      </c>
      <c r="E2854" t="s">
        <v>30</v>
      </c>
      <c r="F2854" t="s">
        <v>14</v>
      </c>
      <c r="G2854" t="s">
        <v>10</v>
      </c>
      <c r="H2854" t="s">
        <v>11</v>
      </c>
      <c r="I2854">
        <v>1.0309999999999999</v>
      </c>
      <c r="J2854">
        <v>0.91300000000000003</v>
      </c>
      <c r="K2854">
        <v>0.95499999999999996</v>
      </c>
      <c r="L2854">
        <v>0.497</v>
      </c>
      <c r="M2854">
        <v>0.107</v>
      </c>
      <c r="N2854">
        <v>0.128</v>
      </c>
      <c r="O2854">
        <v>4.9000000000000002E-2</v>
      </c>
      <c r="P2854">
        <v>0.13200000000000001</v>
      </c>
      <c r="Q2854">
        <v>3.1E-2</v>
      </c>
      <c r="R2854">
        <v>5.8999999999999997E-2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>
        <v>0</v>
      </c>
      <c r="AC2854">
        <v>337639</v>
      </c>
      <c r="AD2854">
        <v>359134</v>
      </c>
      <c r="AE2854">
        <v>308275</v>
      </c>
      <c r="AF2854">
        <v>308517</v>
      </c>
      <c r="AG2854">
        <v>180503</v>
      </c>
      <c r="AH2854">
        <v>70981</v>
      </c>
      <c r="AI2854">
        <v>175602</v>
      </c>
      <c r="AJ2854">
        <v>74835</v>
      </c>
      <c r="AK2854">
        <v>73826</v>
      </c>
      <c r="AL2854">
        <v>61957</v>
      </c>
    </row>
    <row r="2855" spans="1:38">
      <c r="A2855" t="s">
        <v>127</v>
      </c>
      <c r="B2855" t="s">
        <v>136</v>
      </c>
      <c r="C2855" t="s">
        <v>137</v>
      </c>
      <c r="D2855" t="s">
        <v>123</v>
      </c>
      <c r="E2855" t="s">
        <v>30</v>
      </c>
      <c r="F2855" t="s">
        <v>15</v>
      </c>
      <c r="G2855" t="s">
        <v>10</v>
      </c>
      <c r="H2855" t="s">
        <v>111</v>
      </c>
      <c r="N2855">
        <v>4.8000000000000001E-2</v>
      </c>
      <c r="O2855">
        <v>2E-3</v>
      </c>
      <c r="P2855">
        <v>5.5E-2</v>
      </c>
      <c r="Q2855">
        <v>5.8000000000000003E-2</v>
      </c>
      <c r="X2855">
        <v>0</v>
      </c>
      <c r="Y2855">
        <v>0</v>
      </c>
      <c r="Z2855">
        <v>0</v>
      </c>
      <c r="AA2855">
        <v>0</v>
      </c>
      <c r="AC2855">
        <v>1092</v>
      </c>
      <c r="AD2855">
        <v>1564</v>
      </c>
      <c r="AE2855">
        <v>5342</v>
      </c>
      <c r="AF2855">
        <v>11100</v>
      </c>
      <c r="AG2855">
        <v>3291</v>
      </c>
      <c r="AH2855">
        <v>12918</v>
      </c>
      <c r="AI2855">
        <v>12654</v>
      </c>
      <c r="AJ2855">
        <v>17355</v>
      </c>
      <c r="AK2855">
        <v>12003</v>
      </c>
      <c r="AL2855">
        <v>5823</v>
      </c>
    </row>
    <row r="2856" spans="1:38">
      <c r="A2856" t="s">
        <v>127</v>
      </c>
      <c r="B2856" t="s">
        <v>136</v>
      </c>
      <c r="C2856" t="s">
        <v>137</v>
      </c>
      <c r="D2856" t="s">
        <v>123</v>
      </c>
      <c r="E2856" t="s">
        <v>30</v>
      </c>
      <c r="F2856" t="s">
        <v>15</v>
      </c>
      <c r="G2856" t="s">
        <v>10</v>
      </c>
      <c r="H2856" t="s">
        <v>12</v>
      </c>
      <c r="N2856">
        <v>0</v>
      </c>
      <c r="O2856">
        <v>0</v>
      </c>
      <c r="P2856">
        <v>0</v>
      </c>
      <c r="Q2856">
        <v>0</v>
      </c>
      <c r="X2856">
        <v>0</v>
      </c>
      <c r="Y2856">
        <v>0</v>
      </c>
      <c r="Z2856">
        <v>0</v>
      </c>
      <c r="AA2856">
        <v>0</v>
      </c>
      <c r="AC2856">
        <v>1092</v>
      </c>
      <c r="AD2856">
        <v>1564</v>
      </c>
      <c r="AE2856">
        <v>5342</v>
      </c>
      <c r="AF2856">
        <v>11100</v>
      </c>
      <c r="AG2856">
        <v>3291</v>
      </c>
      <c r="AH2856">
        <v>12918</v>
      </c>
      <c r="AI2856">
        <v>12654</v>
      </c>
      <c r="AJ2856">
        <v>17355</v>
      </c>
      <c r="AK2856">
        <v>12003</v>
      </c>
      <c r="AL2856">
        <v>5823</v>
      </c>
    </row>
    <row r="2857" spans="1:38">
      <c r="A2857" t="s">
        <v>127</v>
      </c>
      <c r="B2857" t="s">
        <v>136</v>
      </c>
      <c r="C2857" t="s">
        <v>137</v>
      </c>
      <c r="D2857" t="s">
        <v>123</v>
      </c>
      <c r="E2857" t="s">
        <v>30</v>
      </c>
      <c r="F2857" t="s">
        <v>15</v>
      </c>
      <c r="G2857" t="s">
        <v>10</v>
      </c>
      <c r="H2857" t="s">
        <v>11</v>
      </c>
      <c r="N2857">
        <v>4.8000000000000001E-2</v>
      </c>
      <c r="O2857">
        <v>2E-3</v>
      </c>
      <c r="P2857">
        <v>5.5E-2</v>
      </c>
      <c r="Q2857">
        <v>5.8000000000000003E-2</v>
      </c>
      <c r="X2857">
        <v>0</v>
      </c>
      <c r="Y2857">
        <v>0</v>
      </c>
      <c r="Z2857">
        <v>0</v>
      </c>
      <c r="AA2857">
        <v>0</v>
      </c>
      <c r="AC2857">
        <v>1092</v>
      </c>
      <c r="AD2857">
        <v>1564</v>
      </c>
      <c r="AE2857">
        <v>5342</v>
      </c>
      <c r="AF2857">
        <v>11100</v>
      </c>
      <c r="AG2857">
        <v>3291</v>
      </c>
      <c r="AH2857">
        <v>12918</v>
      </c>
      <c r="AI2857">
        <v>12654</v>
      </c>
      <c r="AJ2857">
        <v>17355</v>
      </c>
      <c r="AK2857">
        <v>12003</v>
      </c>
      <c r="AL2857">
        <v>5823</v>
      </c>
    </row>
    <row r="2858" spans="1:38">
      <c r="A2858" t="s">
        <v>127</v>
      </c>
      <c r="B2858" t="s">
        <v>136</v>
      </c>
      <c r="C2858" t="s">
        <v>137</v>
      </c>
      <c r="D2858" t="s">
        <v>123</v>
      </c>
      <c r="E2858" t="s">
        <v>30</v>
      </c>
      <c r="F2858" t="s">
        <v>16</v>
      </c>
      <c r="G2858" t="s">
        <v>10</v>
      </c>
      <c r="H2858" t="s">
        <v>111</v>
      </c>
      <c r="I2858">
        <v>0.60799999999999998</v>
      </c>
      <c r="J2858">
        <v>0.14699999999999999</v>
      </c>
      <c r="K2858">
        <v>0.63200000000000001</v>
      </c>
      <c r="L2858">
        <v>0.33300000000000002</v>
      </c>
      <c r="Q2858">
        <v>0.03</v>
      </c>
      <c r="S2858">
        <v>0</v>
      </c>
      <c r="T2858">
        <v>0</v>
      </c>
      <c r="U2858">
        <v>0</v>
      </c>
      <c r="V2858">
        <v>0</v>
      </c>
      <c r="AA2858">
        <v>0</v>
      </c>
      <c r="AC2858">
        <v>102465</v>
      </c>
      <c r="AD2858">
        <v>83137</v>
      </c>
      <c r="AE2858">
        <v>142602</v>
      </c>
      <c r="AF2858">
        <v>54974</v>
      </c>
      <c r="AG2858">
        <v>15752</v>
      </c>
      <c r="AH2858">
        <v>6164</v>
      </c>
      <c r="AI2858">
        <v>4318</v>
      </c>
      <c r="AJ2858">
        <v>12052</v>
      </c>
      <c r="AK2858">
        <v>6253</v>
      </c>
      <c r="AL2858">
        <v>15449</v>
      </c>
    </row>
    <row r="2859" spans="1:38">
      <c r="A2859" t="s">
        <v>127</v>
      </c>
      <c r="B2859" t="s">
        <v>136</v>
      </c>
      <c r="C2859" t="s">
        <v>137</v>
      </c>
      <c r="D2859" t="s">
        <v>123</v>
      </c>
      <c r="E2859" t="s">
        <v>30</v>
      </c>
      <c r="F2859" t="s">
        <v>16</v>
      </c>
      <c r="G2859" t="s">
        <v>10</v>
      </c>
      <c r="H2859" t="s">
        <v>12</v>
      </c>
      <c r="I2859">
        <v>0</v>
      </c>
      <c r="J2859">
        <v>0</v>
      </c>
      <c r="K2859">
        <v>0</v>
      </c>
      <c r="L2859">
        <v>0</v>
      </c>
      <c r="Q2859">
        <v>0</v>
      </c>
      <c r="S2859">
        <v>0</v>
      </c>
      <c r="T2859">
        <v>0</v>
      </c>
      <c r="U2859">
        <v>0</v>
      </c>
      <c r="V2859">
        <v>0</v>
      </c>
      <c r="AA2859">
        <v>0</v>
      </c>
      <c r="AC2859">
        <v>102465</v>
      </c>
      <c r="AD2859">
        <v>83137</v>
      </c>
      <c r="AE2859">
        <v>142602</v>
      </c>
      <c r="AF2859">
        <v>54974</v>
      </c>
      <c r="AG2859">
        <v>15752</v>
      </c>
      <c r="AH2859">
        <v>6164</v>
      </c>
      <c r="AI2859">
        <v>4318</v>
      </c>
      <c r="AJ2859">
        <v>12052</v>
      </c>
      <c r="AK2859">
        <v>6253</v>
      </c>
      <c r="AL2859">
        <v>15449</v>
      </c>
    </row>
    <row r="2860" spans="1:38">
      <c r="A2860" t="s">
        <v>127</v>
      </c>
      <c r="B2860" t="s">
        <v>136</v>
      </c>
      <c r="C2860" t="s">
        <v>137</v>
      </c>
      <c r="D2860" t="s">
        <v>123</v>
      </c>
      <c r="E2860" t="s">
        <v>30</v>
      </c>
      <c r="F2860" t="s">
        <v>16</v>
      </c>
      <c r="G2860" t="s">
        <v>10</v>
      </c>
      <c r="H2860" t="s">
        <v>11</v>
      </c>
      <c r="I2860">
        <v>0.60799999999999998</v>
      </c>
      <c r="J2860">
        <v>0.14699999999999999</v>
      </c>
      <c r="K2860">
        <v>0.63200000000000001</v>
      </c>
      <c r="L2860">
        <v>0.33300000000000002</v>
      </c>
      <c r="Q2860">
        <v>0.03</v>
      </c>
      <c r="S2860">
        <v>0</v>
      </c>
      <c r="T2860">
        <v>0</v>
      </c>
      <c r="U2860">
        <v>0</v>
      </c>
      <c r="V2860">
        <v>0</v>
      </c>
      <c r="AA2860">
        <v>0</v>
      </c>
      <c r="AC2860">
        <v>102465</v>
      </c>
      <c r="AD2860">
        <v>83137</v>
      </c>
      <c r="AE2860">
        <v>142602</v>
      </c>
      <c r="AF2860">
        <v>54974</v>
      </c>
      <c r="AG2860">
        <v>15752</v>
      </c>
      <c r="AH2860">
        <v>6164</v>
      </c>
      <c r="AI2860">
        <v>4318</v>
      </c>
      <c r="AJ2860">
        <v>12052</v>
      </c>
      <c r="AK2860">
        <v>6253</v>
      </c>
      <c r="AL2860">
        <v>15449</v>
      </c>
    </row>
    <row r="2861" spans="1:38">
      <c r="A2861" t="s">
        <v>127</v>
      </c>
      <c r="B2861" t="s">
        <v>136</v>
      </c>
      <c r="C2861" t="s">
        <v>137</v>
      </c>
      <c r="D2861" t="s">
        <v>123</v>
      </c>
      <c r="E2861" t="s">
        <v>30</v>
      </c>
      <c r="F2861" t="s">
        <v>61</v>
      </c>
      <c r="G2861" t="s">
        <v>10</v>
      </c>
      <c r="H2861" t="s">
        <v>111</v>
      </c>
      <c r="I2861">
        <v>4.8000000000000001E-2</v>
      </c>
      <c r="Q2861">
        <v>15.529</v>
      </c>
      <c r="S2861">
        <v>0</v>
      </c>
      <c r="AA2861">
        <v>5.0000000000000002E-5</v>
      </c>
      <c r="AC2861">
        <v>15640</v>
      </c>
      <c r="AD2861">
        <v>52581</v>
      </c>
      <c r="AE2861">
        <v>163870</v>
      </c>
      <c r="AF2861">
        <v>216969</v>
      </c>
      <c r="AG2861">
        <v>19832</v>
      </c>
      <c r="AH2861">
        <v>19440</v>
      </c>
      <c r="AI2861">
        <v>13140</v>
      </c>
      <c r="AJ2861">
        <v>9185</v>
      </c>
      <c r="AK2861">
        <v>99707</v>
      </c>
      <c r="AL2861">
        <v>154</v>
      </c>
    </row>
    <row r="2862" spans="1:38">
      <c r="A2862" t="s">
        <v>127</v>
      </c>
      <c r="B2862" t="s">
        <v>136</v>
      </c>
      <c r="C2862" t="s">
        <v>137</v>
      </c>
      <c r="D2862" t="s">
        <v>123</v>
      </c>
      <c r="E2862" t="s">
        <v>30</v>
      </c>
      <c r="F2862" t="s">
        <v>61</v>
      </c>
      <c r="G2862" t="s">
        <v>10</v>
      </c>
      <c r="H2862" t="s">
        <v>12</v>
      </c>
      <c r="I2862">
        <v>0</v>
      </c>
      <c r="Q2862">
        <v>0</v>
      </c>
      <c r="S2862">
        <v>0</v>
      </c>
      <c r="AA2862">
        <v>0</v>
      </c>
      <c r="AC2862">
        <v>15640</v>
      </c>
      <c r="AD2862">
        <v>52581</v>
      </c>
      <c r="AE2862">
        <v>163870</v>
      </c>
      <c r="AF2862">
        <v>216969</v>
      </c>
      <c r="AG2862">
        <v>19832</v>
      </c>
      <c r="AH2862">
        <v>19440</v>
      </c>
      <c r="AI2862">
        <v>13140</v>
      </c>
      <c r="AJ2862">
        <v>9185</v>
      </c>
      <c r="AK2862">
        <v>99707</v>
      </c>
      <c r="AL2862">
        <v>154</v>
      </c>
    </row>
    <row r="2863" spans="1:38">
      <c r="A2863" t="s">
        <v>127</v>
      </c>
      <c r="B2863" t="s">
        <v>136</v>
      </c>
      <c r="C2863" t="s">
        <v>137</v>
      </c>
      <c r="D2863" t="s">
        <v>123</v>
      </c>
      <c r="E2863" t="s">
        <v>30</v>
      </c>
      <c r="F2863" t="s">
        <v>61</v>
      </c>
      <c r="G2863" t="s">
        <v>10</v>
      </c>
      <c r="H2863" t="s">
        <v>11</v>
      </c>
      <c r="I2863">
        <v>4.8000000000000001E-2</v>
      </c>
      <c r="Q2863">
        <v>15.529</v>
      </c>
      <c r="S2863">
        <v>0</v>
      </c>
      <c r="AA2863">
        <v>5.0000000000000002E-5</v>
      </c>
      <c r="AC2863">
        <v>15640</v>
      </c>
      <c r="AD2863">
        <v>52581</v>
      </c>
      <c r="AE2863">
        <v>163870</v>
      </c>
      <c r="AF2863">
        <v>216969</v>
      </c>
      <c r="AG2863">
        <v>19832</v>
      </c>
      <c r="AH2863">
        <v>19440</v>
      </c>
      <c r="AI2863">
        <v>13140</v>
      </c>
      <c r="AJ2863">
        <v>9185</v>
      </c>
      <c r="AK2863">
        <v>99707</v>
      </c>
      <c r="AL2863">
        <v>154</v>
      </c>
    </row>
    <row r="2864" spans="1:38">
      <c r="A2864" t="s">
        <v>127</v>
      </c>
      <c r="B2864" t="s">
        <v>136</v>
      </c>
      <c r="C2864" t="s">
        <v>137</v>
      </c>
      <c r="D2864" t="s">
        <v>123</v>
      </c>
      <c r="E2864" t="s">
        <v>30</v>
      </c>
      <c r="F2864" t="s">
        <v>63</v>
      </c>
      <c r="G2864" t="s">
        <v>10</v>
      </c>
      <c r="H2864" t="s">
        <v>111</v>
      </c>
      <c r="I2864">
        <v>6.0000000000000001E-3</v>
      </c>
      <c r="P2864">
        <v>5.6000000000000001E-2</v>
      </c>
      <c r="S2864">
        <v>0</v>
      </c>
      <c r="Z2864">
        <v>0</v>
      </c>
      <c r="AC2864">
        <v>1265336</v>
      </c>
      <c r="AD2864">
        <v>1153358</v>
      </c>
      <c r="AE2864">
        <v>1129638</v>
      </c>
      <c r="AF2864">
        <v>1087283</v>
      </c>
      <c r="AG2864">
        <v>1167493</v>
      </c>
      <c r="AH2864">
        <v>1056628</v>
      </c>
      <c r="AI2864">
        <v>1060323</v>
      </c>
      <c r="AJ2864">
        <v>1063860</v>
      </c>
      <c r="AK2864">
        <v>1168079</v>
      </c>
      <c r="AL2864">
        <v>1167800</v>
      </c>
    </row>
    <row r="2865" spans="1:38">
      <c r="A2865" t="s">
        <v>127</v>
      </c>
      <c r="B2865" t="s">
        <v>136</v>
      </c>
      <c r="C2865" t="s">
        <v>137</v>
      </c>
      <c r="D2865" t="s">
        <v>123</v>
      </c>
      <c r="E2865" t="s">
        <v>30</v>
      </c>
      <c r="F2865" t="s">
        <v>63</v>
      </c>
      <c r="G2865" t="s">
        <v>10</v>
      </c>
      <c r="H2865" t="s">
        <v>12</v>
      </c>
      <c r="I2865">
        <v>0</v>
      </c>
      <c r="P2865">
        <v>0</v>
      </c>
      <c r="S2865">
        <v>0</v>
      </c>
      <c r="Z2865">
        <v>0</v>
      </c>
      <c r="AC2865">
        <v>1265336</v>
      </c>
      <c r="AD2865">
        <v>1153358</v>
      </c>
      <c r="AE2865">
        <v>1129638</v>
      </c>
      <c r="AF2865">
        <v>1087283</v>
      </c>
      <c r="AG2865">
        <v>1167493</v>
      </c>
      <c r="AH2865">
        <v>1056628</v>
      </c>
      <c r="AI2865">
        <v>1060323</v>
      </c>
      <c r="AJ2865">
        <v>1063860</v>
      </c>
      <c r="AK2865">
        <v>1168079</v>
      </c>
      <c r="AL2865">
        <v>1167800</v>
      </c>
    </row>
    <row r="2866" spans="1:38">
      <c r="A2866" t="s">
        <v>127</v>
      </c>
      <c r="B2866" t="s">
        <v>136</v>
      </c>
      <c r="C2866" t="s">
        <v>137</v>
      </c>
      <c r="D2866" t="s">
        <v>123</v>
      </c>
      <c r="E2866" t="s">
        <v>30</v>
      </c>
      <c r="F2866" t="s">
        <v>63</v>
      </c>
      <c r="G2866" t="s">
        <v>10</v>
      </c>
      <c r="H2866" t="s">
        <v>11</v>
      </c>
      <c r="I2866">
        <v>6.0000000000000001E-3</v>
      </c>
      <c r="P2866">
        <v>5.6000000000000001E-2</v>
      </c>
      <c r="S2866">
        <v>0</v>
      </c>
      <c r="Z2866">
        <v>0</v>
      </c>
      <c r="AC2866">
        <v>1265336</v>
      </c>
      <c r="AD2866">
        <v>1153358</v>
      </c>
      <c r="AE2866">
        <v>1129638</v>
      </c>
      <c r="AF2866">
        <v>1087283</v>
      </c>
      <c r="AG2866">
        <v>1167493</v>
      </c>
      <c r="AH2866">
        <v>1056628</v>
      </c>
      <c r="AI2866">
        <v>1060323</v>
      </c>
      <c r="AJ2866">
        <v>1063860</v>
      </c>
      <c r="AK2866">
        <v>1168079</v>
      </c>
      <c r="AL2866">
        <v>1167800</v>
      </c>
    </row>
    <row r="2867" spans="1:38">
      <c r="A2867" t="s">
        <v>127</v>
      </c>
      <c r="B2867" t="s">
        <v>136</v>
      </c>
      <c r="C2867" t="s">
        <v>137</v>
      </c>
      <c r="D2867" t="s">
        <v>123</v>
      </c>
      <c r="E2867" t="s">
        <v>30</v>
      </c>
      <c r="F2867" t="s">
        <v>17</v>
      </c>
      <c r="G2867" t="s">
        <v>145</v>
      </c>
      <c r="H2867" t="s">
        <v>111</v>
      </c>
      <c r="O2867">
        <v>2195.9659999999999</v>
      </c>
      <c r="P2867">
        <v>1097.248</v>
      </c>
      <c r="Q2867">
        <v>739.96199999999999</v>
      </c>
      <c r="R2867">
        <v>1.5960000000000001</v>
      </c>
      <c r="Y2867">
        <v>7.5700000000000003E-3</v>
      </c>
      <c r="Z2867">
        <v>3.2699999999999999E-3</v>
      </c>
      <c r="AA2867">
        <v>2.32E-3</v>
      </c>
      <c r="AB2867">
        <v>1.0000000000000001E-5</v>
      </c>
      <c r="AI2867">
        <v>898933</v>
      </c>
      <c r="AJ2867">
        <v>964206</v>
      </c>
      <c r="AK2867">
        <v>874021</v>
      </c>
      <c r="AL2867">
        <v>939503</v>
      </c>
    </row>
    <row r="2868" spans="1:38">
      <c r="A2868" t="s">
        <v>127</v>
      </c>
      <c r="B2868" t="s">
        <v>136</v>
      </c>
      <c r="C2868" t="s">
        <v>137</v>
      </c>
      <c r="D2868" t="s">
        <v>123</v>
      </c>
      <c r="E2868" t="s">
        <v>30</v>
      </c>
      <c r="F2868" t="s">
        <v>17</v>
      </c>
      <c r="G2868" t="s">
        <v>145</v>
      </c>
      <c r="H2868" t="s">
        <v>12</v>
      </c>
      <c r="O2868">
        <v>58.567999999999998</v>
      </c>
      <c r="P2868">
        <v>20.850999999999999</v>
      </c>
      <c r="Q2868">
        <v>17.292999999999999</v>
      </c>
      <c r="R2868">
        <v>0</v>
      </c>
      <c r="Y2868">
        <v>2.0000000000000001E-4</v>
      </c>
      <c r="Z2868">
        <v>6.0000000000000002E-5</v>
      </c>
      <c r="AA2868">
        <v>5.0000000000000002E-5</v>
      </c>
      <c r="AB2868">
        <v>0</v>
      </c>
      <c r="AI2868">
        <v>898933</v>
      </c>
      <c r="AJ2868">
        <v>964206</v>
      </c>
      <c r="AK2868">
        <v>874021</v>
      </c>
      <c r="AL2868">
        <v>939503</v>
      </c>
    </row>
    <row r="2869" spans="1:38">
      <c r="A2869" t="s">
        <v>127</v>
      </c>
      <c r="B2869" t="s">
        <v>136</v>
      </c>
      <c r="C2869" t="s">
        <v>137</v>
      </c>
      <c r="D2869" t="s">
        <v>123</v>
      </c>
      <c r="E2869" t="s">
        <v>30</v>
      </c>
      <c r="F2869" t="s">
        <v>17</v>
      </c>
      <c r="G2869" t="s">
        <v>145</v>
      </c>
      <c r="H2869" t="s">
        <v>11</v>
      </c>
      <c r="O2869">
        <v>2137.3980000000001</v>
      </c>
      <c r="P2869">
        <v>1076.3969999999999</v>
      </c>
      <c r="Q2869">
        <v>722.66899999999998</v>
      </c>
      <c r="R2869">
        <v>1.5960000000000001</v>
      </c>
      <c r="Y2869">
        <v>7.3699999999999998E-3</v>
      </c>
      <c r="Z2869">
        <v>3.2100000000000002E-3</v>
      </c>
      <c r="AA2869">
        <v>2.2699999999999999E-3</v>
      </c>
      <c r="AB2869">
        <v>1.0000000000000001E-5</v>
      </c>
      <c r="AI2869">
        <v>898933</v>
      </c>
      <c r="AJ2869">
        <v>964206</v>
      </c>
      <c r="AK2869">
        <v>874021</v>
      </c>
      <c r="AL2869">
        <v>939503</v>
      </c>
    </row>
    <row r="2870" spans="1:38">
      <c r="A2870" t="s">
        <v>127</v>
      </c>
      <c r="B2870" t="s">
        <v>136</v>
      </c>
      <c r="C2870" t="s">
        <v>137</v>
      </c>
      <c r="D2870" t="s">
        <v>123</v>
      </c>
      <c r="E2870" t="s">
        <v>30</v>
      </c>
      <c r="F2870" t="s">
        <v>17</v>
      </c>
      <c r="G2870" t="s">
        <v>146</v>
      </c>
      <c r="H2870" t="s">
        <v>111</v>
      </c>
      <c r="O2870">
        <v>1589.9580000000001</v>
      </c>
      <c r="P2870">
        <v>3234.538</v>
      </c>
      <c r="Q2870">
        <v>3478.9090000000001</v>
      </c>
      <c r="R2870">
        <v>3588.9769999999999</v>
      </c>
      <c r="Y2870">
        <v>5.4799999999999996E-3</v>
      </c>
      <c r="Z2870">
        <v>9.6500000000000006E-3</v>
      </c>
      <c r="AA2870">
        <v>1.091E-2</v>
      </c>
      <c r="AB2870">
        <v>1.401E-2</v>
      </c>
      <c r="AI2870">
        <v>1242445</v>
      </c>
      <c r="AJ2870">
        <v>1144923</v>
      </c>
      <c r="AK2870">
        <v>1254762</v>
      </c>
      <c r="AL2870">
        <v>931671</v>
      </c>
    </row>
    <row r="2871" spans="1:38">
      <c r="A2871" t="s">
        <v>127</v>
      </c>
      <c r="B2871" t="s">
        <v>136</v>
      </c>
      <c r="C2871" t="s">
        <v>137</v>
      </c>
      <c r="D2871" t="s">
        <v>123</v>
      </c>
      <c r="E2871" t="s">
        <v>30</v>
      </c>
      <c r="F2871" t="s">
        <v>17</v>
      </c>
      <c r="G2871" t="s">
        <v>146</v>
      </c>
      <c r="H2871" t="s">
        <v>12</v>
      </c>
      <c r="O2871">
        <v>64.153000000000006</v>
      </c>
      <c r="P2871">
        <v>215.374</v>
      </c>
      <c r="Q2871">
        <v>466.93700000000001</v>
      </c>
      <c r="R2871">
        <v>1341</v>
      </c>
      <c r="Y2871">
        <v>2.2000000000000001E-4</v>
      </c>
      <c r="Z2871">
        <v>6.4000000000000005E-4</v>
      </c>
      <c r="AA2871">
        <v>1.4599999999999999E-3</v>
      </c>
      <c r="AB2871">
        <v>5.2399999999999999E-3</v>
      </c>
      <c r="AI2871">
        <v>1242445</v>
      </c>
      <c r="AJ2871">
        <v>1144923</v>
      </c>
      <c r="AK2871">
        <v>1254762</v>
      </c>
      <c r="AL2871">
        <v>931671</v>
      </c>
    </row>
    <row r="2872" spans="1:38">
      <c r="A2872" t="s">
        <v>127</v>
      </c>
      <c r="B2872" t="s">
        <v>136</v>
      </c>
      <c r="C2872" t="s">
        <v>137</v>
      </c>
      <c r="D2872" t="s">
        <v>123</v>
      </c>
      <c r="E2872" t="s">
        <v>30</v>
      </c>
      <c r="F2872" t="s">
        <v>17</v>
      </c>
      <c r="G2872" t="s">
        <v>146</v>
      </c>
      <c r="H2872" t="s">
        <v>11</v>
      </c>
      <c r="O2872">
        <v>1525.8050000000001</v>
      </c>
      <c r="P2872">
        <v>3019.1640000000002</v>
      </c>
      <c r="Q2872">
        <v>3011.9720000000002</v>
      </c>
      <c r="R2872">
        <v>2247.9769999999999</v>
      </c>
      <c r="Y2872">
        <v>5.2599999999999999E-3</v>
      </c>
      <c r="Z2872">
        <v>9.0100000000000006E-3</v>
      </c>
      <c r="AA2872">
        <v>9.4500000000000001E-3</v>
      </c>
      <c r="AB2872">
        <v>8.7799999999999996E-3</v>
      </c>
      <c r="AI2872">
        <v>1242445</v>
      </c>
      <c r="AJ2872">
        <v>1144923</v>
      </c>
      <c r="AK2872">
        <v>1254762</v>
      </c>
      <c r="AL2872">
        <v>931671</v>
      </c>
    </row>
    <row r="2873" spans="1:38">
      <c r="A2873" t="s">
        <v>127</v>
      </c>
      <c r="B2873" t="s">
        <v>136</v>
      </c>
      <c r="C2873" t="s">
        <v>137</v>
      </c>
      <c r="D2873" t="s">
        <v>123</v>
      </c>
      <c r="E2873" t="s">
        <v>30</v>
      </c>
      <c r="F2873" t="s">
        <v>17</v>
      </c>
      <c r="G2873" t="s">
        <v>10</v>
      </c>
      <c r="H2873" t="s">
        <v>111</v>
      </c>
      <c r="I2873">
        <v>3288.0830000000001</v>
      </c>
      <c r="J2873">
        <v>1839.0909999999999</v>
      </c>
      <c r="K2873">
        <v>3372.3040000000001</v>
      </c>
      <c r="L2873">
        <v>4397.1809999999996</v>
      </c>
      <c r="M2873">
        <v>4762.2349999999997</v>
      </c>
      <c r="N2873">
        <v>3735.7890000000002</v>
      </c>
      <c r="S2873">
        <v>6.9100000000000003E-3</v>
      </c>
      <c r="T2873">
        <v>3.32E-3</v>
      </c>
      <c r="U2873">
        <v>6.6899999999999998E-3</v>
      </c>
      <c r="V2873">
        <v>9.1999999999999998E-3</v>
      </c>
      <c r="W2873">
        <v>1.1809999999999999E-2</v>
      </c>
      <c r="X2873">
        <v>1.09E-2</v>
      </c>
      <c r="AC2873">
        <v>2343719</v>
      </c>
      <c r="AD2873">
        <v>1497618</v>
      </c>
      <c r="AE2873">
        <v>1254880</v>
      </c>
      <c r="AF2873">
        <v>1823891</v>
      </c>
      <c r="AG2873">
        <v>1501499</v>
      </c>
      <c r="AH2873">
        <v>1846925</v>
      </c>
    </row>
    <row r="2874" spans="1:38">
      <c r="A2874" t="s">
        <v>127</v>
      </c>
      <c r="B2874" t="s">
        <v>136</v>
      </c>
      <c r="C2874" t="s">
        <v>137</v>
      </c>
      <c r="D2874" t="s">
        <v>123</v>
      </c>
      <c r="E2874" t="s">
        <v>30</v>
      </c>
      <c r="F2874" t="s">
        <v>17</v>
      </c>
      <c r="G2874" t="s">
        <v>10</v>
      </c>
      <c r="H2874" t="s">
        <v>12</v>
      </c>
      <c r="I2874">
        <v>1017.313</v>
      </c>
      <c r="J2874">
        <v>471.85300000000001</v>
      </c>
      <c r="K2874">
        <v>263.83699999999999</v>
      </c>
      <c r="L2874">
        <v>804.68399999999997</v>
      </c>
      <c r="M2874">
        <v>1960.2929999999999</v>
      </c>
      <c r="N2874">
        <v>533.78899999999999</v>
      </c>
      <c r="S2874">
        <v>2.14E-3</v>
      </c>
      <c r="T2874">
        <v>8.4999999999999995E-4</v>
      </c>
      <c r="U2874">
        <v>5.1999999999999995E-4</v>
      </c>
      <c r="V2874">
        <v>1.6800000000000001E-3</v>
      </c>
      <c r="W2874">
        <v>4.8599999999999997E-3</v>
      </c>
      <c r="X2874">
        <v>1.56E-3</v>
      </c>
      <c r="AC2874">
        <v>2343719</v>
      </c>
      <c r="AD2874">
        <v>1497618</v>
      </c>
      <c r="AE2874">
        <v>1254880</v>
      </c>
      <c r="AF2874">
        <v>1823891</v>
      </c>
      <c r="AG2874">
        <v>1501499</v>
      </c>
      <c r="AH2874">
        <v>1846925</v>
      </c>
    </row>
    <row r="2875" spans="1:38">
      <c r="A2875" t="s">
        <v>127</v>
      </c>
      <c r="B2875" t="s">
        <v>136</v>
      </c>
      <c r="C2875" t="s">
        <v>137</v>
      </c>
      <c r="D2875" t="s">
        <v>123</v>
      </c>
      <c r="E2875" t="s">
        <v>30</v>
      </c>
      <c r="F2875" t="s">
        <v>17</v>
      </c>
      <c r="G2875" t="s">
        <v>10</v>
      </c>
      <c r="H2875" t="s">
        <v>11</v>
      </c>
      <c r="I2875">
        <v>2270.77</v>
      </c>
      <c r="J2875">
        <v>1367.2380000000001</v>
      </c>
      <c r="K2875">
        <v>3108.4670000000001</v>
      </c>
      <c r="L2875">
        <v>3592.4969999999998</v>
      </c>
      <c r="M2875">
        <v>2801.942</v>
      </c>
      <c r="N2875">
        <v>3202</v>
      </c>
      <c r="S2875">
        <v>4.7699999999999999E-3</v>
      </c>
      <c r="T2875">
        <v>2.47E-3</v>
      </c>
      <c r="U2875">
        <v>6.1700000000000001E-3</v>
      </c>
      <c r="V2875">
        <v>7.5199999999999998E-3</v>
      </c>
      <c r="W2875">
        <v>6.9499999999999996E-3</v>
      </c>
      <c r="X2875">
        <v>9.3399999999999993E-3</v>
      </c>
      <c r="AC2875">
        <v>2343719</v>
      </c>
      <c r="AD2875">
        <v>1497618</v>
      </c>
      <c r="AE2875">
        <v>1254880</v>
      </c>
      <c r="AF2875">
        <v>1823891</v>
      </c>
      <c r="AG2875">
        <v>1501499</v>
      </c>
      <c r="AH2875">
        <v>1846925</v>
      </c>
    </row>
    <row r="2876" spans="1:38">
      <c r="A2876" t="s">
        <v>127</v>
      </c>
      <c r="B2876" t="s">
        <v>136</v>
      </c>
      <c r="C2876" t="s">
        <v>137</v>
      </c>
      <c r="D2876" t="s">
        <v>123</v>
      </c>
      <c r="E2876" t="s">
        <v>30</v>
      </c>
      <c r="F2876" t="s">
        <v>18</v>
      </c>
      <c r="G2876" t="s">
        <v>145</v>
      </c>
      <c r="H2876" t="s">
        <v>111</v>
      </c>
      <c r="O2876">
        <v>1.347</v>
      </c>
      <c r="P2876">
        <v>5.0149999999999997</v>
      </c>
      <c r="Q2876">
        <v>11.455</v>
      </c>
      <c r="R2876">
        <v>1.585</v>
      </c>
      <c r="Y2876">
        <v>0</v>
      </c>
      <c r="Z2876">
        <v>1.0000000000000001E-5</v>
      </c>
      <c r="AA2876">
        <v>4.0000000000000003E-5</v>
      </c>
      <c r="AB2876">
        <v>1.0000000000000001E-5</v>
      </c>
      <c r="AI2876">
        <v>260311</v>
      </c>
      <c r="AJ2876">
        <v>873808</v>
      </c>
      <c r="AK2876">
        <v>721452</v>
      </c>
      <c r="AL2876">
        <v>865045</v>
      </c>
    </row>
    <row r="2877" spans="1:38">
      <c r="A2877" t="s">
        <v>127</v>
      </c>
      <c r="B2877" t="s">
        <v>136</v>
      </c>
      <c r="C2877" t="s">
        <v>137</v>
      </c>
      <c r="D2877" t="s">
        <v>123</v>
      </c>
      <c r="E2877" t="s">
        <v>30</v>
      </c>
      <c r="F2877" t="s">
        <v>18</v>
      </c>
      <c r="G2877" t="s">
        <v>145</v>
      </c>
      <c r="H2877" t="s">
        <v>12</v>
      </c>
      <c r="O2877">
        <v>0</v>
      </c>
      <c r="P2877">
        <v>1.3169999999999999</v>
      </c>
      <c r="Q2877">
        <v>9</v>
      </c>
      <c r="R2877">
        <v>0</v>
      </c>
      <c r="Y2877">
        <v>0</v>
      </c>
      <c r="Z2877">
        <v>0</v>
      </c>
      <c r="AA2877">
        <v>3.0000000000000001E-5</v>
      </c>
      <c r="AB2877">
        <v>0</v>
      </c>
      <c r="AI2877">
        <v>260311</v>
      </c>
      <c r="AJ2877">
        <v>873808</v>
      </c>
      <c r="AK2877">
        <v>721452</v>
      </c>
      <c r="AL2877">
        <v>865045</v>
      </c>
    </row>
    <row r="2878" spans="1:38">
      <c r="A2878" t="s">
        <v>127</v>
      </c>
      <c r="B2878" t="s">
        <v>136</v>
      </c>
      <c r="C2878" t="s">
        <v>137</v>
      </c>
      <c r="D2878" t="s">
        <v>123</v>
      </c>
      <c r="E2878" t="s">
        <v>30</v>
      </c>
      <c r="F2878" t="s">
        <v>18</v>
      </c>
      <c r="G2878" t="s">
        <v>145</v>
      </c>
      <c r="H2878" t="s">
        <v>11</v>
      </c>
      <c r="O2878">
        <v>1.347</v>
      </c>
      <c r="P2878">
        <v>3.698</v>
      </c>
      <c r="Q2878">
        <v>2.4550000000000001</v>
      </c>
      <c r="R2878">
        <v>1.585</v>
      </c>
      <c r="Y2878">
        <v>0</v>
      </c>
      <c r="Z2878">
        <v>1.0000000000000001E-5</v>
      </c>
      <c r="AA2878">
        <v>1.0000000000000001E-5</v>
      </c>
      <c r="AB2878">
        <v>1.0000000000000001E-5</v>
      </c>
      <c r="AI2878">
        <v>260311</v>
      </c>
      <c r="AJ2878">
        <v>873808</v>
      </c>
      <c r="AK2878">
        <v>721452</v>
      </c>
      <c r="AL2878">
        <v>865045</v>
      </c>
    </row>
    <row r="2879" spans="1:38">
      <c r="A2879" t="s">
        <v>127</v>
      </c>
      <c r="B2879" t="s">
        <v>136</v>
      </c>
      <c r="C2879" t="s">
        <v>137</v>
      </c>
      <c r="D2879" t="s">
        <v>123</v>
      </c>
      <c r="E2879" t="s">
        <v>30</v>
      </c>
      <c r="F2879" t="s">
        <v>18</v>
      </c>
      <c r="G2879" t="s">
        <v>146</v>
      </c>
      <c r="H2879" t="s">
        <v>111</v>
      </c>
      <c r="O2879">
        <v>15.693</v>
      </c>
      <c r="P2879">
        <v>2.7269999999999999</v>
      </c>
      <c r="Q2879">
        <v>0.19700000000000001</v>
      </c>
      <c r="R2879">
        <v>6.9000000000000006E-2</v>
      </c>
      <c r="Y2879">
        <v>5.0000000000000002E-5</v>
      </c>
      <c r="Z2879">
        <v>1.0000000000000001E-5</v>
      </c>
      <c r="AA2879">
        <v>0</v>
      </c>
      <c r="AB2879">
        <v>0</v>
      </c>
      <c r="AI2879">
        <v>1376367</v>
      </c>
      <c r="AJ2879">
        <v>482080</v>
      </c>
      <c r="AK2879">
        <v>524579</v>
      </c>
      <c r="AL2879">
        <v>267661</v>
      </c>
    </row>
    <row r="2880" spans="1:38">
      <c r="A2880" t="s">
        <v>127</v>
      </c>
      <c r="B2880" t="s">
        <v>136</v>
      </c>
      <c r="C2880" t="s">
        <v>137</v>
      </c>
      <c r="D2880" t="s">
        <v>123</v>
      </c>
      <c r="E2880" t="s">
        <v>30</v>
      </c>
      <c r="F2880" t="s">
        <v>18</v>
      </c>
      <c r="G2880" t="s">
        <v>146</v>
      </c>
      <c r="H2880" t="s">
        <v>12</v>
      </c>
      <c r="O2880">
        <v>0</v>
      </c>
      <c r="P2880">
        <v>0.17100000000000001</v>
      </c>
      <c r="Q2880">
        <v>0</v>
      </c>
      <c r="R2880">
        <v>0</v>
      </c>
      <c r="Y2880">
        <v>0</v>
      </c>
      <c r="Z2880">
        <v>0</v>
      </c>
      <c r="AA2880">
        <v>0</v>
      </c>
      <c r="AB2880">
        <v>0</v>
      </c>
      <c r="AI2880">
        <v>1376367</v>
      </c>
      <c r="AJ2880">
        <v>482080</v>
      </c>
      <c r="AK2880">
        <v>524579</v>
      </c>
      <c r="AL2880">
        <v>267661</v>
      </c>
    </row>
    <row r="2881" spans="1:38">
      <c r="A2881" t="s">
        <v>127</v>
      </c>
      <c r="B2881" t="s">
        <v>136</v>
      </c>
      <c r="C2881" t="s">
        <v>137</v>
      </c>
      <c r="D2881" t="s">
        <v>123</v>
      </c>
      <c r="E2881" t="s">
        <v>30</v>
      </c>
      <c r="F2881" t="s">
        <v>18</v>
      </c>
      <c r="G2881" t="s">
        <v>146</v>
      </c>
      <c r="H2881" t="s">
        <v>11</v>
      </c>
      <c r="O2881">
        <v>15.693</v>
      </c>
      <c r="P2881">
        <v>2.556</v>
      </c>
      <c r="Q2881">
        <v>0.19700000000000001</v>
      </c>
      <c r="R2881">
        <v>6.9000000000000006E-2</v>
      </c>
      <c r="Y2881">
        <v>5.0000000000000002E-5</v>
      </c>
      <c r="Z2881">
        <v>1.0000000000000001E-5</v>
      </c>
      <c r="AA2881">
        <v>0</v>
      </c>
      <c r="AB2881">
        <v>0</v>
      </c>
      <c r="AI2881">
        <v>1376367</v>
      </c>
      <c r="AJ2881">
        <v>482080</v>
      </c>
      <c r="AK2881">
        <v>524579</v>
      </c>
      <c r="AL2881">
        <v>267661</v>
      </c>
    </row>
    <row r="2882" spans="1:38">
      <c r="A2882" t="s">
        <v>127</v>
      </c>
      <c r="B2882" t="s">
        <v>136</v>
      </c>
      <c r="C2882" t="s">
        <v>137</v>
      </c>
      <c r="D2882" t="s">
        <v>123</v>
      </c>
      <c r="E2882" t="s">
        <v>30</v>
      </c>
      <c r="F2882" t="s">
        <v>18</v>
      </c>
      <c r="G2882" t="s">
        <v>10</v>
      </c>
      <c r="H2882" t="s">
        <v>111</v>
      </c>
      <c r="I2882">
        <v>43.185000000000002</v>
      </c>
      <c r="J2882">
        <v>42.076000000000001</v>
      </c>
      <c r="K2882">
        <v>21.995999999999999</v>
      </c>
      <c r="L2882">
        <v>72.06</v>
      </c>
      <c r="M2882">
        <v>22.904</v>
      </c>
      <c r="N2882">
        <v>123.97199999999999</v>
      </c>
      <c r="S2882">
        <v>9.0000000000000006E-5</v>
      </c>
      <c r="T2882">
        <v>8.0000000000000007E-5</v>
      </c>
      <c r="U2882">
        <v>4.0000000000000003E-5</v>
      </c>
      <c r="V2882">
        <v>1.4999999999999999E-4</v>
      </c>
      <c r="W2882">
        <v>6.0000000000000002E-5</v>
      </c>
      <c r="X2882">
        <v>3.6000000000000002E-4</v>
      </c>
      <c r="AC2882">
        <v>1853471</v>
      </c>
      <c r="AD2882">
        <v>1705154</v>
      </c>
      <c r="AE2882">
        <v>1937849</v>
      </c>
      <c r="AF2882">
        <v>1707774</v>
      </c>
      <c r="AG2882">
        <v>1621394</v>
      </c>
      <c r="AH2882">
        <v>1794132</v>
      </c>
    </row>
    <row r="2883" spans="1:38">
      <c r="A2883" t="s">
        <v>127</v>
      </c>
      <c r="B2883" t="s">
        <v>136</v>
      </c>
      <c r="C2883" t="s">
        <v>137</v>
      </c>
      <c r="D2883" t="s">
        <v>123</v>
      </c>
      <c r="E2883" t="s">
        <v>30</v>
      </c>
      <c r="F2883" t="s">
        <v>18</v>
      </c>
      <c r="G2883" t="s">
        <v>10</v>
      </c>
      <c r="H2883" t="s">
        <v>12</v>
      </c>
      <c r="I2883">
        <v>17</v>
      </c>
      <c r="J2883">
        <v>23</v>
      </c>
      <c r="K2883">
        <v>3.0190000000000001</v>
      </c>
      <c r="L2883">
        <v>55</v>
      </c>
      <c r="M2883">
        <v>7.0389999999999997</v>
      </c>
      <c r="N2883">
        <v>105.304</v>
      </c>
      <c r="S2883">
        <v>4.0000000000000003E-5</v>
      </c>
      <c r="T2883">
        <v>4.0000000000000003E-5</v>
      </c>
      <c r="U2883">
        <v>1.0000000000000001E-5</v>
      </c>
      <c r="V2883">
        <v>1.2E-4</v>
      </c>
      <c r="W2883">
        <v>2.0000000000000002E-5</v>
      </c>
      <c r="X2883">
        <v>3.1E-4</v>
      </c>
      <c r="AC2883">
        <v>1853471</v>
      </c>
      <c r="AD2883">
        <v>1705154</v>
      </c>
      <c r="AE2883">
        <v>1937849</v>
      </c>
      <c r="AF2883">
        <v>1707774</v>
      </c>
      <c r="AG2883">
        <v>1621394</v>
      </c>
      <c r="AH2883">
        <v>1794132</v>
      </c>
    </row>
    <row r="2884" spans="1:38">
      <c r="A2884" t="s">
        <v>127</v>
      </c>
      <c r="B2884" t="s">
        <v>136</v>
      </c>
      <c r="C2884" t="s">
        <v>137</v>
      </c>
      <c r="D2884" t="s">
        <v>123</v>
      </c>
      <c r="E2884" t="s">
        <v>30</v>
      </c>
      <c r="F2884" t="s">
        <v>18</v>
      </c>
      <c r="G2884" t="s">
        <v>10</v>
      </c>
      <c r="H2884" t="s">
        <v>11</v>
      </c>
      <c r="I2884">
        <v>26.184999999999999</v>
      </c>
      <c r="J2884">
        <v>19.076000000000001</v>
      </c>
      <c r="K2884">
        <v>18.977</v>
      </c>
      <c r="L2884">
        <v>17.059999999999999</v>
      </c>
      <c r="M2884">
        <v>15.865</v>
      </c>
      <c r="N2884">
        <v>18.667999999999999</v>
      </c>
      <c r="S2884">
        <v>6.0000000000000002E-5</v>
      </c>
      <c r="T2884">
        <v>3.0000000000000001E-5</v>
      </c>
      <c r="U2884">
        <v>4.0000000000000003E-5</v>
      </c>
      <c r="V2884">
        <v>4.0000000000000003E-5</v>
      </c>
      <c r="W2884">
        <v>4.0000000000000003E-5</v>
      </c>
      <c r="X2884">
        <v>5.0000000000000002E-5</v>
      </c>
      <c r="AC2884">
        <v>1853471</v>
      </c>
      <c r="AD2884">
        <v>1705154</v>
      </c>
      <c r="AE2884">
        <v>1937849</v>
      </c>
      <c r="AF2884">
        <v>1707774</v>
      </c>
      <c r="AG2884">
        <v>1621394</v>
      </c>
      <c r="AH2884">
        <v>1794132</v>
      </c>
    </row>
    <row r="2885" spans="1:38">
      <c r="A2885" t="s">
        <v>127</v>
      </c>
      <c r="B2885" t="s">
        <v>136</v>
      </c>
      <c r="C2885" t="s">
        <v>137</v>
      </c>
      <c r="D2885" t="s">
        <v>123</v>
      </c>
      <c r="E2885" t="s">
        <v>22</v>
      </c>
      <c r="F2885" t="s">
        <v>66</v>
      </c>
      <c r="G2885" t="s">
        <v>10</v>
      </c>
      <c r="H2885" t="s">
        <v>111</v>
      </c>
      <c r="P2885">
        <v>19.829999999999998</v>
      </c>
      <c r="Z2885">
        <v>6.0000000000000002E-5</v>
      </c>
      <c r="AC2885">
        <v>319</v>
      </c>
      <c r="AJ2885">
        <v>7360</v>
      </c>
    </row>
    <row r="2886" spans="1:38">
      <c r="A2886" t="s">
        <v>127</v>
      </c>
      <c r="B2886" t="s">
        <v>136</v>
      </c>
      <c r="C2886" t="s">
        <v>137</v>
      </c>
      <c r="D2886" t="s">
        <v>123</v>
      </c>
      <c r="E2886" t="s">
        <v>22</v>
      </c>
      <c r="F2886" t="s">
        <v>66</v>
      </c>
      <c r="G2886" t="s">
        <v>10</v>
      </c>
      <c r="H2886" t="s">
        <v>12</v>
      </c>
      <c r="P2886">
        <v>0</v>
      </c>
      <c r="Z2886">
        <v>0</v>
      </c>
      <c r="AC2886">
        <v>319</v>
      </c>
      <c r="AJ2886">
        <v>7360</v>
      </c>
    </row>
    <row r="2887" spans="1:38">
      <c r="A2887" t="s">
        <v>127</v>
      </c>
      <c r="B2887" t="s">
        <v>136</v>
      </c>
      <c r="C2887" t="s">
        <v>137</v>
      </c>
      <c r="D2887" t="s">
        <v>123</v>
      </c>
      <c r="E2887" t="s">
        <v>22</v>
      </c>
      <c r="F2887" t="s">
        <v>66</v>
      </c>
      <c r="G2887" t="s">
        <v>10</v>
      </c>
      <c r="H2887" t="s">
        <v>11</v>
      </c>
      <c r="P2887">
        <v>19.829999999999998</v>
      </c>
      <c r="Z2887">
        <v>6.0000000000000002E-5</v>
      </c>
      <c r="AC2887">
        <v>319</v>
      </c>
      <c r="AJ2887">
        <v>7360</v>
      </c>
    </row>
    <row r="2888" spans="1:38">
      <c r="A2888" t="s">
        <v>127</v>
      </c>
      <c r="B2888" t="s">
        <v>136</v>
      </c>
      <c r="C2888" t="s">
        <v>137</v>
      </c>
      <c r="D2888" t="s">
        <v>123</v>
      </c>
      <c r="E2888" t="s">
        <v>22</v>
      </c>
      <c r="F2888" t="s">
        <v>14</v>
      </c>
      <c r="G2888" t="s">
        <v>10</v>
      </c>
      <c r="H2888" t="s">
        <v>111</v>
      </c>
      <c r="I2888">
        <v>0.36799999999999999</v>
      </c>
      <c r="M2888">
        <v>0.63400000000000001</v>
      </c>
      <c r="Q2888">
        <v>6.9000000000000006E-2</v>
      </c>
      <c r="S2888">
        <v>0</v>
      </c>
      <c r="W2888">
        <v>0</v>
      </c>
      <c r="AA2888">
        <v>0</v>
      </c>
      <c r="AC2888">
        <v>58454</v>
      </c>
      <c r="AD2888">
        <v>64809</v>
      </c>
      <c r="AE2888">
        <v>46058</v>
      </c>
      <c r="AF2888">
        <v>31231</v>
      </c>
      <c r="AG2888">
        <v>61545</v>
      </c>
      <c r="AH2888">
        <v>47746</v>
      </c>
      <c r="AI2888">
        <v>46493</v>
      </c>
      <c r="AJ2888">
        <v>2149</v>
      </c>
      <c r="AK2888">
        <v>7803</v>
      </c>
      <c r="AL2888">
        <v>3322</v>
      </c>
    </row>
    <row r="2889" spans="1:38">
      <c r="A2889" t="s">
        <v>127</v>
      </c>
      <c r="B2889" t="s">
        <v>136</v>
      </c>
      <c r="C2889" t="s">
        <v>137</v>
      </c>
      <c r="D2889" t="s">
        <v>123</v>
      </c>
      <c r="E2889" t="s">
        <v>22</v>
      </c>
      <c r="F2889" t="s">
        <v>14</v>
      </c>
      <c r="G2889" t="s">
        <v>10</v>
      </c>
      <c r="H2889" t="s">
        <v>12</v>
      </c>
      <c r="I2889">
        <v>0</v>
      </c>
      <c r="M2889">
        <v>0</v>
      </c>
      <c r="Q2889">
        <v>0</v>
      </c>
      <c r="S2889">
        <v>0</v>
      </c>
      <c r="W2889">
        <v>0</v>
      </c>
      <c r="AA2889">
        <v>0</v>
      </c>
      <c r="AC2889">
        <v>58454</v>
      </c>
      <c r="AD2889">
        <v>64809</v>
      </c>
      <c r="AE2889">
        <v>46058</v>
      </c>
      <c r="AF2889">
        <v>31231</v>
      </c>
      <c r="AG2889">
        <v>61545</v>
      </c>
      <c r="AH2889">
        <v>47746</v>
      </c>
      <c r="AI2889">
        <v>46493</v>
      </c>
      <c r="AJ2889">
        <v>2149</v>
      </c>
      <c r="AK2889">
        <v>7803</v>
      </c>
      <c r="AL2889">
        <v>3322</v>
      </c>
    </row>
    <row r="2890" spans="1:38">
      <c r="A2890" t="s">
        <v>127</v>
      </c>
      <c r="B2890" t="s">
        <v>136</v>
      </c>
      <c r="C2890" t="s">
        <v>137</v>
      </c>
      <c r="D2890" t="s">
        <v>123</v>
      </c>
      <c r="E2890" t="s">
        <v>22</v>
      </c>
      <c r="F2890" t="s">
        <v>14</v>
      </c>
      <c r="G2890" t="s">
        <v>10</v>
      </c>
      <c r="H2890" t="s">
        <v>11</v>
      </c>
      <c r="I2890">
        <v>0.36799999999999999</v>
      </c>
      <c r="M2890">
        <v>0.63400000000000001</v>
      </c>
      <c r="Q2890">
        <v>6.9000000000000006E-2</v>
      </c>
      <c r="S2890">
        <v>0</v>
      </c>
      <c r="W2890">
        <v>0</v>
      </c>
      <c r="AA2890">
        <v>0</v>
      </c>
      <c r="AC2890">
        <v>58454</v>
      </c>
      <c r="AD2890">
        <v>64809</v>
      </c>
      <c r="AE2890">
        <v>46058</v>
      </c>
      <c r="AF2890">
        <v>31231</v>
      </c>
      <c r="AG2890">
        <v>61545</v>
      </c>
      <c r="AH2890">
        <v>47746</v>
      </c>
      <c r="AI2890">
        <v>46493</v>
      </c>
      <c r="AJ2890">
        <v>2149</v>
      </c>
      <c r="AK2890">
        <v>7803</v>
      </c>
      <c r="AL2890">
        <v>3322</v>
      </c>
    </row>
    <row r="2891" spans="1:38">
      <c r="A2891" t="s">
        <v>127</v>
      </c>
      <c r="B2891" t="s">
        <v>136</v>
      </c>
      <c r="C2891" t="s">
        <v>137</v>
      </c>
      <c r="D2891" t="s">
        <v>123</v>
      </c>
      <c r="E2891" t="s">
        <v>22</v>
      </c>
      <c r="F2891" t="s">
        <v>15</v>
      </c>
      <c r="G2891" t="s">
        <v>10</v>
      </c>
      <c r="H2891" t="s">
        <v>111</v>
      </c>
      <c r="M2891">
        <v>2E-3</v>
      </c>
      <c r="N2891">
        <v>2E-3</v>
      </c>
      <c r="O2891">
        <v>2E-3</v>
      </c>
      <c r="P2891">
        <v>15.59</v>
      </c>
      <c r="Q2891">
        <v>74.22</v>
      </c>
      <c r="W2891">
        <v>0</v>
      </c>
      <c r="X2891">
        <v>0</v>
      </c>
      <c r="Y2891">
        <v>0</v>
      </c>
      <c r="Z2891">
        <v>5.0000000000000002E-5</v>
      </c>
      <c r="AA2891">
        <v>2.3000000000000001E-4</v>
      </c>
      <c r="AC2891">
        <v>830136</v>
      </c>
      <c r="AD2891">
        <v>793053</v>
      </c>
      <c r="AE2891">
        <v>813190</v>
      </c>
      <c r="AF2891">
        <v>1785801</v>
      </c>
      <c r="AG2891">
        <v>1703889</v>
      </c>
      <c r="AH2891">
        <v>1010253</v>
      </c>
      <c r="AI2891">
        <v>1010253</v>
      </c>
      <c r="AJ2891">
        <v>634781</v>
      </c>
      <c r="AK2891">
        <v>690428</v>
      </c>
      <c r="AL2891">
        <v>636164</v>
      </c>
    </row>
    <row r="2892" spans="1:38">
      <c r="A2892" t="s">
        <v>127</v>
      </c>
      <c r="B2892" t="s">
        <v>136</v>
      </c>
      <c r="C2892" t="s">
        <v>137</v>
      </c>
      <c r="D2892" t="s">
        <v>123</v>
      </c>
      <c r="E2892" t="s">
        <v>22</v>
      </c>
      <c r="F2892" t="s">
        <v>15</v>
      </c>
      <c r="G2892" t="s">
        <v>10</v>
      </c>
      <c r="H2892" t="s">
        <v>12</v>
      </c>
      <c r="M2892">
        <v>0</v>
      </c>
      <c r="N2892">
        <v>0</v>
      </c>
      <c r="O2892">
        <v>0</v>
      </c>
      <c r="P2892">
        <v>0</v>
      </c>
      <c r="Q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C2892">
        <v>830136</v>
      </c>
      <c r="AD2892">
        <v>793053</v>
      </c>
      <c r="AE2892">
        <v>813190</v>
      </c>
      <c r="AF2892">
        <v>1785801</v>
      </c>
      <c r="AG2892">
        <v>1703889</v>
      </c>
      <c r="AH2892">
        <v>1010253</v>
      </c>
      <c r="AI2892">
        <v>1010253</v>
      </c>
      <c r="AJ2892">
        <v>634781</v>
      </c>
      <c r="AK2892">
        <v>690428</v>
      </c>
      <c r="AL2892">
        <v>636164</v>
      </c>
    </row>
    <row r="2893" spans="1:38">
      <c r="A2893" t="s">
        <v>127</v>
      </c>
      <c r="B2893" t="s">
        <v>136</v>
      </c>
      <c r="C2893" t="s">
        <v>137</v>
      </c>
      <c r="D2893" t="s">
        <v>123</v>
      </c>
      <c r="E2893" t="s">
        <v>22</v>
      </c>
      <c r="F2893" t="s">
        <v>15</v>
      </c>
      <c r="G2893" t="s">
        <v>10</v>
      </c>
      <c r="H2893" t="s">
        <v>11</v>
      </c>
      <c r="M2893">
        <v>2E-3</v>
      </c>
      <c r="N2893">
        <v>2E-3</v>
      </c>
      <c r="O2893">
        <v>2E-3</v>
      </c>
      <c r="P2893">
        <v>15.59</v>
      </c>
      <c r="Q2893">
        <v>74.22</v>
      </c>
      <c r="W2893">
        <v>0</v>
      </c>
      <c r="X2893">
        <v>0</v>
      </c>
      <c r="Y2893">
        <v>0</v>
      </c>
      <c r="Z2893">
        <v>5.0000000000000002E-5</v>
      </c>
      <c r="AA2893">
        <v>2.3000000000000001E-4</v>
      </c>
      <c r="AC2893">
        <v>830136</v>
      </c>
      <c r="AD2893">
        <v>793053</v>
      </c>
      <c r="AE2893">
        <v>813190</v>
      </c>
      <c r="AF2893">
        <v>1785801</v>
      </c>
      <c r="AG2893">
        <v>1703889</v>
      </c>
      <c r="AH2893">
        <v>1010253</v>
      </c>
      <c r="AI2893">
        <v>1010253</v>
      </c>
      <c r="AJ2893">
        <v>634781</v>
      </c>
      <c r="AK2893">
        <v>690428</v>
      </c>
      <c r="AL2893">
        <v>636164</v>
      </c>
    </row>
    <row r="2894" spans="1:38">
      <c r="A2894" t="s">
        <v>127</v>
      </c>
      <c r="B2894" t="s">
        <v>136</v>
      </c>
      <c r="C2894" t="s">
        <v>137</v>
      </c>
      <c r="D2894" t="s">
        <v>123</v>
      </c>
      <c r="E2894" t="s">
        <v>22</v>
      </c>
      <c r="F2894" t="s">
        <v>16</v>
      </c>
      <c r="G2894" t="s">
        <v>10</v>
      </c>
      <c r="H2894" t="s">
        <v>111</v>
      </c>
      <c r="N2894">
        <v>2.4820000000000002</v>
      </c>
      <c r="O2894">
        <v>2.4820000000000002</v>
      </c>
      <c r="P2894">
        <v>2.25</v>
      </c>
      <c r="Q2894">
        <v>2.4750000000000001</v>
      </c>
      <c r="R2894">
        <v>1.845</v>
      </c>
      <c r="X2894">
        <v>1.0000000000000001E-5</v>
      </c>
      <c r="Y2894">
        <v>1.0000000000000001E-5</v>
      </c>
      <c r="Z2894">
        <v>1.0000000000000001E-5</v>
      </c>
      <c r="AA2894">
        <v>1.0000000000000001E-5</v>
      </c>
      <c r="AB2894">
        <v>1.0000000000000001E-5</v>
      </c>
      <c r="AH2894">
        <v>99602</v>
      </c>
      <c r="AI2894">
        <v>99602</v>
      </c>
      <c r="AJ2894">
        <v>48552</v>
      </c>
      <c r="AK2894">
        <v>7644</v>
      </c>
      <c r="AL2894">
        <v>14962</v>
      </c>
    </row>
    <row r="2895" spans="1:38">
      <c r="A2895" t="s">
        <v>127</v>
      </c>
      <c r="B2895" t="s">
        <v>136</v>
      </c>
      <c r="C2895" t="s">
        <v>137</v>
      </c>
      <c r="D2895" t="s">
        <v>123</v>
      </c>
      <c r="E2895" t="s">
        <v>22</v>
      </c>
      <c r="F2895" t="s">
        <v>16</v>
      </c>
      <c r="G2895" t="s">
        <v>10</v>
      </c>
      <c r="H2895" t="s">
        <v>12</v>
      </c>
      <c r="N2895">
        <v>0</v>
      </c>
      <c r="O2895">
        <v>0</v>
      </c>
      <c r="P2895">
        <v>0</v>
      </c>
      <c r="Q2895">
        <v>0</v>
      </c>
      <c r="R2895">
        <v>0</v>
      </c>
      <c r="X2895">
        <v>0</v>
      </c>
      <c r="Y2895">
        <v>0</v>
      </c>
      <c r="Z2895">
        <v>0</v>
      </c>
      <c r="AA2895">
        <v>0</v>
      </c>
      <c r="AB2895">
        <v>0</v>
      </c>
      <c r="AH2895">
        <v>99602</v>
      </c>
      <c r="AI2895">
        <v>99602</v>
      </c>
      <c r="AJ2895">
        <v>48552</v>
      </c>
      <c r="AK2895">
        <v>7644</v>
      </c>
      <c r="AL2895">
        <v>14962</v>
      </c>
    </row>
    <row r="2896" spans="1:38">
      <c r="A2896" t="s">
        <v>127</v>
      </c>
      <c r="B2896" t="s">
        <v>136</v>
      </c>
      <c r="C2896" t="s">
        <v>137</v>
      </c>
      <c r="D2896" t="s">
        <v>123</v>
      </c>
      <c r="E2896" t="s">
        <v>22</v>
      </c>
      <c r="F2896" t="s">
        <v>16</v>
      </c>
      <c r="G2896" t="s">
        <v>10</v>
      </c>
      <c r="H2896" t="s">
        <v>11</v>
      </c>
      <c r="N2896">
        <v>2.4820000000000002</v>
      </c>
      <c r="O2896">
        <v>2.4820000000000002</v>
      </c>
      <c r="P2896">
        <v>2.25</v>
      </c>
      <c r="Q2896">
        <v>2.4750000000000001</v>
      </c>
      <c r="R2896">
        <v>1.845</v>
      </c>
      <c r="X2896">
        <v>1.0000000000000001E-5</v>
      </c>
      <c r="Y2896">
        <v>1.0000000000000001E-5</v>
      </c>
      <c r="Z2896">
        <v>1.0000000000000001E-5</v>
      </c>
      <c r="AA2896">
        <v>1.0000000000000001E-5</v>
      </c>
      <c r="AB2896">
        <v>1.0000000000000001E-5</v>
      </c>
      <c r="AH2896">
        <v>99602</v>
      </c>
      <c r="AI2896">
        <v>99602</v>
      </c>
      <c r="AJ2896">
        <v>48552</v>
      </c>
      <c r="AK2896">
        <v>7644</v>
      </c>
      <c r="AL2896">
        <v>14962</v>
      </c>
    </row>
    <row r="2897" spans="1:38">
      <c r="A2897" t="s">
        <v>127</v>
      </c>
      <c r="B2897" t="s">
        <v>136</v>
      </c>
      <c r="C2897" t="s">
        <v>137</v>
      </c>
      <c r="D2897" t="s">
        <v>123</v>
      </c>
      <c r="E2897" t="s">
        <v>22</v>
      </c>
      <c r="F2897" t="s">
        <v>61</v>
      </c>
      <c r="G2897" t="s">
        <v>10</v>
      </c>
      <c r="H2897" t="s">
        <v>111</v>
      </c>
      <c r="K2897">
        <v>232.63200000000001</v>
      </c>
      <c r="U2897">
        <v>4.6000000000000001E-4</v>
      </c>
      <c r="AD2897">
        <v>5510</v>
      </c>
      <c r="AE2897">
        <v>61659</v>
      </c>
      <c r="AG2897">
        <v>4921</v>
      </c>
      <c r="AH2897">
        <v>442</v>
      </c>
      <c r="AI2897">
        <v>442</v>
      </c>
      <c r="AJ2897">
        <v>5351</v>
      </c>
      <c r="AK2897">
        <v>2872</v>
      </c>
    </row>
    <row r="2898" spans="1:38">
      <c r="A2898" t="s">
        <v>127</v>
      </c>
      <c r="B2898" t="s">
        <v>136</v>
      </c>
      <c r="C2898" t="s">
        <v>137</v>
      </c>
      <c r="D2898" t="s">
        <v>123</v>
      </c>
      <c r="E2898" t="s">
        <v>22</v>
      </c>
      <c r="F2898" t="s">
        <v>61</v>
      </c>
      <c r="G2898" t="s">
        <v>10</v>
      </c>
      <c r="H2898" t="s">
        <v>12</v>
      </c>
      <c r="K2898">
        <v>0</v>
      </c>
      <c r="U2898">
        <v>0</v>
      </c>
      <c r="AD2898">
        <v>5510</v>
      </c>
      <c r="AE2898">
        <v>61659</v>
      </c>
      <c r="AG2898">
        <v>4921</v>
      </c>
      <c r="AH2898">
        <v>442</v>
      </c>
      <c r="AI2898">
        <v>442</v>
      </c>
      <c r="AJ2898">
        <v>5351</v>
      </c>
      <c r="AK2898">
        <v>2872</v>
      </c>
    </row>
    <row r="2899" spans="1:38">
      <c r="A2899" t="s">
        <v>127</v>
      </c>
      <c r="B2899" t="s">
        <v>136</v>
      </c>
      <c r="C2899" t="s">
        <v>137</v>
      </c>
      <c r="D2899" t="s">
        <v>123</v>
      </c>
      <c r="E2899" t="s">
        <v>22</v>
      </c>
      <c r="F2899" t="s">
        <v>61</v>
      </c>
      <c r="G2899" t="s">
        <v>10</v>
      </c>
      <c r="H2899" t="s">
        <v>11</v>
      </c>
      <c r="K2899">
        <v>232.63200000000001</v>
      </c>
      <c r="U2899">
        <v>4.6000000000000001E-4</v>
      </c>
      <c r="AD2899">
        <v>5510</v>
      </c>
      <c r="AE2899">
        <v>61659</v>
      </c>
      <c r="AG2899">
        <v>4921</v>
      </c>
      <c r="AH2899">
        <v>442</v>
      </c>
      <c r="AI2899">
        <v>442</v>
      </c>
      <c r="AJ2899">
        <v>5351</v>
      </c>
      <c r="AK2899">
        <v>2872</v>
      </c>
    </row>
    <row r="2900" spans="1:38">
      <c r="A2900" t="s">
        <v>127</v>
      </c>
      <c r="B2900" t="s">
        <v>136</v>
      </c>
      <c r="C2900" t="s">
        <v>137</v>
      </c>
      <c r="D2900" t="s">
        <v>123</v>
      </c>
      <c r="E2900" t="s">
        <v>22</v>
      </c>
      <c r="F2900" t="s">
        <v>62</v>
      </c>
      <c r="G2900" t="s">
        <v>10</v>
      </c>
      <c r="H2900" t="s">
        <v>111</v>
      </c>
      <c r="J2900">
        <v>414.60899999999998</v>
      </c>
      <c r="L2900">
        <v>19.556999999999999</v>
      </c>
      <c r="M2900">
        <v>0.53</v>
      </c>
      <c r="T2900">
        <v>7.5000000000000002E-4</v>
      </c>
      <c r="V2900">
        <v>4.0000000000000003E-5</v>
      </c>
      <c r="W2900">
        <v>0</v>
      </c>
      <c r="AC2900">
        <v>589013</v>
      </c>
      <c r="AD2900">
        <v>803549</v>
      </c>
      <c r="AE2900">
        <v>955517</v>
      </c>
      <c r="AF2900">
        <v>1030318</v>
      </c>
      <c r="AG2900">
        <v>652496</v>
      </c>
      <c r="AH2900">
        <v>524192</v>
      </c>
      <c r="AI2900">
        <v>524192</v>
      </c>
      <c r="AJ2900">
        <v>145350</v>
      </c>
      <c r="AK2900">
        <v>153593</v>
      </c>
      <c r="AL2900">
        <v>660001</v>
      </c>
    </row>
    <row r="2901" spans="1:38">
      <c r="A2901" t="s">
        <v>127</v>
      </c>
      <c r="B2901" t="s">
        <v>136</v>
      </c>
      <c r="C2901" t="s">
        <v>137</v>
      </c>
      <c r="D2901" t="s">
        <v>123</v>
      </c>
      <c r="E2901" t="s">
        <v>22</v>
      </c>
      <c r="F2901" t="s">
        <v>62</v>
      </c>
      <c r="G2901" t="s">
        <v>10</v>
      </c>
      <c r="H2901" t="s">
        <v>12</v>
      </c>
      <c r="J2901">
        <v>279</v>
      </c>
      <c r="L2901">
        <v>0</v>
      </c>
      <c r="M2901">
        <v>0</v>
      </c>
      <c r="T2901">
        <v>5.0000000000000001E-4</v>
      </c>
      <c r="V2901">
        <v>0</v>
      </c>
      <c r="W2901">
        <v>0</v>
      </c>
      <c r="AC2901">
        <v>589013</v>
      </c>
      <c r="AD2901">
        <v>803549</v>
      </c>
      <c r="AE2901">
        <v>955517</v>
      </c>
      <c r="AF2901">
        <v>1030318</v>
      </c>
      <c r="AG2901">
        <v>652496</v>
      </c>
      <c r="AH2901">
        <v>524192</v>
      </c>
      <c r="AI2901">
        <v>524192</v>
      </c>
      <c r="AJ2901">
        <v>145350</v>
      </c>
      <c r="AK2901">
        <v>153593</v>
      </c>
      <c r="AL2901">
        <v>660001</v>
      </c>
    </row>
    <row r="2902" spans="1:38">
      <c r="A2902" t="s">
        <v>127</v>
      </c>
      <c r="B2902" t="s">
        <v>136</v>
      </c>
      <c r="C2902" t="s">
        <v>137</v>
      </c>
      <c r="D2902" t="s">
        <v>123</v>
      </c>
      <c r="E2902" t="s">
        <v>22</v>
      </c>
      <c r="F2902" t="s">
        <v>62</v>
      </c>
      <c r="G2902" t="s">
        <v>10</v>
      </c>
      <c r="H2902" t="s">
        <v>11</v>
      </c>
      <c r="J2902">
        <v>135.60900000000001</v>
      </c>
      <c r="L2902">
        <v>19.556999999999999</v>
      </c>
      <c r="M2902">
        <v>0.53</v>
      </c>
      <c r="T2902">
        <v>2.4000000000000001E-4</v>
      </c>
      <c r="V2902">
        <v>4.0000000000000003E-5</v>
      </c>
      <c r="W2902">
        <v>0</v>
      </c>
      <c r="AC2902">
        <v>589013</v>
      </c>
      <c r="AD2902">
        <v>803549</v>
      </c>
      <c r="AE2902">
        <v>955517</v>
      </c>
      <c r="AF2902">
        <v>1030318</v>
      </c>
      <c r="AG2902">
        <v>652496</v>
      </c>
      <c r="AH2902">
        <v>524192</v>
      </c>
      <c r="AI2902">
        <v>524192</v>
      </c>
      <c r="AJ2902">
        <v>145350</v>
      </c>
      <c r="AK2902">
        <v>153593</v>
      </c>
      <c r="AL2902">
        <v>660001</v>
      </c>
    </row>
    <row r="2903" spans="1:38">
      <c r="A2903" t="s">
        <v>127</v>
      </c>
      <c r="B2903" t="s">
        <v>136</v>
      </c>
      <c r="C2903" t="s">
        <v>137</v>
      </c>
      <c r="D2903" t="s">
        <v>123</v>
      </c>
      <c r="E2903" t="s">
        <v>22</v>
      </c>
      <c r="F2903" t="s">
        <v>17</v>
      </c>
      <c r="G2903" t="s">
        <v>70</v>
      </c>
      <c r="H2903" t="s">
        <v>111</v>
      </c>
      <c r="R2903">
        <v>12360.014999999999</v>
      </c>
      <c r="AB2903">
        <v>4.8250000000000001E-2</v>
      </c>
      <c r="AL2903">
        <v>2469180</v>
      </c>
    </row>
    <row r="2904" spans="1:38">
      <c r="A2904" t="s">
        <v>127</v>
      </c>
      <c r="B2904" t="s">
        <v>136</v>
      </c>
      <c r="C2904" t="s">
        <v>137</v>
      </c>
      <c r="D2904" t="s">
        <v>123</v>
      </c>
      <c r="E2904" t="s">
        <v>22</v>
      </c>
      <c r="F2904" t="s">
        <v>17</v>
      </c>
      <c r="G2904" t="s">
        <v>70</v>
      </c>
      <c r="H2904" t="s">
        <v>12</v>
      </c>
      <c r="R2904">
        <v>0</v>
      </c>
      <c r="AB2904">
        <v>0</v>
      </c>
      <c r="AL2904">
        <v>2469180</v>
      </c>
    </row>
    <row r="2905" spans="1:38">
      <c r="A2905" t="s">
        <v>127</v>
      </c>
      <c r="B2905" t="s">
        <v>136</v>
      </c>
      <c r="C2905" t="s">
        <v>137</v>
      </c>
      <c r="D2905" t="s">
        <v>123</v>
      </c>
      <c r="E2905" t="s">
        <v>22</v>
      </c>
      <c r="F2905" t="s">
        <v>17</v>
      </c>
      <c r="G2905" t="s">
        <v>70</v>
      </c>
      <c r="H2905" t="s">
        <v>11</v>
      </c>
      <c r="R2905">
        <v>12360.014999999999</v>
      </c>
      <c r="AB2905">
        <v>4.8250000000000001E-2</v>
      </c>
      <c r="AL2905">
        <v>2469180</v>
      </c>
    </row>
    <row r="2906" spans="1:38">
      <c r="A2906" t="s">
        <v>127</v>
      </c>
      <c r="B2906" t="s">
        <v>136</v>
      </c>
      <c r="C2906" t="s">
        <v>137</v>
      </c>
      <c r="D2906" t="s">
        <v>123</v>
      </c>
      <c r="E2906" t="s">
        <v>22</v>
      </c>
      <c r="F2906" t="s">
        <v>17</v>
      </c>
      <c r="G2906" t="s">
        <v>145</v>
      </c>
      <c r="H2906" t="s">
        <v>111</v>
      </c>
      <c r="R2906">
        <v>82.433000000000007</v>
      </c>
      <c r="AB2906">
        <v>3.2000000000000003E-4</v>
      </c>
      <c r="AL2906">
        <v>29600</v>
      </c>
    </row>
    <row r="2907" spans="1:38">
      <c r="A2907" t="s">
        <v>127</v>
      </c>
      <c r="B2907" t="s">
        <v>136</v>
      </c>
      <c r="C2907" t="s">
        <v>137</v>
      </c>
      <c r="D2907" t="s">
        <v>123</v>
      </c>
      <c r="E2907" t="s">
        <v>22</v>
      </c>
      <c r="F2907" t="s">
        <v>17</v>
      </c>
      <c r="G2907" t="s">
        <v>145</v>
      </c>
      <c r="H2907" t="s">
        <v>12</v>
      </c>
      <c r="R2907">
        <v>0</v>
      </c>
      <c r="AB2907">
        <v>0</v>
      </c>
      <c r="AL2907">
        <v>29600</v>
      </c>
    </row>
    <row r="2908" spans="1:38">
      <c r="A2908" t="s">
        <v>127</v>
      </c>
      <c r="B2908" t="s">
        <v>136</v>
      </c>
      <c r="C2908" t="s">
        <v>137</v>
      </c>
      <c r="D2908" t="s">
        <v>123</v>
      </c>
      <c r="E2908" t="s">
        <v>22</v>
      </c>
      <c r="F2908" t="s">
        <v>17</v>
      </c>
      <c r="G2908" t="s">
        <v>145</v>
      </c>
      <c r="H2908" t="s">
        <v>11</v>
      </c>
      <c r="R2908">
        <v>82.433000000000007</v>
      </c>
      <c r="AB2908">
        <v>3.2000000000000003E-4</v>
      </c>
      <c r="AL2908">
        <v>29600</v>
      </c>
    </row>
    <row r="2909" spans="1:38">
      <c r="A2909" t="s">
        <v>127</v>
      </c>
      <c r="B2909" t="s">
        <v>136</v>
      </c>
      <c r="C2909" t="s">
        <v>137</v>
      </c>
      <c r="D2909" t="s">
        <v>123</v>
      </c>
      <c r="E2909" t="s">
        <v>22</v>
      </c>
      <c r="F2909" t="s">
        <v>17</v>
      </c>
      <c r="G2909" t="s">
        <v>10</v>
      </c>
      <c r="H2909" t="s">
        <v>111</v>
      </c>
      <c r="I2909">
        <v>30626.903999999999</v>
      </c>
      <c r="J2909">
        <v>21235.531999999999</v>
      </c>
      <c r="K2909">
        <v>15375.433000000001</v>
      </c>
      <c r="L2909">
        <v>22865.899000000001</v>
      </c>
      <c r="M2909">
        <v>28123.471000000001</v>
      </c>
      <c r="N2909">
        <v>19107.431</v>
      </c>
      <c r="O2909">
        <v>16328.504999999999</v>
      </c>
      <c r="P2909">
        <v>5345.5720000000001</v>
      </c>
      <c r="Q2909">
        <v>7740.5969999999998</v>
      </c>
      <c r="S2909">
        <v>6.4390000000000003E-2</v>
      </c>
      <c r="T2909">
        <v>3.8309999999999997E-2</v>
      </c>
      <c r="U2909">
        <v>3.0499999999999999E-2</v>
      </c>
      <c r="V2909">
        <v>4.7840000000000001E-2</v>
      </c>
      <c r="W2909">
        <v>6.9750000000000006E-2</v>
      </c>
      <c r="X2909">
        <v>5.5739999999999998E-2</v>
      </c>
      <c r="Y2909">
        <v>5.6309999999999999E-2</v>
      </c>
      <c r="Z2909">
        <v>1.5949999999999999E-2</v>
      </c>
      <c r="AA2909">
        <v>2.427E-2</v>
      </c>
      <c r="AC2909">
        <v>3347063</v>
      </c>
      <c r="AD2909">
        <v>2299125</v>
      </c>
      <c r="AE2909">
        <v>1901534</v>
      </c>
      <c r="AF2909">
        <v>2675348</v>
      </c>
      <c r="AG2909">
        <v>2418190</v>
      </c>
      <c r="AH2909">
        <v>2714146</v>
      </c>
      <c r="AI2909">
        <v>2622538</v>
      </c>
      <c r="AJ2909">
        <v>1913401</v>
      </c>
      <c r="AK2909">
        <v>1727371</v>
      </c>
      <c r="AL2909">
        <v>324</v>
      </c>
    </row>
    <row r="2910" spans="1:38">
      <c r="A2910" t="s">
        <v>127</v>
      </c>
      <c r="B2910" t="s">
        <v>136</v>
      </c>
      <c r="C2910" t="s">
        <v>137</v>
      </c>
      <c r="D2910" t="s">
        <v>123</v>
      </c>
      <c r="E2910" t="s">
        <v>22</v>
      </c>
      <c r="F2910" t="s">
        <v>17</v>
      </c>
      <c r="G2910" t="s">
        <v>10</v>
      </c>
      <c r="H2910" t="s">
        <v>12</v>
      </c>
      <c r="I2910">
        <v>11775</v>
      </c>
      <c r="J2910">
        <v>7592</v>
      </c>
      <c r="K2910">
        <v>3645</v>
      </c>
      <c r="L2910">
        <v>5353</v>
      </c>
      <c r="M2910">
        <v>12138</v>
      </c>
      <c r="N2910">
        <v>2372</v>
      </c>
      <c r="O2910">
        <v>17</v>
      </c>
      <c r="P2910">
        <v>2.012</v>
      </c>
      <c r="Q2910">
        <v>5.0599999999999996</v>
      </c>
      <c r="S2910">
        <v>2.4750000000000001E-2</v>
      </c>
      <c r="T2910">
        <v>1.37E-2</v>
      </c>
      <c r="U2910">
        <v>7.2300000000000003E-3</v>
      </c>
      <c r="V2910">
        <v>1.12E-2</v>
      </c>
      <c r="W2910">
        <v>3.0110000000000001E-2</v>
      </c>
      <c r="X2910">
        <v>6.9199999999999999E-3</v>
      </c>
      <c r="Y2910">
        <v>6.0000000000000002E-5</v>
      </c>
      <c r="Z2910">
        <v>1.0000000000000001E-5</v>
      </c>
      <c r="AA2910">
        <v>2.0000000000000002E-5</v>
      </c>
      <c r="AC2910">
        <v>3347063</v>
      </c>
      <c r="AD2910">
        <v>2299125</v>
      </c>
      <c r="AE2910">
        <v>1901534</v>
      </c>
      <c r="AF2910">
        <v>2675348</v>
      </c>
      <c r="AG2910">
        <v>2418190</v>
      </c>
      <c r="AH2910">
        <v>2714146</v>
      </c>
      <c r="AI2910">
        <v>2622538</v>
      </c>
      <c r="AJ2910">
        <v>1913401</v>
      </c>
      <c r="AK2910">
        <v>1727371</v>
      </c>
      <c r="AL2910">
        <v>324</v>
      </c>
    </row>
    <row r="2911" spans="1:38">
      <c r="A2911" t="s">
        <v>127</v>
      </c>
      <c r="B2911" t="s">
        <v>136</v>
      </c>
      <c r="C2911" t="s">
        <v>137</v>
      </c>
      <c r="D2911" t="s">
        <v>123</v>
      </c>
      <c r="E2911" t="s">
        <v>22</v>
      </c>
      <c r="F2911" t="s">
        <v>17</v>
      </c>
      <c r="G2911" t="s">
        <v>10</v>
      </c>
      <c r="H2911" t="s">
        <v>11</v>
      </c>
      <c r="I2911">
        <v>18851.903999999999</v>
      </c>
      <c r="J2911">
        <v>13643.531999999999</v>
      </c>
      <c r="K2911">
        <v>11730.433000000001</v>
      </c>
      <c r="L2911">
        <v>17512.899000000001</v>
      </c>
      <c r="M2911">
        <v>15985.471</v>
      </c>
      <c r="N2911">
        <v>16735.431</v>
      </c>
      <c r="O2911">
        <v>16311.504999999999</v>
      </c>
      <c r="P2911">
        <v>5343.56</v>
      </c>
      <c r="Q2911">
        <v>7735.5370000000003</v>
      </c>
      <c r="S2911">
        <v>3.9629999999999999E-2</v>
      </c>
      <c r="T2911">
        <v>2.462E-2</v>
      </c>
      <c r="U2911">
        <v>2.3269999999999999E-2</v>
      </c>
      <c r="V2911">
        <v>3.6639999999999999E-2</v>
      </c>
      <c r="W2911">
        <v>3.9649999999999998E-2</v>
      </c>
      <c r="X2911">
        <v>4.8820000000000002E-2</v>
      </c>
      <c r="Y2911">
        <v>5.6250000000000001E-2</v>
      </c>
      <c r="Z2911">
        <v>1.5939999999999999E-2</v>
      </c>
      <c r="AA2911">
        <v>2.426E-2</v>
      </c>
      <c r="AC2911">
        <v>3347063</v>
      </c>
      <c r="AD2911">
        <v>2299125</v>
      </c>
      <c r="AE2911">
        <v>1901534</v>
      </c>
      <c r="AF2911">
        <v>2675348</v>
      </c>
      <c r="AG2911">
        <v>2418190</v>
      </c>
      <c r="AH2911">
        <v>2714146</v>
      </c>
      <c r="AI2911">
        <v>2622538</v>
      </c>
      <c r="AJ2911">
        <v>1913401</v>
      </c>
      <c r="AK2911">
        <v>1727371</v>
      </c>
      <c r="AL2911">
        <v>324</v>
      </c>
    </row>
    <row r="2912" spans="1:38">
      <c r="A2912" t="s">
        <v>127</v>
      </c>
      <c r="B2912" t="s">
        <v>136</v>
      </c>
      <c r="C2912" t="s">
        <v>137</v>
      </c>
      <c r="D2912" t="s">
        <v>123</v>
      </c>
      <c r="E2912" t="s">
        <v>22</v>
      </c>
      <c r="F2912" t="s">
        <v>18</v>
      </c>
      <c r="G2912" t="s">
        <v>10</v>
      </c>
      <c r="H2912" t="s">
        <v>111</v>
      </c>
      <c r="M2912">
        <v>0.29299999999999998</v>
      </c>
      <c r="N2912">
        <v>17.581</v>
      </c>
      <c r="O2912">
        <v>45.415999999999997</v>
      </c>
      <c r="Q2912">
        <v>0.70899999999999996</v>
      </c>
      <c r="R2912">
        <v>0.71799999999999997</v>
      </c>
      <c r="W2912">
        <v>0</v>
      </c>
      <c r="X2912">
        <v>5.0000000000000002E-5</v>
      </c>
      <c r="Y2912">
        <v>1.6000000000000001E-4</v>
      </c>
      <c r="AA2912">
        <v>0</v>
      </c>
      <c r="AB2912">
        <v>0</v>
      </c>
      <c r="AC2912">
        <v>1961970</v>
      </c>
      <c r="AD2912">
        <v>1911744</v>
      </c>
      <c r="AE2912">
        <v>1713917</v>
      </c>
      <c r="AF2912">
        <v>1558413</v>
      </c>
      <c r="AG2912">
        <v>1727617</v>
      </c>
      <c r="AH2912">
        <v>1930459</v>
      </c>
      <c r="AI2912">
        <v>1924156</v>
      </c>
      <c r="AJ2912">
        <v>1089380</v>
      </c>
      <c r="AK2912">
        <v>960559</v>
      </c>
      <c r="AL2912">
        <v>725367</v>
      </c>
    </row>
    <row r="2913" spans="1:38">
      <c r="A2913" t="s">
        <v>127</v>
      </c>
      <c r="B2913" t="s">
        <v>136</v>
      </c>
      <c r="C2913" t="s">
        <v>137</v>
      </c>
      <c r="D2913" t="s">
        <v>123</v>
      </c>
      <c r="E2913" t="s">
        <v>22</v>
      </c>
      <c r="F2913" t="s">
        <v>18</v>
      </c>
      <c r="G2913" t="s">
        <v>10</v>
      </c>
      <c r="H2913" t="s">
        <v>12</v>
      </c>
      <c r="M2913">
        <v>0</v>
      </c>
      <c r="N2913">
        <v>2</v>
      </c>
      <c r="O2913">
        <v>0</v>
      </c>
      <c r="Q2913">
        <v>0</v>
      </c>
      <c r="R2913">
        <v>0</v>
      </c>
      <c r="W2913">
        <v>0</v>
      </c>
      <c r="X2913">
        <v>1.0000000000000001E-5</v>
      </c>
      <c r="Y2913">
        <v>0</v>
      </c>
      <c r="AA2913">
        <v>0</v>
      </c>
      <c r="AB2913">
        <v>0</v>
      </c>
      <c r="AC2913">
        <v>1961970</v>
      </c>
      <c r="AD2913">
        <v>1911744</v>
      </c>
      <c r="AE2913">
        <v>1713917</v>
      </c>
      <c r="AF2913">
        <v>1558413</v>
      </c>
      <c r="AG2913">
        <v>1727617</v>
      </c>
      <c r="AH2913">
        <v>1930459</v>
      </c>
      <c r="AI2913">
        <v>1924156</v>
      </c>
      <c r="AJ2913">
        <v>1089380</v>
      </c>
      <c r="AK2913">
        <v>960559</v>
      </c>
      <c r="AL2913">
        <v>725367</v>
      </c>
    </row>
    <row r="2914" spans="1:38">
      <c r="A2914" t="s">
        <v>127</v>
      </c>
      <c r="B2914" t="s">
        <v>136</v>
      </c>
      <c r="C2914" t="s">
        <v>137</v>
      </c>
      <c r="D2914" t="s">
        <v>123</v>
      </c>
      <c r="E2914" t="s">
        <v>22</v>
      </c>
      <c r="F2914" t="s">
        <v>18</v>
      </c>
      <c r="G2914" t="s">
        <v>10</v>
      </c>
      <c r="H2914" t="s">
        <v>11</v>
      </c>
      <c r="M2914">
        <v>0.29299999999999998</v>
      </c>
      <c r="N2914">
        <v>15.581</v>
      </c>
      <c r="O2914">
        <v>45.415999999999997</v>
      </c>
      <c r="Q2914">
        <v>0.70899999999999996</v>
      </c>
      <c r="R2914">
        <v>0.71799999999999997</v>
      </c>
      <c r="W2914">
        <v>0</v>
      </c>
      <c r="X2914">
        <v>5.0000000000000002E-5</v>
      </c>
      <c r="Y2914">
        <v>1.6000000000000001E-4</v>
      </c>
      <c r="AA2914">
        <v>0</v>
      </c>
      <c r="AB2914">
        <v>0</v>
      </c>
      <c r="AC2914">
        <v>1961970</v>
      </c>
      <c r="AD2914">
        <v>1911744</v>
      </c>
      <c r="AE2914">
        <v>1713917</v>
      </c>
      <c r="AF2914">
        <v>1558413</v>
      </c>
      <c r="AG2914">
        <v>1727617</v>
      </c>
      <c r="AH2914">
        <v>1930459</v>
      </c>
      <c r="AI2914">
        <v>1924156</v>
      </c>
      <c r="AJ2914">
        <v>1089380</v>
      </c>
      <c r="AK2914">
        <v>960559</v>
      </c>
      <c r="AL2914">
        <v>725367</v>
      </c>
    </row>
    <row r="2915" spans="1:38">
      <c r="A2915" t="s">
        <v>127</v>
      </c>
      <c r="B2915" t="s">
        <v>136</v>
      </c>
      <c r="C2915" t="s">
        <v>137</v>
      </c>
      <c r="D2915" t="s">
        <v>123</v>
      </c>
      <c r="E2915" t="s">
        <v>23</v>
      </c>
      <c r="F2915" t="s">
        <v>62</v>
      </c>
      <c r="G2915" t="s">
        <v>10</v>
      </c>
      <c r="H2915" t="s">
        <v>111</v>
      </c>
      <c r="J2915">
        <v>3.18</v>
      </c>
      <c r="O2915">
        <v>0.5</v>
      </c>
      <c r="T2915">
        <v>1.0000000000000001E-5</v>
      </c>
      <c r="Y2915">
        <v>0</v>
      </c>
      <c r="AC2915">
        <v>572709</v>
      </c>
      <c r="AD2915">
        <v>748326</v>
      </c>
      <c r="AE2915">
        <v>464756</v>
      </c>
      <c r="AF2915">
        <v>209833</v>
      </c>
      <c r="AG2915">
        <v>493774</v>
      </c>
      <c r="AH2915">
        <v>370659</v>
      </c>
      <c r="AI2915">
        <v>329033</v>
      </c>
      <c r="AJ2915">
        <v>373313</v>
      </c>
      <c r="AK2915">
        <v>461067</v>
      </c>
      <c r="AL2915">
        <v>530096</v>
      </c>
    </row>
    <row r="2916" spans="1:38">
      <c r="A2916" t="s">
        <v>127</v>
      </c>
      <c r="B2916" t="s">
        <v>136</v>
      </c>
      <c r="C2916" t="s">
        <v>137</v>
      </c>
      <c r="D2916" t="s">
        <v>123</v>
      </c>
      <c r="E2916" t="s">
        <v>23</v>
      </c>
      <c r="F2916" t="s">
        <v>62</v>
      </c>
      <c r="G2916" t="s">
        <v>10</v>
      </c>
      <c r="H2916" t="s">
        <v>12</v>
      </c>
      <c r="J2916">
        <v>2</v>
      </c>
      <c r="O2916">
        <v>0</v>
      </c>
      <c r="T2916">
        <v>0</v>
      </c>
      <c r="Y2916">
        <v>0</v>
      </c>
      <c r="AC2916">
        <v>572709</v>
      </c>
      <c r="AD2916">
        <v>748326</v>
      </c>
      <c r="AE2916">
        <v>464756</v>
      </c>
      <c r="AF2916">
        <v>209833</v>
      </c>
      <c r="AG2916">
        <v>493774</v>
      </c>
      <c r="AH2916">
        <v>370659</v>
      </c>
      <c r="AI2916">
        <v>329033</v>
      </c>
      <c r="AJ2916">
        <v>373313</v>
      </c>
      <c r="AK2916">
        <v>461067</v>
      </c>
      <c r="AL2916">
        <v>530096</v>
      </c>
    </row>
    <row r="2917" spans="1:38">
      <c r="A2917" t="s">
        <v>127</v>
      </c>
      <c r="B2917" t="s">
        <v>136</v>
      </c>
      <c r="C2917" t="s">
        <v>137</v>
      </c>
      <c r="D2917" t="s">
        <v>123</v>
      </c>
      <c r="E2917" t="s">
        <v>23</v>
      </c>
      <c r="F2917" t="s">
        <v>62</v>
      </c>
      <c r="G2917" t="s">
        <v>10</v>
      </c>
      <c r="H2917" t="s">
        <v>11</v>
      </c>
      <c r="J2917">
        <v>1.18</v>
      </c>
      <c r="O2917">
        <v>0.5</v>
      </c>
      <c r="T2917">
        <v>0</v>
      </c>
      <c r="Y2917">
        <v>0</v>
      </c>
      <c r="AC2917">
        <v>572709</v>
      </c>
      <c r="AD2917">
        <v>748326</v>
      </c>
      <c r="AE2917">
        <v>464756</v>
      </c>
      <c r="AF2917">
        <v>209833</v>
      </c>
      <c r="AG2917">
        <v>493774</v>
      </c>
      <c r="AH2917">
        <v>370659</v>
      </c>
      <c r="AI2917">
        <v>329033</v>
      </c>
      <c r="AJ2917">
        <v>373313</v>
      </c>
      <c r="AK2917">
        <v>461067</v>
      </c>
      <c r="AL2917">
        <v>530096</v>
      </c>
    </row>
    <row r="2918" spans="1:38">
      <c r="A2918" t="s">
        <v>127</v>
      </c>
      <c r="B2918" t="s">
        <v>136</v>
      </c>
      <c r="C2918" t="s">
        <v>137</v>
      </c>
      <c r="D2918" t="s">
        <v>123</v>
      </c>
      <c r="E2918" t="s">
        <v>23</v>
      </c>
      <c r="F2918" t="s">
        <v>17</v>
      </c>
      <c r="G2918" t="s">
        <v>10</v>
      </c>
      <c r="H2918" t="s">
        <v>111</v>
      </c>
      <c r="I2918">
        <v>0.08</v>
      </c>
      <c r="S2918">
        <v>0</v>
      </c>
      <c r="AC2918">
        <v>1847</v>
      </c>
    </row>
    <row r="2919" spans="1:38">
      <c r="A2919" t="s">
        <v>127</v>
      </c>
      <c r="B2919" t="s">
        <v>136</v>
      </c>
      <c r="C2919" t="s">
        <v>137</v>
      </c>
      <c r="D2919" t="s">
        <v>123</v>
      </c>
      <c r="E2919" t="s">
        <v>23</v>
      </c>
      <c r="F2919" t="s">
        <v>17</v>
      </c>
      <c r="G2919" t="s">
        <v>10</v>
      </c>
      <c r="H2919" t="s">
        <v>12</v>
      </c>
      <c r="I2919">
        <v>0</v>
      </c>
      <c r="S2919">
        <v>0</v>
      </c>
      <c r="AC2919">
        <v>1847</v>
      </c>
    </row>
    <row r="2920" spans="1:38">
      <c r="A2920" t="s">
        <v>127</v>
      </c>
      <c r="B2920" t="s">
        <v>136</v>
      </c>
      <c r="C2920" t="s">
        <v>137</v>
      </c>
      <c r="D2920" t="s">
        <v>123</v>
      </c>
      <c r="E2920" t="s">
        <v>23</v>
      </c>
      <c r="F2920" t="s">
        <v>17</v>
      </c>
      <c r="G2920" t="s">
        <v>10</v>
      </c>
      <c r="H2920" t="s">
        <v>11</v>
      </c>
      <c r="I2920">
        <v>0.08</v>
      </c>
      <c r="S2920">
        <v>0</v>
      </c>
      <c r="AC2920">
        <v>1847</v>
      </c>
    </row>
    <row r="2921" spans="1:38">
      <c r="A2921" t="s">
        <v>127</v>
      </c>
      <c r="B2921" t="s">
        <v>136</v>
      </c>
      <c r="C2921" t="s">
        <v>137</v>
      </c>
      <c r="D2921" t="s">
        <v>123</v>
      </c>
      <c r="E2921" t="s">
        <v>23</v>
      </c>
      <c r="F2921" t="s">
        <v>18</v>
      </c>
      <c r="G2921" t="s">
        <v>10</v>
      </c>
      <c r="H2921" t="s">
        <v>111</v>
      </c>
      <c r="I2921">
        <v>0.09</v>
      </c>
      <c r="S2921">
        <v>0</v>
      </c>
      <c r="AC2921">
        <v>54</v>
      </c>
      <c r="AD2921">
        <v>884</v>
      </c>
    </row>
    <row r="2922" spans="1:38">
      <c r="A2922" t="s">
        <v>127</v>
      </c>
      <c r="B2922" t="s">
        <v>136</v>
      </c>
      <c r="C2922" t="s">
        <v>137</v>
      </c>
      <c r="D2922" t="s">
        <v>123</v>
      </c>
      <c r="E2922" t="s">
        <v>23</v>
      </c>
      <c r="F2922" t="s">
        <v>18</v>
      </c>
      <c r="G2922" t="s">
        <v>10</v>
      </c>
      <c r="H2922" t="s">
        <v>12</v>
      </c>
      <c r="I2922">
        <v>0</v>
      </c>
      <c r="S2922">
        <v>0</v>
      </c>
      <c r="AC2922">
        <v>54</v>
      </c>
      <c r="AD2922">
        <v>884</v>
      </c>
    </row>
    <row r="2923" spans="1:38">
      <c r="A2923" t="s">
        <v>127</v>
      </c>
      <c r="B2923" t="s">
        <v>136</v>
      </c>
      <c r="C2923" t="s">
        <v>137</v>
      </c>
      <c r="D2923" t="s">
        <v>123</v>
      </c>
      <c r="E2923" t="s">
        <v>23</v>
      </c>
      <c r="F2923" t="s">
        <v>18</v>
      </c>
      <c r="G2923" t="s">
        <v>10</v>
      </c>
      <c r="H2923" t="s">
        <v>11</v>
      </c>
      <c r="I2923">
        <v>0.09</v>
      </c>
      <c r="S2923">
        <v>0</v>
      </c>
      <c r="AC2923">
        <v>54</v>
      </c>
      <c r="AD2923">
        <v>884</v>
      </c>
    </row>
    <row r="2924" spans="1:38">
      <c r="A2924" t="s">
        <v>127</v>
      </c>
      <c r="B2924" t="s">
        <v>136</v>
      </c>
      <c r="C2924" t="s">
        <v>137</v>
      </c>
      <c r="D2924" t="s">
        <v>123</v>
      </c>
      <c r="E2924" t="s">
        <v>32</v>
      </c>
      <c r="F2924" t="s">
        <v>9</v>
      </c>
      <c r="G2924" t="s">
        <v>10</v>
      </c>
      <c r="H2924" t="s">
        <v>111</v>
      </c>
      <c r="I2924">
        <v>2.5000000000000001E-2</v>
      </c>
      <c r="J2924">
        <v>7.0000000000000001E-3</v>
      </c>
      <c r="S2924">
        <v>0</v>
      </c>
      <c r="T2924">
        <v>0</v>
      </c>
      <c r="AC2924">
        <v>965239</v>
      </c>
      <c r="AD2924">
        <v>543305</v>
      </c>
      <c r="AE2924">
        <v>36825</v>
      </c>
    </row>
    <row r="2925" spans="1:38">
      <c r="A2925" t="s">
        <v>127</v>
      </c>
      <c r="B2925" t="s">
        <v>136</v>
      </c>
      <c r="C2925" t="s">
        <v>137</v>
      </c>
      <c r="D2925" t="s">
        <v>123</v>
      </c>
      <c r="E2925" t="s">
        <v>32</v>
      </c>
      <c r="F2925" t="s">
        <v>9</v>
      </c>
      <c r="G2925" t="s">
        <v>10</v>
      </c>
      <c r="H2925" t="s">
        <v>12</v>
      </c>
      <c r="I2925">
        <v>0</v>
      </c>
      <c r="J2925">
        <v>0</v>
      </c>
      <c r="S2925">
        <v>0</v>
      </c>
      <c r="T2925">
        <v>0</v>
      </c>
      <c r="AC2925">
        <v>965239</v>
      </c>
      <c r="AD2925">
        <v>543305</v>
      </c>
      <c r="AE2925">
        <v>36825</v>
      </c>
    </row>
    <row r="2926" spans="1:38">
      <c r="A2926" t="s">
        <v>127</v>
      </c>
      <c r="B2926" t="s">
        <v>136</v>
      </c>
      <c r="C2926" t="s">
        <v>137</v>
      </c>
      <c r="D2926" t="s">
        <v>123</v>
      </c>
      <c r="E2926" t="s">
        <v>32</v>
      </c>
      <c r="F2926" t="s">
        <v>9</v>
      </c>
      <c r="G2926" t="s">
        <v>10</v>
      </c>
      <c r="H2926" t="s">
        <v>11</v>
      </c>
      <c r="I2926">
        <v>2.5000000000000001E-2</v>
      </c>
      <c r="J2926">
        <v>7.0000000000000001E-3</v>
      </c>
      <c r="S2926">
        <v>0</v>
      </c>
      <c r="T2926">
        <v>0</v>
      </c>
      <c r="AC2926">
        <v>965239</v>
      </c>
      <c r="AD2926">
        <v>543305</v>
      </c>
      <c r="AE2926">
        <v>36825</v>
      </c>
    </row>
    <row r="2927" spans="1:38">
      <c r="A2927" t="s">
        <v>127</v>
      </c>
      <c r="B2927" t="s">
        <v>136</v>
      </c>
      <c r="C2927" t="s">
        <v>137</v>
      </c>
      <c r="D2927" t="s">
        <v>123</v>
      </c>
      <c r="E2927" t="s">
        <v>32</v>
      </c>
      <c r="F2927" t="s">
        <v>17</v>
      </c>
      <c r="G2927" t="s">
        <v>145</v>
      </c>
      <c r="H2927" t="s">
        <v>111</v>
      </c>
      <c r="O2927">
        <v>4.4589999999999996</v>
      </c>
      <c r="P2927">
        <v>1.25</v>
      </c>
      <c r="Q2927">
        <v>0.94699999999999995</v>
      </c>
      <c r="R2927">
        <v>1.2E-2</v>
      </c>
      <c r="Y2927">
        <v>2.0000000000000002E-5</v>
      </c>
      <c r="Z2927">
        <v>0</v>
      </c>
      <c r="AA2927">
        <v>0</v>
      </c>
      <c r="AB2927">
        <v>0</v>
      </c>
      <c r="AI2927">
        <v>41944</v>
      </c>
      <c r="AJ2927">
        <v>23326</v>
      </c>
      <c r="AK2927">
        <v>33246</v>
      </c>
      <c r="AL2927">
        <v>16573</v>
      </c>
    </row>
    <row r="2928" spans="1:38">
      <c r="A2928" t="s">
        <v>127</v>
      </c>
      <c r="B2928" t="s">
        <v>136</v>
      </c>
      <c r="C2928" t="s">
        <v>137</v>
      </c>
      <c r="D2928" t="s">
        <v>123</v>
      </c>
      <c r="E2928" t="s">
        <v>32</v>
      </c>
      <c r="F2928" t="s">
        <v>17</v>
      </c>
      <c r="G2928" t="s">
        <v>145</v>
      </c>
      <c r="H2928" t="s">
        <v>12</v>
      </c>
      <c r="O2928">
        <v>0</v>
      </c>
      <c r="P2928">
        <v>0</v>
      </c>
      <c r="Q2928">
        <v>0</v>
      </c>
      <c r="R2928">
        <v>0</v>
      </c>
      <c r="Y2928">
        <v>0</v>
      </c>
      <c r="Z2928">
        <v>0</v>
      </c>
      <c r="AA2928">
        <v>0</v>
      </c>
      <c r="AB2928">
        <v>0</v>
      </c>
      <c r="AI2928">
        <v>41944</v>
      </c>
      <c r="AJ2928">
        <v>23326</v>
      </c>
      <c r="AK2928">
        <v>33246</v>
      </c>
      <c r="AL2928">
        <v>16573</v>
      </c>
    </row>
    <row r="2929" spans="1:38">
      <c r="A2929" t="s">
        <v>127</v>
      </c>
      <c r="B2929" t="s">
        <v>136</v>
      </c>
      <c r="C2929" t="s">
        <v>137</v>
      </c>
      <c r="D2929" t="s">
        <v>123</v>
      </c>
      <c r="E2929" t="s">
        <v>32</v>
      </c>
      <c r="F2929" t="s">
        <v>17</v>
      </c>
      <c r="G2929" t="s">
        <v>145</v>
      </c>
      <c r="H2929" t="s">
        <v>11</v>
      </c>
      <c r="O2929">
        <v>4.4589999999999996</v>
      </c>
      <c r="P2929">
        <v>1.25</v>
      </c>
      <c r="Q2929">
        <v>0.94699999999999995</v>
      </c>
      <c r="R2929">
        <v>1.2E-2</v>
      </c>
      <c r="Y2929">
        <v>2.0000000000000002E-5</v>
      </c>
      <c r="Z2929">
        <v>0</v>
      </c>
      <c r="AA2929">
        <v>0</v>
      </c>
      <c r="AB2929">
        <v>0</v>
      </c>
      <c r="AI2929">
        <v>41944</v>
      </c>
      <c r="AJ2929">
        <v>23326</v>
      </c>
      <c r="AK2929">
        <v>33246</v>
      </c>
      <c r="AL2929">
        <v>16573</v>
      </c>
    </row>
    <row r="2930" spans="1:38">
      <c r="A2930" t="s">
        <v>127</v>
      </c>
      <c r="B2930" t="s">
        <v>136</v>
      </c>
      <c r="C2930" t="s">
        <v>137</v>
      </c>
      <c r="D2930" t="s">
        <v>123</v>
      </c>
      <c r="E2930" t="s">
        <v>32</v>
      </c>
      <c r="F2930" t="s">
        <v>17</v>
      </c>
      <c r="G2930" t="s">
        <v>146</v>
      </c>
      <c r="H2930" t="s">
        <v>111</v>
      </c>
      <c r="O2930">
        <v>9.5000000000000001E-2</v>
      </c>
      <c r="Y2930">
        <v>0</v>
      </c>
      <c r="AI2930">
        <v>14196</v>
      </c>
      <c r="AJ2930">
        <v>6034</v>
      </c>
      <c r="AL2930">
        <v>2781</v>
      </c>
    </row>
    <row r="2931" spans="1:38">
      <c r="A2931" t="s">
        <v>127</v>
      </c>
      <c r="B2931" t="s">
        <v>136</v>
      </c>
      <c r="C2931" t="s">
        <v>137</v>
      </c>
      <c r="D2931" t="s">
        <v>123</v>
      </c>
      <c r="E2931" t="s">
        <v>32</v>
      </c>
      <c r="F2931" t="s">
        <v>17</v>
      </c>
      <c r="G2931" t="s">
        <v>146</v>
      </c>
      <c r="H2931" t="s">
        <v>12</v>
      </c>
      <c r="O2931">
        <v>0</v>
      </c>
      <c r="Y2931">
        <v>0</v>
      </c>
      <c r="AI2931">
        <v>14196</v>
      </c>
      <c r="AJ2931">
        <v>6034</v>
      </c>
      <c r="AL2931">
        <v>2781</v>
      </c>
    </row>
    <row r="2932" spans="1:38">
      <c r="A2932" t="s">
        <v>127</v>
      </c>
      <c r="B2932" t="s">
        <v>136</v>
      </c>
      <c r="C2932" t="s">
        <v>137</v>
      </c>
      <c r="D2932" t="s">
        <v>123</v>
      </c>
      <c r="E2932" t="s">
        <v>32</v>
      </c>
      <c r="F2932" t="s">
        <v>17</v>
      </c>
      <c r="G2932" t="s">
        <v>146</v>
      </c>
      <c r="H2932" t="s">
        <v>11</v>
      </c>
      <c r="O2932">
        <v>9.5000000000000001E-2</v>
      </c>
      <c r="Y2932">
        <v>0</v>
      </c>
      <c r="AI2932">
        <v>14196</v>
      </c>
      <c r="AJ2932">
        <v>6034</v>
      </c>
      <c r="AL2932">
        <v>2781</v>
      </c>
    </row>
    <row r="2933" spans="1:38">
      <c r="A2933" t="s">
        <v>127</v>
      </c>
      <c r="B2933" t="s">
        <v>136</v>
      </c>
      <c r="C2933" t="s">
        <v>137</v>
      </c>
      <c r="D2933" t="s">
        <v>123</v>
      </c>
      <c r="E2933" t="s">
        <v>32</v>
      </c>
      <c r="F2933" t="s">
        <v>17</v>
      </c>
      <c r="G2933" t="s">
        <v>10</v>
      </c>
      <c r="H2933" t="s">
        <v>111</v>
      </c>
      <c r="J2933">
        <v>0.35699999999999998</v>
      </c>
      <c r="K2933">
        <v>4.3929999999999998</v>
      </c>
      <c r="L2933">
        <v>0.29799999999999999</v>
      </c>
      <c r="M2933">
        <v>15.167999999999999</v>
      </c>
      <c r="N2933">
        <v>4.5540000000000003</v>
      </c>
      <c r="T2933">
        <v>0</v>
      </c>
      <c r="U2933">
        <v>1.0000000000000001E-5</v>
      </c>
      <c r="V2933">
        <v>0</v>
      </c>
      <c r="W2933">
        <v>4.0000000000000003E-5</v>
      </c>
      <c r="X2933">
        <v>1.0000000000000001E-5</v>
      </c>
      <c r="AD2933">
        <v>16948</v>
      </c>
      <c r="AE2933">
        <v>70710</v>
      </c>
      <c r="AF2933">
        <v>51951</v>
      </c>
      <c r="AG2933">
        <v>61460</v>
      </c>
      <c r="AH2933">
        <v>49104</v>
      </c>
    </row>
    <row r="2934" spans="1:38">
      <c r="A2934" t="s">
        <v>127</v>
      </c>
      <c r="B2934" t="s">
        <v>136</v>
      </c>
      <c r="C2934" t="s">
        <v>137</v>
      </c>
      <c r="D2934" t="s">
        <v>123</v>
      </c>
      <c r="E2934" t="s">
        <v>32</v>
      </c>
      <c r="F2934" t="s">
        <v>17</v>
      </c>
      <c r="G2934" t="s">
        <v>10</v>
      </c>
      <c r="H2934" t="s">
        <v>12</v>
      </c>
      <c r="J2934">
        <v>0</v>
      </c>
      <c r="K2934">
        <v>1</v>
      </c>
      <c r="L2934">
        <v>0</v>
      </c>
      <c r="M2934">
        <v>6</v>
      </c>
      <c r="N2934">
        <v>0</v>
      </c>
      <c r="T2934">
        <v>0</v>
      </c>
      <c r="U2934">
        <v>0</v>
      </c>
      <c r="V2934">
        <v>0</v>
      </c>
      <c r="W2934">
        <v>1.0000000000000001E-5</v>
      </c>
      <c r="X2934">
        <v>0</v>
      </c>
      <c r="AD2934">
        <v>16948</v>
      </c>
      <c r="AE2934">
        <v>70710</v>
      </c>
      <c r="AF2934">
        <v>51951</v>
      </c>
      <c r="AG2934">
        <v>61460</v>
      </c>
      <c r="AH2934">
        <v>49104</v>
      </c>
    </row>
    <row r="2935" spans="1:38">
      <c r="A2935" t="s">
        <v>127</v>
      </c>
      <c r="B2935" t="s">
        <v>136</v>
      </c>
      <c r="C2935" t="s">
        <v>137</v>
      </c>
      <c r="D2935" t="s">
        <v>123</v>
      </c>
      <c r="E2935" t="s">
        <v>32</v>
      </c>
      <c r="F2935" t="s">
        <v>17</v>
      </c>
      <c r="G2935" t="s">
        <v>10</v>
      </c>
      <c r="H2935" t="s">
        <v>11</v>
      </c>
      <c r="J2935">
        <v>0.35699999999999998</v>
      </c>
      <c r="K2935">
        <v>3.3929999999999998</v>
      </c>
      <c r="L2935">
        <v>0.29799999999999999</v>
      </c>
      <c r="M2935">
        <v>9.1679999999999993</v>
      </c>
      <c r="N2935">
        <v>4.5540000000000003</v>
      </c>
      <c r="T2935">
        <v>0</v>
      </c>
      <c r="U2935">
        <v>1.0000000000000001E-5</v>
      </c>
      <c r="V2935">
        <v>0</v>
      </c>
      <c r="W2935">
        <v>2.0000000000000002E-5</v>
      </c>
      <c r="X2935">
        <v>1.0000000000000001E-5</v>
      </c>
      <c r="AD2935">
        <v>16948</v>
      </c>
      <c r="AE2935">
        <v>70710</v>
      </c>
      <c r="AF2935">
        <v>51951</v>
      </c>
      <c r="AG2935">
        <v>61460</v>
      </c>
      <c r="AH2935">
        <v>49104</v>
      </c>
    </row>
    <row r="2936" spans="1:38">
      <c r="A2936" t="s">
        <v>127</v>
      </c>
      <c r="B2936" t="s">
        <v>136</v>
      </c>
      <c r="C2936" t="s">
        <v>137</v>
      </c>
      <c r="D2936" t="s">
        <v>123</v>
      </c>
      <c r="E2936" t="s">
        <v>32</v>
      </c>
      <c r="F2936" t="s">
        <v>18</v>
      </c>
      <c r="G2936" t="s">
        <v>147</v>
      </c>
      <c r="H2936" t="s">
        <v>111</v>
      </c>
      <c r="R2936">
        <v>0.70099999999999996</v>
      </c>
      <c r="AB2936">
        <v>0</v>
      </c>
      <c r="AL2936">
        <v>90338</v>
      </c>
    </row>
    <row r="2937" spans="1:38">
      <c r="A2937" t="s">
        <v>127</v>
      </c>
      <c r="B2937" t="s">
        <v>136</v>
      </c>
      <c r="C2937" t="s">
        <v>137</v>
      </c>
      <c r="D2937" t="s">
        <v>123</v>
      </c>
      <c r="E2937" t="s">
        <v>32</v>
      </c>
      <c r="F2937" t="s">
        <v>18</v>
      </c>
      <c r="G2937" t="s">
        <v>147</v>
      </c>
      <c r="H2937" t="s">
        <v>12</v>
      </c>
      <c r="R2937">
        <v>0</v>
      </c>
      <c r="AB2937">
        <v>0</v>
      </c>
      <c r="AL2937">
        <v>90338</v>
      </c>
    </row>
    <row r="2938" spans="1:38">
      <c r="A2938" t="s">
        <v>127</v>
      </c>
      <c r="B2938" t="s">
        <v>136</v>
      </c>
      <c r="C2938" t="s">
        <v>137</v>
      </c>
      <c r="D2938" t="s">
        <v>123</v>
      </c>
      <c r="E2938" t="s">
        <v>32</v>
      </c>
      <c r="F2938" t="s">
        <v>18</v>
      </c>
      <c r="G2938" t="s">
        <v>147</v>
      </c>
      <c r="H2938" t="s">
        <v>11</v>
      </c>
      <c r="R2938">
        <v>0.70099999999999996</v>
      </c>
      <c r="AB2938">
        <v>0</v>
      </c>
      <c r="AL2938">
        <v>90338</v>
      </c>
    </row>
    <row r="2939" spans="1:38">
      <c r="A2939" t="s">
        <v>127</v>
      </c>
      <c r="B2939" t="s">
        <v>136</v>
      </c>
      <c r="C2939" t="s">
        <v>137</v>
      </c>
      <c r="D2939" t="s">
        <v>123</v>
      </c>
      <c r="E2939" t="s">
        <v>32</v>
      </c>
      <c r="F2939" t="s">
        <v>18</v>
      </c>
      <c r="G2939" t="s">
        <v>145</v>
      </c>
      <c r="H2939" t="s">
        <v>111</v>
      </c>
      <c r="O2939">
        <v>1.244</v>
      </c>
      <c r="P2939">
        <v>1.0149999999999999</v>
      </c>
      <c r="Q2939">
        <v>52.218000000000004</v>
      </c>
      <c r="R2939">
        <v>0.46400000000000002</v>
      </c>
      <c r="Y2939">
        <v>0</v>
      </c>
      <c r="Z2939">
        <v>0</v>
      </c>
      <c r="AA2939">
        <v>1.6000000000000001E-4</v>
      </c>
      <c r="AB2939">
        <v>0</v>
      </c>
      <c r="AI2939">
        <v>65544</v>
      </c>
      <c r="AJ2939">
        <v>161981</v>
      </c>
      <c r="AK2939">
        <v>207697</v>
      </c>
      <c r="AL2939">
        <v>109647</v>
      </c>
    </row>
    <row r="2940" spans="1:38">
      <c r="A2940" t="s">
        <v>127</v>
      </c>
      <c r="B2940" t="s">
        <v>136</v>
      </c>
      <c r="C2940" t="s">
        <v>137</v>
      </c>
      <c r="D2940" t="s">
        <v>123</v>
      </c>
      <c r="E2940" t="s">
        <v>32</v>
      </c>
      <c r="F2940" t="s">
        <v>18</v>
      </c>
      <c r="G2940" t="s">
        <v>145</v>
      </c>
      <c r="H2940" t="s">
        <v>12</v>
      </c>
      <c r="O2940">
        <v>0</v>
      </c>
      <c r="P2940">
        <v>0.128</v>
      </c>
      <c r="Q2940">
        <v>41</v>
      </c>
      <c r="R2940">
        <v>0</v>
      </c>
      <c r="Y2940">
        <v>0</v>
      </c>
      <c r="Z2940">
        <v>0</v>
      </c>
      <c r="AA2940">
        <v>1.2999999999999999E-4</v>
      </c>
      <c r="AB2940">
        <v>0</v>
      </c>
      <c r="AI2940">
        <v>65544</v>
      </c>
      <c r="AJ2940">
        <v>161981</v>
      </c>
      <c r="AK2940">
        <v>207697</v>
      </c>
      <c r="AL2940">
        <v>109647</v>
      </c>
    </row>
    <row r="2941" spans="1:38">
      <c r="A2941" t="s">
        <v>127</v>
      </c>
      <c r="B2941" t="s">
        <v>136</v>
      </c>
      <c r="C2941" t="s">
        <v>137</v>
      </c>
      <c r="D2941" t="s">
        <v>123</v>
      </c>
      <c r="E2941" t="s">
        <v>32</v>
      </c>
      <c r="F2941" t="s">
        <v>18</v>
      </c>
      <c r="G2941" t="s">
        <v>145</v>
      </c>
      <c r="H2941" t="s">
        <v>11</v>
      </c>
      <c r="O2941">
        <v>1.244</v>
      </c>
      <c r="P2941">
        <v>0.88700000000000001</v>
      </c>
      <c r="Q2941">
        <v>11.218</v>
      </c>
      <c r="R2941">
        <v>0.46400000000000002</v>
      </c>
      <c r="Y2941">
        <v>0</v>
      </c>
      <c r="Z2941">
        <v>0</v>
      </c>
      <c r="AA2941">
        <v>4.0000000000000003E-5</v>
      </c>
      <c r="AB2941">
        <v>0</v>
      </c>
      <c r="AI2941">
        <v>65544</v>
      </c>
      <c r="AJ2941">
        <v>161981</v>
      </c>
      <c r="AK2941">
        <v>207697</v>
      </c>
      <c r="AL2941">
        <v>109647</v>
      </c>
    </row>
    <row r="2942" spans="1:38">
      <c r="A2942" t="s">
        <v>127</v>
      </c>
      <c r="B2942" t="s">
        <v>136</v>
      </c>
      <c r="C2942" t="s">
        <v>137</v>
      </c>
      <c r="D2942" t="s">
        <v>123</v>
      </c>
      <c r="E2942" t="s">
        <v>32</v>
      </c>
      <c r="F2942" t="s">
        <v>18</v>
      </c>
      <c r="G2942" t="s">
        <v>146</v>
      </c>
      <c r="H2942" t="s">
        <v>111</v>
      </c>
      <c r="O2942">
        <v>9.6379999999999999</v>
      </c>
      <c r="P2942">
        <v>12.624000000000001</v>
      </c>
      <c r="Q2942">
        <v>2.4940000000000002</v>
      </c>
      <c r="Y2942">
        <v>3.0000000000000001E-5</v>
      </c>
      <c r="Z2942">
        <v>4.0000000000000003E-5</v>
      </c>
      <c r="AA2942">
        <v>1.0000000000000001E-5</v>
      </c>
      <c r="AI2942">
        <v>320087</v>
      </c>
      <c r="AJ2942">
        <v>236516</v>
      </c>
      <c r="AK2942">
        <v>70443</v>
      </c>
      <c r="AL2942">
        <v>25672</v>
      </c>
    </row>
    <row r="2943" spans="1:38">
      <c r="A2943" t="s">
        <v>127</v>
      </c>
      <c r="B2943" t="s">
        <v>136</v>
      </c>
      <c r="C2943" t="s">
        <v>137</v>
      </c>
      <c r="D2943" t="s">
        <v>123</v>
      </c>
      <c r="E2943" t="s">
        <v>32</v>
      </c>
      <c r="F2943" t="s">
        <v>18</v>
      </c>
      <c r="G2943" t="s">
        <v>146</v>
      </c>
      <c r="H2943" t="s">
        <v>12</v>
      </c>
      <c r="O2943">
        <v>0</v>
      </c>
      <c r="P2943">
        <v>2.9329999999999998</v>
      </c>
      <c r="Q2943">
        <v>2</v>
      </c>
      <c r="Y2943">
        <v>0</v>
      </c>
      <c r="Z2943">
        <v>1.0000000000000001E-5</v>
      </c>
      <c r="AA2943">
        <v>1.0000000000000001E-5</v>
      </c>
      <c r="AI2943">
        <v>320087</v>
      </c>
      <c r="AJ2943">
        <v>236516</v>
      </c>
      <c r="AK2943">
        <v>70443</v>
      </c>
      <c r="AL2943">
        <v>25672</v>
      </c>
    </row>
    <row r="2944" spans="1:38">
      <c r="A2944" t="s">
        <v>127</v>
      </c>
      <c r="B2944" t="s">
        <v>136</v>
      </c>
      <c r="C2944" t="s">
        <v>137</v>
      </c>
      <c r="D2944" t="s">
        <v>123</v>
      </c>
      <c r="E2944" t="s">
        <v>32</v>
      </c>
      <c r="F2944" t="s">
        <v>18</v>
      </c>
      <c r="G2944" t="s">
        <v>146</v>
      </c>
      <c r="H2944" t="s">
        <v>11</v>
      </c>
      <c r="O2944">
        <v>9.6379999999999999</v>
      </c>
      <c r="P2944">
        <v>9.6910000000000007</v>
      </c>
      <c r="Q2944">
        <v>0.49399999999999999</v>
      </c>
      <c r="Y2944">
        <v>3.0000000000000001E-5</v>
      </c>
      <c r="Z2944">
        <v>3.0000000000000001E-5</v>
      </c>
      <c r="AA2944">
        <v>0</v>
      </c>
      <c r="AI2944">
        <v>320087</v>
      </c>
      <c r="AJ2944">
        <v>236516</v>
      </c>
      <c r="AK2944">
        <v>70443</v>
      </c>
      <c r="AL2944">
        <v>25672</v>
      </c>
    </row>
    <row r="2945" spans="1:38">
      <c r="A2945" t="s">
        <v>127</v>
      </c>
      <c r="B2945" t="s">
        <v>136</v>
      </c>
      <c r="C2945" t="s">
        <v>137</v>
      </c>
      <c r="D2945" t="s">
        <v>123</v>
      </c>
      <c r="E2945" t="s">
        <v>32</v>
      </c>
      <c r="F2945" t="s">
        <v>18</v>
      </c>
      <c r="G2945" t="s">
        <v>10</v>
      </c>
      <c r="H2945" t="s">
        <v>111</v>
      </c>
      <c r="K2945">
        <v>4.6970000000000001</v>
      </c>
      <c r="L2945">
        <v>14.991</v>
      </c>
      <c r="M2945">
        <v>31.832000000000001</v>
      </c>
      <c r="N2945">
        <v>104.771</v>
      </c>
      <c r="U2945">
        <v>1.0000000000000001E-5</v>
      </c>
      <c r="V2945">
        <v>3.0000000000000001E-5</v>
      </c>
      <c r="W2945">
        <v>8.0000000000000007E-5</v>
      </c>
      <c r="X2945">
        <v>3.1E-4</v>
      </c>
      <c r="AC2945">
        <v>6784</v>
      </c>
      <c r="AD2945">
        <v>12440</v>
      </c>
      <c r="AE2945">
        <v>221904</v>
      </c>
      <c r="AF2945">
        <v>532885</v>
      </c>
      <c r="AG2945">
        <v>758972</v>
      </c>
      <c r="AH2945">
        <v>409182</v>
      </c>
    </row>
    <row r="2946" spans="1:38">
      <c r="A2946" t="s">
        <v>127</v>
      </c>
      <c r="B2946" t="s">
        <v>136</v>
      </c>
      <c r="C2946" t="s">
        <v>137</v>
      </c>
      <c r="D2946" t="s">
        <v>123</v>
      </c>
      <c r="E2946" t="s">
        <v>32</v>
      </c>
      <c r="F2946" t="s">
        <v>18</v>
      </c>
      <c r="G2946" t="s">
        <v>10</v>
      </c>
      <c r="H2946" t="s">
        <v>12</v>
      </c>
      <c r="K2946">
        <v>3.0030000000000001</v>
      </c>
      <c r="L2946">
        <v>5</v>
      </c>
      <c r="M2946">
        <v>8.0419999999999998</v>
      </c>
      <c r="N2946">
        <v>93.701999999999998</v>
      </c>
      <c r="U2946">
        <v>1.0000000000000001E-5</v>
      </c>
      <c r="V2946">
        <v>1.0000000000000001E-5</v>
      </c>
      <c r="W2946">
        <v>2.0000000000000002E-5</v>
      </c>
      <c r="X2946">
        <v>2.7E-4</v>
      </c>
      <c r="AC2946">
        <v>6784</v>
      </c>
      <c r="AD2946">
        <v>12440</v>
      </c>
      <c r="AE2946">
        <v>221904</v>
      </c>
      <c r="AF2946">
        <v>532885</v>
      </c>
      <c r="AG2946">
        <v>758972</v>
      </c>
      <c r="AH2946">
        <v>409182</v>
      </c>
    </row>
    <row r="2947" spans="1:38">
      <c r="A2947" t="s">
        <v>127</v>
      </c>
      <c r="B2947" t="s">
        <v>136</v>
      </c>
      <c r="C2947" t="s">
        <v>137</v>
      </c>
      <c r="D2947" t="s">
        <v>123</v>
      </c>
      <c r="E2947" t="s">
        <v>32</v>
      </c>
      <c r="F2947" t="s">
        <v>18</v>
      </c>
      <c r="G2947" t="s">
        <v>10</v>
      </c>
      <c r="H2947" t="s">
        <v>11</v>
      </c>
      <c r="K2947">
        <v>1.694</v>
      </c>
      <c r="L2947">
        <v>9.9909999999999997</v>
      </c>
      <c r="M2947">
        <v>23.79</v>
      </c>
      <c r="N2947">
        <v>11.069000000000001</v>
      </c>
      <c r="U2947">
        <v>0</v>
      </c>
      <c r="V2947">
        <v>2.0000000000000002E-5</v>
      </c>
      <c r="W2947">
        <v>6.0000000000000002E-5</v>
      </c>
      <c r="X2947">
        <v>3.0000000000000001E-5</v>
      </c>
      <c r="AC2947">
        <v>6784</v>
      </c>
      <c r="AD2947">
        <v>12440</v>
      </c>
      <c r="AE2947">
        <v>221904</v>
      </c>
      <c r="AF2947">
        <v>532885</v>
      </c>
      <c r="AG2947">
        <v>758972</v>
      </c>
      <c r="AH2947">
        <v>409182</v>
      </c>
    </row>
    <row r="2948" spans="1:38">
      <c r="A2948" t="s">
        <v>127</v>
      </c>
      <c r="B2948" t="s">
        <v>136</v>
      </c>
      <c r="C2948" t="s">
        <v>137</v>
      </c>
      <c r="D2948" t="s">
        <v>123</v>
      </c>
      <c r="E2948" t="s">
        <v>24</v>
      </c>
      <c r="F2948" t="s">
        <v>59</v>
      </c>
      <c r="G2948" t="s">
        <v>10</v>
      </c>
      <c r="H2948" t="s">
        <v>111</v>
      </c>
      <c r="R2948">
        <v>7</v>
      </c>
      <c r="AB2948">
        <v>3.0000000000000001E-5</v>
      </c>
      <c r="AC2948">
        <v>5384651</v>
      </c>
      <c r="AD2948">
        <v>5389879</v>
      </c>
      <c r="AE2948">
        <v>5234436</v>
      </c>
      <c r="AF2948">
        <v>5227769</v>
      </c>
      <c r="AG2948">
        <v>5424683</v>
      </c>
      <c r="AH2948">
        <v>5215828</v>
      </c>
      <c r="AI2948">
        <v>5898235</v>
      </c>
      <c r="AJ2948">
        <v>5213264</v>
      </c>
      <c r="AK2948">
        <v>4126270</v>
      </c>
      <c r="AL2948">
        <v>5638000</v>
      </c>
    </row>
    <row r="2949" spans="1:38">
      <c r="A2949" t="s">
        <v>127</v>
      </c>
      <c r="B2949" t="s">
        <v>136</v>
      </c>
      <c r="C2949" t="s">
        <v>137</v>
      </c>
      <c r="D2949" t="s">
        <v>123</v>
      </c>
      <c r="E2949" t="s">
        <v>24</v>
      </c>
      <c r="F2949" t="s">
        <v>59</v>
      </c>
      <c r="G2949" t="s">
        <v>10</v>
      </c>
      <c r="H2949" t="s">
        <v>12</v>
      </c>
      <c r="R2949">
        <v>0</v>
      </c>
      <c r="AB2949">
        <v>0</v>
      </c>
      <c r="AC2949">
        <v>5384651</v>
      </c>
      <c r="AD2949">
        <v>5389879</v>
      </c>
      <c r="AE2949">
        <v>5234436</v>
      </c>
      <c r="AF2949">
        <v>5227769</v>
      </c>
      <c r="AG2949">
        <v>5424683</v>
      </c>
      <c r="AH2949">
        <v>5215828</v>
      </c>
      <c r="AI2949">
        <v>5898235</v>
      </c>
      <c r="AJ2949">
        <v>5213264</v>
      </c>
      <c r="AK2949">
        <v>4126270</v>
      </c>
      <c r="AL2949">
        <v>5638000</v>
      </c>
    </row>
    <row r="2950" spans="1:38">
      <c r="A2950" t="s">
        <v>127</v>
      </c>
      <c r="B2950" t="s">
        <v>136</v>
      </c>
      <c r="C2950" t="s">
        <v>137</v>
      </c>
      <c r="D2950" t="s">
        <v>123</v>
      </c>
      <c r="E2950" t="s">
        <v>24</v>
      </c>
      <c r="F2950" t="s">
        <v>59</v>
      </c>
      <c r="G2950" t="s">
        <v>10</v>
      </c>
      <c r="H2950" t="s">
        <v>11</v>
      </c>
      <c r="R2950">
        <v>7</v>
      </c>
      <c r="AB2950">
        <v>3.0000000000000001E-5</v>
      </c>
      <c r="AC2950">
        <v>5384651</v>
      </c>
      <c r="AD2950">
        <v>5389879</v>
      </c>
      <c r="AE2950">
        <v>5234436</v>
      </c>
      <c r="AF2950">
        <v>5227769</v>
      </c>
      <c r="AG2950">
        <v>5424683</v>
      </c>
      <c r="AH2950">
        <v>5215828</v>
      </c>
      <c r="AI2950">
        <v>5898235</v>
      </c>
      <c r="AJ2950">
        <v>5213264</v>
      </c>
      <c r="AK2950">
        <v>4126270</v>
      </c>
      <c r="AL2950">
        <v>5638000</v>
      </c>
    </row>
    <row r="2951" spans="1:38">
      <c r="A2951" t="s">
        <v>127</v>
      </c>
      <c r="B2951" t="s">
        <v>136</v>
      </c>
      <c r="C2951" t="s">
        <v>137</v>
      </c>
      <c r="D2951" t="s">
        <v>123</v>
      </c>
      <c r="E2951" t="s">
        <v>24</v>
      </c>
      <c r="F2951" t="s">
        <v>13</v>
      </c>
      <c r="G2951" t="s">
        <v>10</v>
      </c>
      <c r="H2951" t="s">
        <v>111</v>
      </c>
      <c r="R2951">
        <v>0</v>
      </c>
      <c r="AB2951">
        <v>0</v>
      </c>
      <c r="AC2951">
        <v>47724234</v>
      </c>
      <c r="AD2951">
        <v>44669317</v>
      </c>
      <c r="AE2951">
        <v>44478122</v>
      </c>
      <c r="AF2951">
        <v>38823660</v>
      </c>
      <c r="AG2951">
        <v>37931313</v>
      </c>
      <c r="AH2951">
        <v>27646215</v>
      </c>
      <c r="AI2951">
        <v>28696410</v>
      </c>
      <c r="AJ2951">
        <v>28510104</v>
      </c>
      <c r="AK2951">
        <v>25776297</v>
      </c>
      <c r="AL2951">
        <v>22428296</v>
      </c>
    </row>
    <row r="2952" spans="1:38">
      <c r="A2952" t="s">
        <v>127</v>
      </c>
      <c r="B2952" t="s">
        <v>136</v>
      </c>
      <c r="C2952" t="s">
        <v>137</v>
      </c>
      <c r="D2952" t="s">
        <v>123</v>
      </c>
      <c r="E2952" t="s">
        <v>24</v>
      </c>
      <c r="F2952" t="s">
        <v>13</v>
      </c>
      <c r="G2952" t="s">
        <v>10</v>
      </c>
      <c r="H2952" t="s">
        <v>12</v>
      </c>
      <c r="R2952">
        <v>0</v>
      </c>
      <c r="AB2952">
        <v>0</v>
      </c>
      <c r="AC2952">
        <v>47724234</v>
      </c>
      <c r="AD2952">
        <v>44669317</v>
      </c>
      <c r="AE2952">
        <v>44478122</v>
      </c>
      <c r="AF2952">
        <v>38823660</v>
      </c>
      <c r="AG2952">
        <v>37931313</v>
      </c>
      <c r="AH2952">
        <v>27646215</v>
      </c>
      <c r="AI2952">
        <v>28696410</v>
      </c>
      <c r="AJ2952">
        <v>28510104</v>
      </c>
      <c r="AK2952">
        <v>25776297</v>
      </c>
      <c r="AL2952">
        <v>22428296</v>
      </c>
    </row>
    <row r="2953" spans="1:38">
      <c r="A2953" t="s">
        <v>127</v>
      </c>
      <c r="B2953" t="s">
        <v>136</v>
      </c>
      <c r="C2953" t="s">
        <v>137</v>
      </c>
      <c r="D2953" t="s">
        <v>123</v>
      </c>
      <c r="E2953" t="s">
        <v>24</v>
      </c>
      <c r="F2953" t="s">
        <v>13</v>
      </c>
      <c r="G2953" t="s">
        <v>10</v>
      </c>
      <c r="H2953" t="s">
        <v>11</v>
      </c>
      <c r="R2953">
        <v>0</v>
      </c>
      <c r="AB2953">
        <v>0</v>
      </c>
      <c r="AC2953">
        <v>47724234</v>
      </c>
      <c r="AD2953">
        <v>44669317</v>
      </c>
      <c r="AE2953">
        <v>44478122</v>
      </c>
      <c r="AF2953">
        <v>38823660</v>
      </c>
      <c r="AG2953">
        <v>37931313</v>
      </c>
      <c r="AH2953">
        <v>27646215</v>
      </c>
      <c r="AI2953">
        <v>28696410</v>
      </c>
      <c r="AJ2953">
        <v>28510104</v>
      </c>
      <c r="AK2953">
        <v>25776297</v>
      </c>
      <c r="AL2953">
        <v>22428296</v>
      </c>
    </row>
    <row r="2954" spans="1:38">
      <c r="A2954" t="s">
        <v>127</v>
      </c>
      <c r="B2954" t="s">
        <v>136</v>
      </c>
      <c r="C2954" t="s">
        <v>137</v>
      </c>
      <c r="D2954" t="s">
        <v>123</v>
      </c>
      <c r="E2954" t="s">
        <v>24</v>
      </c>
      <c r="F2954" t="s">
        <v>61</v>
      </c>
      <c r="G2954" t="s">
        <v>10</v>
      </c>
      <c r="H2954" t="s">
        <v>111</v>
      </c>
      <c r="R2954">
        <v>0</v>
      </c>
      <c r="AB2954">
        <v>0</v>
      </c>
      <c r="AC2954">
        <v>99543</v>
      </c>
      <c r="AD2954">
        <v>17329</v>
      </c>
      <c r="AE2954">
        <v>8749</v>
      </c>
      <c r="AF2954">
        <v>221</v>
      </c>
      <c r="AG2954">
        <v>11187</v>
      </c>
      <c r="AI2954">
        <v>55608</v>
      </c>
      <c r="AJ2954">
        <v>72378</v>
      </c>
      <c r="AK2954">
        <v>4111</v>
      </c>
      <c r="AL2954">
        <v>53293</v>
      </c>
    </row>
    <row r="2955" spans="1:38">
      <c r="A2955" t="s">
        <v>127</v>
      </c>
      <c r="B2955" t="s">
        <v>136</v>
      </c>
      <c r="C2955" t="s">
        <v>137</v>
      </c>
      <c r="D2955" t="s">
        <v>123</v>
      </c>
      <c r="E2955" t="s">
        <v>24</v>
      </c>
      <c r="F2955" t="s">
        <v>61</v>
      </c>
      <c r="G2955" t="s">
        <v>10</v>
      </c>
      <c r="H2955" t="s">
        <v>12</v>
      </c>
      <c r="R2955">
        <v>0</v>
      </c>
      <c r="AB2955">
        <v>0</v>
      </c>
      <c r="AC2955">
        <v>99543</v>
      </c>
      <c r="AD2955">
        <v>17329</v>
      </c>
      <c r="AE2955">
        <v>8749</v>
      </c>
      <c r="AF2955">
        <v>221</v>
      </c>
      <c r="AG2955">
        <v>11187</v>
      </c>
      <c r="AI2955">
        <v>55608</v>
      </c>
      <c r="AJ2955">
        <v>72378</v>
      </c>
      <c r="AK2955">
        <v>4111</v>
      </c>
      <c r="AL2955">
        <v>53293</v>
      </c>
    </row>
    <row r="2956" spans="1:38">
      <c r="A2956" t="s">
        <v>127</v>
      </c>
      <c r="B2956" t="s">
        <v>136</v>
      </c>
      <c r="C2956" t="s">
        <v>137</v>
      </c>
      <c r="D2956" t="s">
        <v>123</v>
      </c>
      <c r="E2956" t="s">
        <v>24</v>
      </c>
      <c r="F2956" t="s">
        <v>61</v>
      </c>
      <c r="G2956" t="s">
        <v>10</v>
      </c>
      <c r="H2956" t="s">
        <v>11</v>
      </c>
      <c r="R2956">
        <v>0</v>
      </c>
      <c r="AB2956">
        <v>0</v>
      </c>
      <c r="AC2956">
        <v>99543</v>
      </c>
      <c r="AD2956">
        <v>17329</v>
      </c>
      <c r="AE2956">
        <v>8749</v>
      </c>
      <c r="AF2956">
        <v>221</v>
      </c>
      <c r="AG2956">
        <v>11187</v>
      </c>
      <c r="AI2956">
        <v>55608</v>
      </c>
      <c r="AJ2956">
        <v>72378</v>
      </c>
      <c r="AK2956">
        <v>4111</v>
      </c>
      <c r="AL2956">
        <v>53293</v>
      </c>
    </row>
    <row r="2957" spans="1:38">
      <c r="A2957" t="s">
        <v>127</v>
      </c>
      <c r="B2957" t="s">
        <v>136</v>
      </c>
      <c r="C2957" t="s">
        <v>137</v>
      </c>
      <c r="D2957" t="s">
        <v>123</v>
      </c>
      <c r="E2957" t="s">
        <v>24</v>
      </c>
      <c r="F2957" t="s">
        <v>17</v>
      </c>
      <c r="G2957" t="s">
        <v>10</v>
      </c>
      <c r="H2957" t="s">
        <v>111</v>
      </c>
      <c r="O2957">
        <v>16</v>
      </c>
      <c r="P2957">
        <v>2</v>
      </c>
      <c r="Q2957">
        <v>23</v>
      </c>
      <c r="R2957">
        <v>26</v>
      </c>
      <c r="Y2957">
        <v>6.0000000000000002E-5</v>
      </c>
      <c r="Z2957">
        <v>1.0000000000000001E-5</v>
      </c>
      <c r="AA2957">
        <v>6.9999999999999994E-5</v>
      </c>
      <c r="AB2957">
        <v>1E-4</v>
      </c>
      <c r="AC2957">
        <v>684700</v>
      </c>
      <c r="AD2957">
        <v>589170</v>
      </c>
      <c r="AE2957">
        <v>547564</v>
      </c>
      <c r="AF2957">
        <v>532260</v>
      </c>
      <c r="AG2957">
        <v>631492</v>
      </c>
      <c r="AH2957">
        <v>1400068</v>
      </c>
      <c r="AI2957">
        <v>1316055</v>
      </c>
      <c r="AJ2957">
        <v>1290080</v>
      </c>
      <c r="AK2957">
        <v>1173220</v>
      </c>
      <c r="AL2957">
        <v>1329299</v>
      </c>
    </row>
    <row r="2958" spans="1:38">
      <c r="A2958" t="s">
        <v>127</v>
      </c>
      <c r="B2958" t="s">
        <v>136</v>
      </c>
      <c r="C2958" t="s">
        <v>137</v>
      </c>
      <c r="D2958" t="s">
        <v>123</v>
      </c>
      <c r="E2958" t="s">
        <v>24</v>
      </c>
      <c r="F2958" t="s">
        <v>17</v>
      </c>
      <c r="G2958" t="s">
        <v>10</v>
      </c>
      <c r="H2958" t="s">
        <v>12</v>
      </c>
      <c r="O2958">
        <v>0</v>
      </c>
      <c r="P2958">
        <v>0</v>
      </c>
      <c r="Q2958">
        <v>0</v>
      </c>
      <c r="R2958">
        <v>0</v>
      </c>
      <c r="Y2958">
        <v>0</v>
      </c>
      <c r="Z2958">
        <v>0</v>
      </c>
      <c r="AA2958">
        <v>0</v>
      </c>
      <c r="AB2958">
        <v>0</v>
      </c>
      <c r="AC2958">
        <v>684700</v>
      </c>
      <c r="AD2958">
        <v>589170</v>
      </c>
      <c r="AE2958">
        <v>547564</v>
      </c>
      <c r="AF2958">
        <v>532260</v>
      </c>
      <c r="AG2958">
        <v>631492</v>
      </c>
      <c r="AH2958">
        <v>1400068</v>
      </c>
      <c r="AI2958">
        <v>1316055</v>
      </c>
      <c r="AJ2958">
        <v>1290080</v>
      </c>
      <c r="AK2958">
        <v>1173220</v>
      </c>
      <c r="AL2958">
        <v>1329299</v>
      </c>
    </row>
    <row r="2959" spans="1:38">
      <c r="A2959" t="s">
        <v>127</v>
      </c>
      <c r="B2959" t="s">
        <v>136</v>
      </c>
      <c r="C2959" t="s">
        <v>137</v>
      </c>
      <c r="D2959" t="s">
        <v>123</v>
      </c>
      <c r="E2959" t="s">
        <v>24</v>
      </c>
      <c r="F2959" t="s">
        <v>17</v>
      </c>
      <c r="G2959" t="s">
        <v>10</v>
      </c>
      <c r="H2959" t="s">
        <v>11</v>
      </c>
      <c r="O2959">
        <v>16</v>
      </c>
      <c r="P2959">
        <v>2</v>
      </c>
      <c r="Q2959">
        <v>23</v>
      </c>
      <c r="R2959">
        <v>26</v>
      </c>
      <c r="Y2959">
        <v>6.0000000000000002E-5</v>
      </c>
      <c r="Z2959">
        <v>1.0000000000000001E-5</v>
      </c>
      <c r="AA2959">
        <v>6.9999999999999994E-5</v>
      </c>
      <c r="AB2959">
        <v>1E-4</v>
      </c>
      <c r="AC2959">
        <v>684700</v>
      </c>
      <c r="AD2959">
        <v>589170</v>
      </c>
      <c r="AE2959">
        <v>547564</v>
      </c>
      <c r="AF2959">
        <v>532260</v>
      </c>
      <c r="AG2959">
        <v>631492</v>
      </c>
      <c r="AH2959">
        <v>1400068</v>
      </c>
      <c r="AI2959">
        <v>1316055</v>
      </c>
      <c r="AJ2959">
        <v>1290080</v>
      </c>
      <c r="AK2959">
        <v>1173220</v>
      </c>
      <c r="AL2959">
        <v>1329299</v>
      </c>
    </row>
    <row r="2960" spans="1:38">
      <c r="A2960" t="s">
        <v>127</v>
      </c>
      <c r="B2960" t="s">
        <v>136</v>
      </c>
      <c r="C2960" t="s">
        <v>137</v>
      </c>
      <c r="D2960" t="s">
        <v>123</v>
      </c>
      <c r="E2960" t="s">
        <v>24</v>
      </c>
      <c r="F2960" t="s">
        <v>18</v>
      </c>
      <c r="G2960" t="s">
        <v>10</v>
      </c>
      <c r="H2960" t="s">
        <v>111</v>
      </c>
      <c r="P2960">
        <v>0</v>
      </c>
      <c r="Q2960">
        <v>0</v>
      </c>
      <c r="Z2960">
        <v>0</v>
      </c>
      <c r="AA2960">
        <v>0</v>
      </c>
      <c r="AC2960">
        <v>1932081</v>
      </c>
      <c r="AD2960">
        <v>1496720</v>
      </c>
      <c r="AE2960">
        <v>1298918</v>
      </c>
      <c r="AF2960">
        <v>1224916</v>
      </c>
      <c r="AG2960">
        <v>1384658</v>
      </c>
      <c r="AH2960">
        <v>1853682</v>
      </c>
      <c r="AI2960">
        <v>1334665</v>
      </c>
      <c r="AJ2960">
        <v>1231860</v>
      </c>
      <c r="AK2960">
        <v>1313554</v>
      </c>
      <c r="AL2960">
        <v>1277297</v>
      </c>
    </row>
    <row r="2961" spans="1:38">
      <c r="A2961" t="s">
        <v>127</v>
      </c>
      <c r="B2961" t="s">
        <v>136</v>
      </c>
      <c r="C2961" t="s">
        <v>137</v>
      </c>
      <c r="D2961" t="s">
        <v>123</v>
      </c>
      <c r="E2961" t="s">
        <v>24</v>
      </c>
      <c r="F2961" t="s">
        <v>18</v>
      </c>
      <c r="G2961" t="s">
        <v>10</v>
      </c>
      <c r="H2961" t="s">
        <v>12</v>
      </c>
      <c r="P2961">
        <v>0</v>
      </c>
      <c r="Q2961">
        <v>0</v>
      </c>
      <c r="Z2961">
        <v>0</v>
      </c>
      <c r="AA2961">
        <v>0</v>
      </c>
      <c r="AC2961">
        <v>1932081</v>
      </c>
      <c r="AD2961">
        <v>1496720</v>
      </c>
      <c r="AE2961">
        <v>1298918</v>
      </c>
      <c r="AF2961">
        <v>1224916</v>
      </c>
      <c r="AG2961">
        <v>1384658</v>
      </c>
      <c r="AH2961">
        <v>1853682</v>
      </c>
      <c r="AI2961">
        <v>1334665</v>
      </c>
      <c r="AJ2961">
        <v>1231860</v>
      </c>
      <c r="AK2961">
        <v>1313554</v>
      </c>
      <c r="AL2961">
        <v>1277297</v>
      </c>
    </row>
    <row r="2962" spans="1:38">
      <c r="A2962" t="s">
        <v>127</v>
      </c>
      <c r="B2962" t="s">
        <v>136</v>
      </c>
      <c r="C2962" t="s">
        <v>137</v>
      </c>
      <c r="D2962" t="s">
        <v>123</v>
      </c>
      <c r="E2962" t="s">
        <v>24</v>
      </c>
      <c r="F2962" t="s">
        <v>18</v>
      </c>
      <c r="G2962" t="s">
        <v>10</v>
      </c>
      <c r="H2962" t="s">
        <v>11</v>
      </c>
      <c r="P2962">
        <v>0</v>
      </c>
      <c r="Q2962">
        <v>0</v>
      </c>
      <c r="Z2962">
        <v>0</v>
      </c>
      <c r="AA2962">
        <v>0</v>
      </c>
      <c r="AC2962">
        <v>1932081</v>
      </c>
      <c r="AD2962">
        <v>1496720</v>
      </c>
      <c r="AE2962">
        <v>1298918</v>
      </c>
      <c r="AF2962">
        <v>1224916</v>
      </c>
      <c r="AG2962">
        <v>1384658</v>
      </c>
      <c r="AH2962">
        <v>1853682</v>
      </c>
      <c r="AI2962">
        <v>1334665</v>
      </c>
      <c r="AJ2962">
        <v>1231860</v>
      </c>
      <c r="AK2962">
        <v>1313554</v>
      </c>
      <c r="AL2962">
        <v>1277297</v>
      </c>
    </row>
    <row r="2963" spans="1:38">
      <c r="A2963" t="s">
        <v>127</v>
      </c>
      <c r="B2963" t="s">
        <v>136</v>
      </c>
      <c r="C2963" t="s">
        <v>137</v>
      </c>
      <c r="D2963" t="s">
        <v>123</v>
      </c>
      <c r="E2963" t="s">
        <v>25</v>
      </c>
      <c r="F2963" t="s">
        <v>9</v>
      </c>
      <c r="G2963" t="s">
        <v>10</v>
      </c>
      <c r="H2963" t="s">
        <v>111</v>
      </c>
      <c r="I2963">
        <v>1.5640000000000001</v>
      </c>
      <c r="J2963">
        <v>2.0550000000000002</v>
      </c>
      <c r="K2963">
        <v>0.154</v>
      </c>
      <c r="L2963">
        <v>0.23400000000000001</v>
      </c>
      <c r="M2963">
        <v>1.167</v>
      </c>
      <c r="N2963">
        <v>2E-3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0</v>
      </c>
      <c r="AC2963">
        <v>866665</v>
      </c>
      <c r="AD2963">
        <v>694716</v>
      </c>
      <c r="AE2963">
        <v>730810</v>
      </c>
      <c r="AF2963">
        <v>598616</v>
      </c>
      <c r="AG2963">
        <v>349914</v>
      </c>
      <c r="AH2963">
        <v>68568</v>
      </c>
      <c r="AI2963">
        <v>53082</v>
      </c>
    </row>
    <row r="2964" spans="1:38">
      <c r="A2964" t="s">
        <v>127</v>
      </c>
      <c r="B2964" t="s">
        <v>136</v>
      </c>
      <c r="C2964" t="s">
        <v>137</v>
      </c>
      <c r="D2964" t="s">
        <v>123</v>
      </c>
      <c r="E2964" t="s">
        <v>25</v>
      </c>
      <c r="F2964" t="s">
        <v>9</v>
      </c>
      <c r="G2964" t="s">
        <v>10</v>
      </c>
      <c r="H2964" t="s">
        <v>12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AC2964">
        <v>866665</v>
      </c>
      <c r="AD2964">
        <v>694716</v>
      </c>
      <c r="AE2964">
        <v>730810</v>
      </c>
      <c r="AF2964">
        <v>598616</v>
      </c>
      <c r="AG2964">
        <v>349914</v>
      </c>
      <c r="AH2964">
        <v>68568</v>
      </c>
      <c r="AI2964">
        <v>53082</v>
      </c>
    </row>
    <row r="2965" spans="1:38">
      <c r="A2965" t="s">
        <v>127</v>
      </c>
      <c r="B2965" t="s">
        <v>136</v>
      </c>
      <c r="C2965" t="s">
        <v>137</v>
      </c>
      <c r="D2965" t="s">
        <v>123</v>
      </c>
      <c r="E2965" t="s">
        <v>25</v>
      </c>
      <c r="F2965" t="s">
        <v>9</v>
      </c>
      <c r="G2965" t="s">
        <v>10</v>
      </c>
      <c r="H2965" t="s">
        <v>11</v>
      </c>
      <c r="I2965">
        <v>1.5640000000000001</v>
      </c>
      <c r="J2965">
        <v>2.0550000000000002</v>
      </c>
      <c r="K2965">
        <v>0.154</v>
      </c>
      <c r="L2965">
        <v>0.23400000000000001</v>
      </c>
      <c r="M2965">
        <v>1.167</v>
      </c>
      <c r="N2965">
        <v>2E-3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AC2965">
        <v>866665</v>
      </c>
      <c r="AD2965">
        <v>694716</v>
      </c>
      <c r="AE2965">
        <v>730810</v>
      </c>
      <c r="AF2965">
        <v>598616</v>
      </c>
      <c r="AG2965">
        <v>349914</v>
      </c>
      <c r="AH2965">
        <v>68568</v>
      </c>
      <c r="AI2965">
        <v>53082</v>
      </c>
    </row>
    <row r="2966" spans="1:38">
      <c r="A2966" t="s">
        <v>127</v>
      </c>
      <c r="B2966" t="s">
        <v>136</v>
      </c>
      <c r="C2966" t="s">
        <v>137</v>
      </c>
      <c r="D2966" t="s">
        <v>123</v>
      </c>
      <c r="E2966" t="s">
        <v>25</v>
      </c>
      <c r="F2966" t="s">
        <v>13</v>
      </c>
      <c r="G2966" t="s">
        <v>10</v>
      </c>
      <c r="H2966" t="s">
        <v>111</v>
      </c>
      <c r="I2966">
        <v>0.47899999999999998</v>
      </c>
      <c r="J2966">
        <v>1.9450000000000001</v>
      </c>
      <c r="K2966">
        <v>0.47299999999999998</v>
      </c>
      <c r="L2966">
        <v>0.27400000000000002</v>
      </c>
      <c r="M2966">
        <v>0.24199999999999999</v>
      </c>
      <c r="N2966">
        <v>1.9E-2</v>
      </c>
      <c r="O2966">
        <v>1.7000000000000001E-2</v>
      </c>
      <c r="R2966">
        <v>7.0000000000000001E-3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AB2966">
        <v>0</v>
      </c>
      <c r="AC2966">
        <v>3765518</v>
      </c>
      <c r="AD2966">
        <v>4608817</v>
      </c>
      <c r="AE2966">
        <v>4185262</v>
      </c>
      <c r="AF2966">
        <v>3108933</v>
      </c>
      <c r="AG2966">
        <v>2790115</v>
      </c>
      <c r="AH2966">
        <v>1351720</v>
      </c>
      <c r="AI2966">
        <v>554376</v>
      </c>
      <c r="AJ2966">
        <v>144306</v>
      </c>
      <c r="AL2966">
        <v>68262</v>
      </c>
    </row>
    <row r="2967" spans="1:38">
      <c r="A2967" t="s">
        <v>127</v>
      </c>
      <c r="B2967" t="s">
        <v>136</v>
      </c>
      <c r="C2967" t="s">
        <v>137</v>
      </c>
      <c r="D2967" t="s">
        <v>123</v>
      </c>
      <c r="E2967" t="s">
        <v>25</v>
      </c>
      <c r="F2967" t="s">
        <v>13</v>
      </c>
      <c r="G2967" t="s">
        <v>10</v>
      </c>
      <c r="H2967" t="s">
        <v>12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AB2967">
        <v>0</v>
      </c>
      <c r="AC2967">
        <v>3765518</v>
      </c>
      <c r="AD2967">
        <v>4608817</v>
      </c>
      <c r="AE2967">
        <v>4185262</v>
      </c>
      <c r="AF2967">
        <v>3108933</v>
      </c>
      <c r="AG2967">
        <v>2790115</v>
      </c>
      <c r="AH2967">
        <v>1351720</v>
      </c>
      <c r="AI2967">
        <v>554376</v>
      </c>
      <c r="AJ2967">
        <v>144306</v>
      </c>
      <c r="AL2967">
        <v>68262</v>
      </c>
    </row>
    <row r="2968" spans="1:38">
      <c r="A2968" t="s">
        <v>127</v>
      </c>
      <c r="B2968" t="s">
        <v>136</v>
      </c>
      <c r="C2968" t="s">
        <v>137</v>
      </c>
      <c r="D2968" t="s">
        <v>123</v>
      </c>
      <c r="E2968" t="s">
        <v>25</v>
      </c>
      <c r="F2968" t="s">
        <v>13</v>
      </c>
      <c r="G2968" t="s">
        <v>10</v>
      </c>
      <c r="H2968" t="s">
        <v>11</v>
      </c>
      <c r="I2968">
        <v>0.47899999999999998</v>
      </c>
      <c r="J2968">
        <v>1.9450000000000001</v>
      </c>
      <c r="K2968">
        <v>0.47299999999999998</v>
      </c>
      <c r="L2968">
        <v>0.27400000000000002</v>
      </c>
      <c r="M2968">
        <v>0.24199999999999999</v>
      </c>
      <c r="N2968">
        <v>1.9E-2</v>
      </c>
      <c r="O2968">
        <v>1.7000000000000001E-2</v>
      </c>
      <c r="R2968">
        <v>7.0000000000000001E-3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AB2968">
        <v>0</v>
      </c>
      <c r="AC2968">
        <v>3765518</v>
      </c>
      <c r="AD2968">
        <v>4608817</v>
      </c>
      <c r="AE2968">
        <v>4185262</v>
      </c>
      <c r="AF2968">
        <v>3108933</v>
      </c>
      <c r="AG2968">
        <v>2790115</v>
      </c>
      <c r="AH2968">
        <v>1351720</v>
      </c>
      <c r="AI2968">
        <v>554376</v>
      </c>
      <c r="AJ2968">
        <v>144306</v>
      </c>
      <c r="AL2968">
        <v>68262</v>
      </c>
    </row>
    <row r="2969" spans="1:38">
      <c r="A2969" t="s">
        <v>127</v>
      </c>
      <c r="B2969" t="s">
        <v>136</v>
      </c>
      <c r="C2969" t="s">
        <v>137</v>
      </c>
      <c r="D2969" t="s">
        <v>123</v>
      </c>
      <c r="E2969" t="s">
        <v>25</v>
      </c>
      <c r="F2969" t="s">
        <v>65</v>
      </c>
      <c r="G2969" t="s">
        <v>10</v>
      </c>
      <c r="H2969" t="s">
        <v>111</v>
      </c>
      <c r="K2969">
        <v>5.7130000000000001</v>
      </c>
      <c r="M2969">
        <v>3.2290000000000001</v>
      </c>
      <c r="R2969">
        <v>3.59</v>
      </c>
      <c r="U2969">
        <v>1.0000000000000001E-5</v>
      </c>
      <c r="W2969">
        <v>1.0000000000000001E-5</v>
      </c>
      <c r="AB2969">
        <v>1.0000000000000001E-5</v>
      </c>
      <c r="AC2969">
        <v>17167</v>
      </c>
      <c r="AD2969">
        <v>9270</v>
      </c>
      <c r="AE2969">
        <v>22780</v>
      </c>
      <c r="AF2969">
        <v>1710</v>
      </c>
      <c r="AG2969">
        <v>11182</v>
      </c>
      <c r="AH2969">
        <v>2138</v>
      </c>
      <c r="AI2969">
        <v>746</v>
      </c>
      <c r="AJ2969">
        <v>905</v>
      </c>
      <c r="AL2969">
        <v>16454</v>
      </c>
    </row>
    <row r="2970" spans="1:38">
      <c r="A2970" t="s">
        <v>127</v>
      </c>
      <c r="B2970" t="s">
        <v>136</v>
      </c>
      <c r="C2970" t="s">
        <v>137</v>
      </c>
      <c r="D2970" t="s">
        <v>123</v>
      </c>
      <c r="E2970" t="s">
        <v>25</v>
      </c>
      <c r="F2970" t="s">
        <v>65</v>
      </c>
      <c r="G2970" t="s">
        <v>10</v>
      </c>
      <c r="H2970" t="s">
        <v>12</v>
      </c>
      <c r="K2970">
        <v>3.6960000000000002</v>
      </c>
      <c r="M2970">
        <v>0.73</v>
      </c>
      <c r="R2970">
        <v>0</v>
      </c>
      <c r="U2970">
        <v>1.0000000000000001E-5</v>
      </c>
      <c r="W2970">
        <v>0</v>
      </c>
      <c r="AB2970">
        <v>0</v>
      </c>
      <c r="AC2970">
        <v>17167</v>
      </c>
      <c r="AD2970">
        <v>9270</v>
      </c>
      <c r="AE2970">
        <v>22780</v>
      </c>
      <c r="AF2970">
        <v>1710</v>
      </c>
      <c r="AG2970">
        <v>11182</v>
      </c>
      <c r="AH2970">
        <v>2138</v>
      </c>
      <c r="AI2970">
        <v>746</v>
      </c>
      <c r="AJ2970">
        <v>905</v>
      </c>
      <c r="AL2970">
        <v>16454</v>
      </c>
    </row>
    <row r="2971" spans="1:38">
      <c r="A2971" t="s">
        <v>127</v>
      </c>
      <c r="B2971" t="s">
        <v>136</v>
      </c>
      <c r="C2971" t="s">
        <v>137</v>
      </c>
      <c r="D2971" t="s">
        <v>123</v>
      </c>
      <c r="E2971" t="s">
        <v>25</v>
      </c>
      <c r="F2971" t="s">
        <v>65</v>
      </c>
      <c r="G2971" t="s">
        <v>10</v>
      </c>
      <c r="H2971" t="s">
        <v>11</v>
      </c>
      <c r="K2971">
        <v>2.0169999999999999</v>
      </c>
      <c r="M2971">
        <v>2.4990000000000001</v>
      </c>
      <c r="R2971">
        <v>3.59</v>
      </c>
      <c r="U2971">
        <v>0</v>
      </c>
      <c r="W2971">
        <v>1.0000000000000001E-5</v>
      </c>
      <c r="AB2971">
        <v>1.0000000000000001E-5</v>
      </c>
      <c r="AC2971">
        <v>17167</v>
      </c>
      <c r="AD2971">
        <v>9270</v>
      </c>
      <c r="AE2971">
        <v>22780</v>
      </c>
      <c r="AF2971">
        <v>1710</v>
      </c>
      <c r="AG2971">
        <v>11182</v>
      </c>
      <c r="AH2971">
        <v>2138</v>
      </c>
      <c r="AI2971">
        <v>746</v>
      </c>
      <c r="AJ2971">
        <v>905</v>
      </c>
      <c r="AL2971">
        <v>16454</v>
      </c>
    </row>
    <row r="2972" spans="1:38">
      <c r="A2972" t="s">
        <v>127</v>
      </c>
      <c r="B2972" t="s">
        <v>136</v>
      </c>
      <c r="C2972" t="s">
        <v>137</v>
      </c>
      <c r="D2972" t="s">
        <v>123</v>
      </c>
      <c r="E2972" t="s">
        <v>25</v>
      </c>
      <c r="F2972" t="s">
        <v>66</v>
      </c>
      <c r="G2972" t="s">
        <v>10</v>
      </c>
      <c r="H2972" t="s">
        <v>111</v>
      </c>
      <c r="I2972">
        <v>0</v>
      </c>
      <c r="L2972">
        <v>0.16700000000000001</v>
      </c>
      <c r="M2972">
        <v>2.2610000000000001</v>
      </c>
      <c r="P2972">
        <v>1.0999999999999999E-2</v>
      </c>
      <c r="Q2972">
        <v>0.57599999999999996</v>
      </c>
      <c r="S2972">
        <v>0</v>
      </c>
      <c r="V2972">
        <v>0</v>
      </c>
      <c r="W2972">
        <v>1.0000000000000001E-5</v>
      </c>
      <c r="Z2972">
        <v>0</v>
      </c>
      <c r="AA2972">
        <v>0</v>
      </c>
      <c r="AC2972">
        <v>1393879</v>
      </c>
      <c r="AD2972">
        <v>2039359</v>
      </c>
      <c r="AE2972">
        <v>1526845</v>
      </c>
      <c r="AF2972">
        <v>1415324</v>
      </c>
      <c r="AG2972">
        <v>1517079</v>
      </c>
      <c r="AH2972">
        <v>1246852</v>
      </c>
      <c r="AI2972">
        <v>1442688</v>
      </c>
      <c r="AJ2972">
        <v>1167296</v>
      </c>
      <c r="AK2972">
        <v>976454</v>
      </c>
      <c r="AL2972">
        <v>1150312</v>
      </c>
    </row>
    <row r="2973" spans="1:38">
      <c r="A2973" t="s">
        <v>127</v>
      </c>
      <c r="B2973" t="s">
        <v>136</v>
      </c>
      <c r="C2973" t="s">
        <v>137</v>
      </c>
      <c r="D2973" t="s">
        <v>123</v>
      </c>
      <c r="E2973" t="s">
        <v>25</v>
      </c>
      <c r="F2973" t="s">
        <v>66</v>
      </c>
      <c r="G2973" t="s">
        <v>10</v>
      </c>
      <c r="H2973" t="s">
        <v>12</v>
      </c>
      <c r="I2973">
        <v>0</v>
      </c>
      <c r="L2973">
        <v>0</v>
      </c>
      <c r="M2973">
        <v>0</v>
      </c>
      <c r="P2973">
        <v>0</v>
      </c>
      <c r="Q2973">
        <v>0</v>
      </c>
      <c r="S2973">
        <v>0</v>
      </c>
      <c r="V2973">
        <v>0</v>
      </c>
      <c r="W2973">
        <v>0</v>
      </c>
      <c r="Z2973">
        <v>0</v>
      </c>
      <c r="AA2973">
        <v>0</v>
      </c>
      <c r="AC2973">
        <v>1393879</v>
      </c>
      <c r="AD2973">
        <v>2039359</v>
      </c>
      <c r="AE2973">
        <v>1526845</v>
      </c>
      <c r="AF2973">
        <v>1415324</v>
      </c>
      <c r="AG2973">
        <v>1517079</v>
      </c>
      <c r="AH2973">
        <v>1246852</v>
      </c>
      <c r="AI2973">
        <v>1442688</v>
      </c>
      <c r="AJ2973">
        <v>1167296</v>
      </c>
      <c r="AK2973">
        <v>976454</v>
      </c>
      <c r="AL2973">
        <v>1150312</v>
      </c>
    </row>
    <row r="2974" spans="1:38">
      <c r="A2974" t="s">
        <v>127</v>
      </c>
      <c r="B2974" t="s">
        <v>136</v>
      </c>
      <c r="C2974" t="s">
        <v>137</v>
      </c>
      <c r="D2974" t="s">
        <v>123</v>
      </c>
      <c r="E2974" t="s">
        <v>25</v>
      </c>
      <c r="F2974" t="s">
        <v>66</v>
      </c>
      <c r="G2974" t="s">
        <v>10</v>
      </c>
      <c r="H2974" t="s">
        <v>11</v>
      </c>
      <c r="I2974">
        <v>0</v>
      </c>
      <c r="L2974">
        <v>0.16700000000000001</v>
      </c>
      <c r="M2974">
        <v>2.2610000000000001</v>
      </c>
      <c r="P2974">
        <v>1.0999999999999999E-2</v>
      </c>
      <c r="Q2974">
        <v>0.57599999999999996</v>
      </c>
      <c r="S2974">
        <v>0</v>
      </c>
      <c r="V2974">
        <v>0</v>
      </c>
      <c r="W2974">
        <v>1.0000000000000001E-5</v>
      </c>
      <c r="Z2974">
        <v>0</v>
      </c>
      <c r="AA2974">
        <v>0</v>
      </c>
      <c r="AC2974">
        <v>1393879</v>
      </c>
      <c r="AD2974">
        <v>2039359</v>
      </c>
      <c r="AE2974">
        <v>1526845</v>
      </c>
      <c r="AF2974">
        <v>1415324</v>
      </c>
      <c r="AG2974">
        <v>1517079</v>
      </c>
      <c r="AH2974">
        <v>1246852</v>
      </c>
      <c r="AI2974">
        <v>1442688</v>
      </c>
      <c r="AJ2974">
        <v>1167296</v>
      </c>
      <c r="AK2974">
        <v>976454</v>
      </c>
      <c r="AL2974">
        <v>1150312</v>
      </c>
    </row>
    <row r="2975" spans="1:38">
      <c r="A2975" t="s">
        <v>127</v>
      </c>
      <c r="B2975" t="s">
        <v>136</v>
      </c>
      <c r="C2975" t="s">
        <v>137</v>
      </c>
      <c r="D2975" t="s">
        <v>123</v>
      </c>
      <c r="E2975" t="s">
        <v>25</v>
      </c>
      <c r="F2975" t="s">
        <v>14</v>
      </c>
      <c r="G2975" t="s">
        <v>10</v>
      </c>
      <c r="H2975" t="s">
        <v>111</v>
      </c>
      <c r="I2975">
        <v>7.2999999999999995E-2</v>
      </c>
      <c r="L2975">
        <v>0.41799999999999998</v>
      </c>
      <c r="S2975">
        <v>0</v>
      </c>
      <c r="V2975">
        <v>0</v>
      </c>
      <c r="AC2975">
        <v>196852</v>
      </c>
      <c r="AD2975">
        <v>197407</v>
      </c>
      <c r="AE2975">
        <v>165644</v>
      </c>
      <c r="AF2975">
        <v>293823</v>
      </c>
      <c r="AG2975">
        <v>320785</v>
      </c>
      <c r="AH2975">
        <v>417076</v>
      </c>
      <c r="AI2975">
        <v>376332</v>
      </c>
      <c r="AJ2975">
        <v>440579</v>
      </c>
      <c r="AK2975">
        <v>607650</v>
      </c>
      <c r="AL2975">
        <v>569749</v>
      </c>
    </row>
    <row r="2976" spans="1:38">
      <c r="A2976" t="s">
        <v>127</v>
      </c>
      <c r="B2976" t="s">
        <v>136</v>
      </c>
      <c r="C2976" t="s">
        <v>137</v>
      </c>
      <c r="D2976" t="s">
        <v>123</v>
      </c>
      <c r="E2976" t="s">
        <v>25</v>
      </c>
      <c r="F2976" t="s">
        <v>14</v>
      </c>
      <c r="G2976" t="s">
        <v>10</v>
      </c>
      <c r="H2976" t="s">
        <v>12</v>
      </c>
      <c r="I2976">
        <v>0</v>
      </c>
      <c r="L2976">
        <v>0</v>
      </c>
      <c r="S2976">
        <v>0</v>
      </c>
      <c r="V2976">
        <v>0</v>
      </c>
      <c r="AC2976">
        <v>196852</v>
      </c>
      <c r="AD2976">
        <v>197407</v>
      </c>
      <c r="AE2976">
        <v>165644</v>
      </c>
      <c r="AF2976">
        <v>293823</v>
      </c>
      <c r="AG2976">
        <v>320785</v>
      </c>
      <c r="AH2976">
        <v>417076</v>
      </c>
      <c r="AI2976">
        <v>376332</v>
      </c>
      <c r="AJ2976">
        <v>440579</v>
      </c>
      <c r="AK2976">
        <v>607650</v>
      </c>
      <c r="AL2976">
        <v>569749</v>
      </c>
    </row>
    <row r="2977" spans="1:38">
      <c r="A2977" t="s">
        <v>127</v>
      </c>
      <c r="B2977" t="s">
        <v>136</v>
      </c>
      <c r="C2977" t="s">
        <v>137</v>
      </c>
      <c r="D2977" t="s">
        <v>123</v>
      </c>
      <c r="E2977" t="s">
        <v>25</v>
      </c>
      <c r="F2977" t="s">
        <v>14</v>
      </c>
      <c r="G2977" t="s">
        <v>10</v>
      </c>
      <c r="H2977" t="s">
        <v>11</v>
      </c>
      <c r="I2977">
        <v>7.2999999999999995E-2</v>
      </c>
      <c r="L2977">
        <v>0.41799999999999998</v>
      </c>
      <c r="S2977">
        <v>0</v>
      </c>
      <c r="V2977">
        <v>0</v>
      </c>
      <c r="AC2977">
        <v>196852</v>
      </c>
      <c r="AD2977">
        <v>197407</v>
      </c>
      <c r="AE2977">
        <v>165644</v>
      </c>
      <c r="AF2977">
        <v>293823</v>
      </c>
      <c r="AG2977">
        <v>320785</v>
      </c>
      <c r="AH2977">
        <v>417076</v>
      </c>
      <c r="AI2977">
        <v>376332</v>
      </c>
      <c r="AJ2977">
        <v>440579</v>
      </c>
      <c r="AK2977">
        <v>607650</v>
      </c>
      <c r="AL2977">
        <v>569749</v>
      </c>
    </row>
    <row r="2978" spans="1:38">
      <c r="A2978" t="s">
        <v>127</v>
      </c>
      <c r="B2978" t="s">
        <v>136</v>
      </c>
      <c r="C2978" t="s">
        <v>137</v>
      </c>
      <c r="D2978" t="s">
        <v>123</v>
      </c>
      <c r="E2978" t="s">
        <v>25</v>
      </c>
      <c r="F2978" t="s">
        <v>16</v>
      </c>
      <c r="G2978" t="s">
        <v>10</v>
      </c>
      <c r="H2978" t="s">
        <v>111</v>
      </c>
      <c r="I2978">
        <v>0.48499999999999999</v>
      </c>
      <c r="J2978">
        <v>0.4</v>
      </c>
      <c r="L2978">
        <v>8.2929999999999993</v>
      </c>
      <c r="M2978">
        <v>1.83</v>
      </c>
      <c r="N2978">
        <v>0.50600000000000001</v>
      </c>
      <c r="P2978">
        <v>0.90700000000000003</v>
      </c>
      <c r="R2978">
        <v>0.58599999999999997</v>
      </c>
      <c r="S2978">
        <v>0</v>
      </c>
      <c r="T2978">
        <v>0</v>
      </c>
      <c r="V2978">
        <v>2.0000000000000002E-5</v>
      </c>
      <c r="W2978">
        <v>0</v>
      </c>
      <c r="X2978">
        <v>0</v>
      </c>
      <c r="Z2978">
        <v>0</v>
      </c>
      <c r="AB2978">
        <v>0</v>
      </c>
      <c r="AC2978">
        <v>57163</v>
      </c>
      <c r="AD2978">
        <v>4350</v>
      </c>
      <c r="AF2978">
        <v>7542</v>
      </c>
      <c r="AG2978">
        <v>1487</v>
      </c>
      <c r="AH2978">
        <v>276898</v>
      </c>
      <c r="AI2978">
        <v>621114</v>
      </c>
      <c r="AJ2978">
        <v>301689</v>
      </c>
      <c r="AK2978">
        <v>183352</v>
      </c>
      <c r="AL2978">
        <v>68192</v>
      </c>
    </row>
    <row r="2979" spans="1:38">
      <c r="A2979" t="s">
        <v>127</v>
      </c>
      <c r="B2979" t="s">
        <v>136</v>
      </c>
      <c r="C2979" t="s">
        <v>137</v>
      </c>
      <c r="D2979" t="s">
        <v>123</v>
      </c>
      <c r="E2979" t="s">
        <v>25</v>
      </c>
      <c r="F2979" t="s">
        <v>16</v>
      </c>
      <c r="G2979" t="s">
        <v>10</v>
      </c>
      <c r="H2979" t="s">
        <v>12</v>
      </c>
      <c r="I2979">
        <v>0</v>
      </c>
      <c r="J2979">
        <v>0</v>
      </c>
      <c r="L2979">
        <v>0</v>
      </c>
      <c r="M2979">
        <v>0</v>
      </c>
      <c r="N2979">
        <v>0</v>
      </c>
      <c r="P2979">
        <v>0</v>
      </c>
      <c r="R2979">
        <v>0</v>
      </c>
      <c r="S2979">
        <v>0</v>
      </c>
      <c r="T2979">
        <v>0</v>
      </c>
      <c r="V2979">
        <v>0</v>
      </c>
      <c r="W2979">
        <v>0</v>
      </c>
      <c r="X2979">
        <v>0</v>
      </c>
      <c r="Z2979">
        <v>0</v>
      </c>
      <c r="AB2979">
        <v>0</v>
      </c>
      <c r="AC2979">
        <v>57163</v>
      </c>
      <c r="AD2979">
        <v>4350</v>
      </c>
      <c r="AF2979">
        <v>7542</v>
      </c>
      <c r="AG2979">
        <v>1487</v>
      </c>
      <c r="AH2979">
        <v>276898</v>
      </c>
      <c r="AI2979">
        <v>621114</v>
      </c>
      <c r="AJ2979">
        <v>301689</v>
      </c>
      <c r="AK2979">
        <v>183352</v>
      </c>
      <c r="AL2979">
        <v>68192</v>
      </c>
    </row>
    <row r="2980" spans="1:38">
      <c r="A2980" t="s">
        <v>127</v>
      </c>
      <c r="B2980" t="s">
        <v>136</v>
      </c>
      <c r="C2980" t="s">
        <v>137</v>
      </c>
      <c r="D2980" t="s">
        <v>123</v>
      </c>
      <c r="E2980" t="s">
        <v>25</v>
      </c>
      <c r="F2980" t="s">
        <v>16</v>
      </c>
      <c r="G2980" t="s">
        <v>10</v>
      </c>
      <c r="H2980" t="s">
        <v>11</v>
      </c>
      <c r="I2980">
        <v>0.48499999999999999</v>
      </c>
      <c r="J2980">
        <v>0.4</v>
      </c>
      <c r="L2980">
        <v>8.2929999999999993</v>
      </c>
      <c r="M2980">
        <v>1.83</v>
      </c>
      <c r="N2980">
        <v>0.50600000000000001</v>
      </c>
      <c r="P2980">
        <v>0.90700000000000003</v>
      </c>
      <c r="R2980">
        <v>0.58599999999999997</v>
      </c>
      <c r="S2980">
        <v>0</v>
      </c>
      <c r="T2980">
        <v>0</v>
      </c>
      <c r="V2980">
        <v>2.0000000000000002E-5</v>
      </c>
      <c r="W2980">
        <v>0</v>
      </c>
      <c r="X2980">
        <v>0</v>
      </c>
      <c r="Z2980">
        <v>0</v>
      </c>
      <c r="AB2980">
        <v>0</v>
      </c>
      <c r="AC2980">
        <v>57163</v>
      </c>
      <c r="AD2980">
        <v>4350</v>
      </c>
      <c r="AF2980">
        <v>7542</v>
      </c>
      <c r="AG2980">
        <v>1487</v>
      </c>
      <c r="AH2980">
        <v>276898</v>
      </c>
      <c r="AI2980">
        <v>621114</v>
      </c>
      <c r="AJ2980">
        <v>301689</v>
      </c>
      <c r="AK2980">
        <v>183352</v>
      </c>
      <c r="AL2980">
        <v>68192</v>
      </c>
    </row>
    <row r="2981" spans="1:38">
      <c r="A2981" t="s">
        <v>127</v>
      </c>
      <c r="B2981" t="s">
        <v>136</v>
      </c>
      <c r="C2981" t="s">
        <v>137</v>
      </c>
      <c r="D2981" t="s">
        <v>123</v>
      </c>
      <c r="E2981" t="s">
        <v>25</v>
      </c>
      <c r="F2981" t="s">
        <v>61</v>
      </c>
      <c r="G2981" t="s">
        <v>10</v>
      </c>
      <c r="H2981" t="s">
        <v>111</v>
      </c>
      <c r="I2981">
        <v>2.7869999999999999</v>
      </c>
      <c r="J2981">
        <v>3.19</v>
      </c>
      <c r="L2981">
        <v>0.03</v>
      </c>
      <c r="M2981">
        <v>4.2300000000000004</v>
      </c>
      <c r="N2981">
        <v>11.218</v>
      </c>
      <c r="O2981">
        <v>2.5999999999999999E-2</v>
      </c>
      <c r="P2981">
        <v>6.3E-2</v>
      </c>
      <c r="Q2981">
        <v>12.178000000000001</v>
      </c>
      <c r="R2981">
        <v>23.228999999999999</v>
      </c>
      <c r="S2981">
        <v>1.0000000000000001E-5</v>
      </c>
      <c r="T2981">
        <v>1.0000000000000001E-5</v>
      </c>
      <c r="V2981">
        <v>0</v>
      </c>
      <c r="W2981">
        <v>1.0000000000000001E-5</v>
      </c>
      <c r="X2981">
        <v>3.0000000000000001E-5</v>
      </c>
      <c r="Y2981">
        <v>0</v>
      </c>
      <c r="Z2981">
        <v>0</v>
      </c>
      <c r="AA2981">
        <v>4.0000000000000003E-5</v>
      </c>
      <c r="AB2981">
        <v>9.0000000000000006E-5</v>
      </c>
      <c r="AC2981">
        <v>545511</v>
      </c>
      <c r="AD2981">
        <v>765990</v>
      </c>
      <c r="AE2981">
        <v>570700</v>
      </c>
      <c r="AF2981">
        <v>284732</v>
      </c>
      <c r="AG2981">
        <v>317094</v>
      </c>
      <c r="AH2981">
        <v>377965</v>
      </c>
      <c r="AI2981">
        <v>465452</v>
      </c>
      <c r="AJ2981">
        <v>857080</v>
      </c>
      <c r="AK2981">
        <v>668510</v>
      </c>
      <c r="AL2981">
        <v>441398</v>
      </c>
    </row>
    <row r="2982" spans="1:38">
      <c r="A2982" t="s">
        <v>127</v>
      </c>
      <c r="B2982" t="s">
        <v>136</v>
      </c>
      <c r="C2982" t="s">
        <v>137</v>
      </c>
      <c r="D2982" t="s">
        <v>123</v>
      </c>
      <c r="E2982" t="s">
        <v>25</v>
      </c>
      <c r="F2982" t="s">
        <v>61</v>
      </c>
      <c r="G2982" t="s">
        <v>10</v>
      </c>
      <c r="H2982" t="s">
        <v>12</v>
      </c>
      <c r="I2982">
        <v>0.84299999999999997</v>
      </c>
      <c r="J2982">
        <v>1.502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>
        <v>0</v>
      </c>
      <c r="AC2982">
        <v>545511</v>
      </c>
      <c r="AD2982">
        <v>765990</v>
      </c>
      <c r="AE2982">
        <v>570700</v>
      </c>
      <c r="AF2982">
        <v>284732</v>
      </c>
      <c r="AG2982">
        <v>317094</v>
      </c>
      <c r="AH2982">
        <v>377965</v>
      </c>
      <c r="AI2982">
        <v>465452</v>
      </c>
      <c r="AJ2982">
        <v>857080</v>
      </c>
      <c r="AK2982">
        <v>668510</v>
      </c>
      <c r="AL2982">
        <v>441398</v>
      </c>
    </row>
    <row r="2983" spans="1:38">
      <c r="A2983" t="s">
        <v>127</v>
      </c>
      <c r="B2983" t="s">
        <v>136</v>
      </c>
      <c r="C2983" t="s">
        <v>137</v>
      </c>
      <c r="D2983" t="s">
        <v>123</v>
      </c>
      <c r="E2983" t="s">
        <v>25</v>
      </c>
      <c r="F2983" t="s">
        <v>61</v>
      </c>
      <c r="G2983" t="s">
        <v>10</v>
      </c>
      <c r="H2983" t="s">
        <v>11</v>
      </c>
      <c r="I2983">
        <v>1.944</v>
      </c>
      <c r="J2983">
        <v>1.6879999999999999</v>
      </c>
      <c r="L2983">
        <v>0.03</v>
      </c>
      <c r="M2983">
        <v>4.2300000000000004</v>
      </c>
      <c r="N2983">
        <v>11.218</v>
      </c>
      <c r="O2983">
        <v>2.5999999999999999E-2</v>
      </c>
      <c r="P2983">
        <v>6.3E-2</v>
      </c>
      <c r="Q2983">
        <v>12.178000000000001</v>
      </c>
      <c r="R2983">
        <v>23.228999999999999</v>
      </c>
      <c r="S2983">
        <v>0</v>
      </c>
      <c r="T2983">
        <v>0</v>
      </c>
      <c r="V2983">
        <v>0</v>
      </c>
      <c r="W2983">
        <v>1.0000000000000001E-5</v>
      </c>
      <c r="X2983">
        <v>3.0000000000000001E-5</v>
      </c>
      <c r="Y2983">
        <v>0</v>
      </c>
      <c r="Z2983">
        <v>0</v>
      </c>
      <c r="AA2983">
        <v>4.0000000000000003E-5</v>
      </c>
      <c r="AB2983">
        <v>9.0000000000000006E-5</v>
      </c>
      <c r="AC2983">
        <v>545511</v>
      </c>
      <c r="AD2983">
        <v>765990</v>
      </c>
      <c r="AE2983">
        <v>570700</v>
      </c>
      <c r="AF2983">
        <v>284732</v>
      </c>
      <c r="AG2983">
        <v>317094</v>
      </c>
      <c r="AH2983">
        <v>377965</v>
      </c>
      <c r="AI2983">
        <v>465452</v>
      </c>
      <c r="AJ2983">
        <v>857080</v>
      </c>
      <c r="AK2983">
        <v>668510</v>
      </c>
      <c r="AL2983">
        <v>441398</v>
      </c>
    </row>
    <row r="2984" spans="1:38">
      <c r="A2984" t="s">
        <v>127</v>
      </c>
      <c r="B2984" t="s">
        <v>136</v>
      </c>
      <c r="C2984" t="s">
        <v>137</v>
      </c>
      <c r="D2984" t="s">
        <v>123</v>
      </c>
      <c r="E2984" t="s">
        <v>25</v>
      </c>
      <c r="F2984" t="s">
        <v>71</v>
      </c>
      <c r="G2984" t="s">
        <v>10</v>
      </c>
      <c r="H2984" t="s">
        <v>111</v>
      </c>
      <c r="K2984">
        <v>13.366</v>
      </c>
      <c r="L2984">
        <v>0.873</v>
      </c>
      <c r="P2984">
        <v>9.7119999999999997</v>
      </c>
      <c r="U2984">
        <v>3.0000000000000001E-5</v>
      </c>
      <c r="V2984">
        <v>0</v>
      </c>
      <c r="Z2984">
        <v>3.0000000000000001E-5</v>
      </c>
      <c r="AC2984">
        <v>922</v>
      </c>
      <c r="AD2984">
        <v>3620</v>
      </c>
      <c r="AE2984">
        <v>8532</v>
      </c>
      <c r="AF2984">
        <v>5556</v>
      </c>
      <c r="AJ2984">
        <v>1006</v>
      </c>
      <c r="AK2984">
        <v>61300</v>
      </c>
      <c r="AL2984">
        <v>21286</v>
      </c>
    </row>
    <row r="2985" spans="1:38">
      <c r="A2985" t="s">
        <v>127</v>
      </c>
      <c r="B2985" t="s">
        <v>136</v>
      </c>
      <c r="C2985" t="s">
        <v>137</v>
      </c>
      <c r="D2985" t="s">
        <v>123</v>
      </c>
      <c r="E2985" t="s">
        <v>25</v>
      </c>
      <c r="F2985" t="s">
        <v>71</v>
      </c>
      <c r="G2985" t="s">
        <v>10</v>
      </c>
      <c r="H2985" t="s">
        <v>12</v>
      </c>
      <c r="K2985">
        <v>4.8099999999999996</v>
      </c>
      <c r="L2985">
        <v>0.44500000000000001</v>
      </c>
      <c r="P2985">
        <v>1.4830000000000001</v>
      </c>
      <c r="U2985">
        <v>1.0000000000000001E-5</v>
      </c>
      <c r="V2985">
        <v>0</v>
      </c>
      <c r="Z2985">
        <v>0</v>
      </c>
      <c r="AC2985">
        <v>922</v>
      </c>
      <c r="AD2985">
        <v>3620</v>
      </c>
      <c r="AE2985">
        <v>8532</v>
      </c>
      <c r="AF2985">
        <v>5556</v>
      </c>
      <c r="AJ2985">
        <v>1006</v>
      </c>
      <c r="AK2985">
        <v>61300</v>
      </c>
      <c r="AL2985">
        <v>21286</v>
      </c>
    </row>
    <row r="2986" spans="1:38">
      <c r="A2986" t="s">
        <v>127</v>
      </c>
      <c r="B2986" t="s">
        <v>136</v>
      </c>
      <c r="C2986" t="s">
        <v>137</v>
      </c>
      <c r="D2986" t="s">
        <v>123</v>
      </c>
      <c r="E2986" t="s">
        <v>25</v>
      </c>
      <c r="F2986" t="s">
        <v>71</v>
      </c>
      <c r="G2986" t="s">
        <v>10</v>
      </c>
      <c r="H2986" t="s">
        <v>11</v>
      </c>
      <c r="K2986">
        <v>8.5559999999999992</v>
      </c>
      <c r="L2986">
        <v>0.42899999999999999</v>
      </c>
      <c r="P2986">
        <v>8.2289999999999992</v>
      </c>
      <c r="U2986">
        <v>2.0000000000000002E-5</v>
      </c>
      <c r="V2986">
        <v>0</v>
      </c>
      <c r="Z2986">
        <v>2.0000000000000002E-5</v>
      </c>
      <c r="AC2986">
        <v>922</v>
      </c>
      <c r="AD2986">
        <v>3620</v>
      </c>
      <c r="AE2986">
        <v>8532</v>
      </c>
      <c r="AF2986">
        <v>5556</v>
      </c>
      <c r="AJ2986">
        <v>1006</v>
      </c>
      <c r="AK2986">
        <v>61300</v>
      </c>
      <c r="AL2986">
        <v>21286</v>
      </c>
    </row>
    <row r="2987" spans="1:38">
      <c r="A2987" t="s">
        <v>127</v>
      </c>
      <c r="B2987" t="s">
        <v>136</v>
      </c>
      <c r="C2987" t="s">
        <v>137</v>
      </c>
      <c r="D2987" t="s">
        <v>123</v>
      </c>
      <c r="E2987" t="s">
        <v>25</v>
      </c>
      <c r="F2987" t="s">
        <v>62</v>
      </c>
      <c r="G2987" t="s">
        <v>10</v>
      </c>
      <c r="H2987" t="s">
        <v>111</v>
      </c>
      <c r="J2987">
        <v>63.475999999999999</v>
      </c>
      <c r="K2987">
        <v>6.1040000000000001</v>
      </c>
      <c r="T2987">
        <v>1.1E-4</v>
      </c>
      <c r="U2987">
        <v>1.0000000000000001E-5</v>
      </c>
      <c r="AC2987">
        <v>4586619</v>
      </c>
      <c r="AD2987">
        <v>4515236</v>
      </c>
      <c r="AE2987">
        <v>2596357</v>
      </c>
      <c r="AF2987">
        <v>2011833</v>
      </c>
      <c r="AG2987">
        <v>2060211</v>
      </c>
      <c r="AH2987">
        <v>1272431</v>
      </c>
      <c r="AI2987">
        <v>1405802</v>
      </c>
      <c r="AJ2987">
        <v>1132259</v>
      </c>
      <c r="AK2987">
        <v>1283926</v>
      </c>
      <c r="AL2987">
        <v>1685322</v>
      </c>
    </row>
    <row r="2988" spans="1:38">
      <c r="A2988" t="s">
        <v>127</v>
      </c>
      <c r="B2988" t="s">
        <v>136</v>
      </c>
      <c r="C2988" t="s">
        <v>137</v>
      </c>
      <c r="D2988" t="s">
        <v>123</v>
      </c>
      <c r="E2988" t="s">
        <v>25</v>
      </c>
      <c r="F2988" t="s">
        <v>62</v>
      </c>
      <c r="G2988" t="s">
        <v>10</v>
      </c>
      <c r="H2988" t="s">
        <v>12</v>
      </c>
      <c r="J2988">
        <v>42.776000000000003</v>
      </c>
      <c r="K2988">
        <v>1.204</v>
      </c>
      <c r="T2988">
        <v>8.0000000000000007E-5</v>
      </c>
      <c r="U2988">
        <v>0</v>
      </c>
      <c r="AC2988">
        <v>4586619</v>
      </c>
      <c r="AD2988">
        <v>4515236</v>
      </c>
      <c r="AE2988">
        <v>2596357</v>
      </c>
      <c r="AF2988">
        <v>2011833</v>
      </c>
      <c r="AG2988">
        <v>2060211</v>
      </c>
      <c r="AH2988">
        <v>1272431</v>
      </c>
      <c r="AI2988">
        <v>1405802</v>
      </c>
      <c r="AJ2988">
        <v>1132259</v>
      </c>
      <c r="AK2988">
        <v>1283926</v>
      </c>
      <c r="AL2988">
        <v>1685322</v>
      </c>
    </row>
    <row r="2989" spans="1:38">
      <c r="A2989" t="s">
        <v>127</v>
      </c>
      <c r="B2989" t="s">
        <v>136</v>
      </c>
      <c r="C2989" t="s">
        <v>137</v>
      </c>
      <c r="D2989" t="s">
        <v>123</v>
      </c>
      <c r="E2989" t="s">
        <v>25</v>
      </c>
      <c r="F2989" t="s">
        <v>62</v>
      </c>
      <c r="G2989" t="s">
        <v>10</v>
      </c>
      <c r="H2989" t="s">
        <v>11</v>
      </c>
      <c r="J2989">
        <v>20.7</v>
      </c>
      <c r="K2989">
        <v>4.9000000000000004</v>
      </c>
      <c r="T2989">
        <v>4.0000000000000003E-5</v>
      </c>
      <c r="U2989">
        <v>1.0000000000000001E-5</v>
      </c>
      <c r="AC2989">
        <v>4586619</v>
      </c>
      <c r="AD2989">
        <v>4515236</v>
      </c>
      <c r="AE2989">
        <v>2596357</v>
      </c>
      <c r="AF2989">
        <v>2011833</v>
      </c>
      <c r="AG2989">
        <v>2060211</v>
      </c>
      <c r="AH2989">
        <v>1272431</v>
      </c>
      <c r="AI2989">
        <v>1405802</v>
      </c>
      <c r="AJ2989">
        <v>1132259</v>
      </c>
      <c r="AK2989">
        <v>1283926</v>
      </c>
      <c r="AL2989">
        <v>1685322</v>
      </c>
    </row>
    <row r="2990" spans="1:38">
      <c r="A2990" t="s">
        <v>127</v>
      </c>
      <c r="B2990" t="s">
        <v>136</v>
      </c>
      <c r="C2990" t="s">
        <v>137</v>
      </c>
      <c r="D2990" t="s">
        <v>123</v>
      </c>
      <c r="E2990" t="s">
        <v>25</v>
      </c>
      <c r="F2990" t="s">
        <v>63</v>
      </c>
      <c r="G2990" t="s">
        <v>10</v>
      </c>
      <c r="H2990" t="s">
        <v>111</v>
      </c>
      <c r="I2990">
        <v>4.7210000000000001</v>
      </c>
      <c r="J2990">
        <v>2.2999999999999998</v>
      </c>
      <c r="K2990">
        <v>1.085</v>
      </c>
      <c r="L2990">
        <v>1.5</v>
      </c>
      <c r="M2990">
        <v>0.8</v>
      </c>
      <c r="S2990">
        <v>1.0000000000000001E-5</v>
      </c>
      <c r="T2990">
        <v>0</v>
      </c>
      <c r="U2990">
        <v>0</v>
      </c>
      <c r="V2990">
        <v>0</v>
      </c>
      <c r="W2990">
        <v>0</v>
      </c>
      <c r="AC2990">
        <v>948919</v>
      </c>
      <c r="AD2990">
        <v>967366</v>
      </c>
      <c r="AE2990">
        <v>885668</v>
      </c>
      <c r="AF2990">
        <v>856992</v>
      </c>
      <c r="AG2990">
        <v>846759</v>
      </c>
      <c r="AH2990">
        <v>999774</v>
      </c>
      <c r="AI2990">
        <v>1133562</v>
      </c>
      <c r="AJ2990">
        <v>1054331</v>
      </c>
      <c r="AK2990">
        <v>1060237</v>
      </c>
      <c r="AL2990">
        <v>1022054</v>
      </c>
    </row>
    <row r="2991" spans="1:38">
      <c r="A2991" t="s">
        <v>127</v>
      </c>
      <c r="B2991" t="s">
        <v>136</v>
      </c>
      <c r="C2991" t="s">
        <v>137</v>
      </c>
      <c r="D2991" t="s">
        <v>123</v>
      </c>
      <c r="E2991" t="s">
        <v>25</v>
      </c>
      <c r="F2991" t="s">
        <v>63</v>
      </c>
      <c r="G2991" t="s">
        <v>10</v>
      </c>
      <c r="H2991" t="s">
        <v>12</v>
      </c>
      <c r="I2991">
        <v>0</v>
      </c>
      <c r="J2991">
        <v>0</v>
      </c>
      <c r="K2991">
        <v>0</v>
      </c>
      <c r="L2991">
        <v>0</v>
      </c>
      <c r="M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AC2991">
        <v>948919</v>
      </c>
      <c r="AD2991">
        <v>967366</v>
      </c>
      <c r="AE2991">
        <v>885668</v>
      </c>
      <c r="AF2991">
        <v>856992</v>
      </c>
      <c r="AG2991">
        <v>846759</v>
      </c>
      <c r="AH2991">
        <v>999774</v>
      </c>
      <c r="AI2991">
        <v>1133562</v>
      </c>
      <c r="AJ2991">
        <v>1054331</v>
      </c>
      <c r="AK2991">
        <v>1060237</v>
      </c>
      <c r="AL2991">
        <v>1022054</v>
      </c>
    </row>
    <row r="2992" spans="1:38">
      <c r="A2992" t="s">
        <v>127</v>
      </c>
      <c r="B2992" t="s">
        <v>136</v>
      </c>
      <c r="C2992" t="s">
        <v>137</v>
      </c>
      <c r="D2992" t="s">
        <v>123</v>
      </c>
      <c r="E2992" t="s">
        <v>25</v>
      </c>
      <c r="F2992" t="s">
        <v>63</v>
      </c>
      <c r="G2992" t="s">
        <v>10</v>
      </c>
      <c r="H2992" t="s">
        <v>11</v>
      </c>
      <c r="I2992">
        <v>4.7210000000000001</v>
      </c>
      <c r="J2992">
        <v>2.2999999999999998</v>
      </c>
      <c r="K2992">
        <v>1.085</v>
      </c>
      <c r="L2992">
        <v>1.5</v>
      </c>
      <c r="M2992">
        <v>0.8</v>
      </c>
      <c r="S2992">
        <v>1.0000000000000001E-5</v>
      </c>
      <c r="T2992">
        <v>0</v>
      </c>
      <c r="U2992">
        <v>0</v>
      </c>
      <c r="V2992">
        <v>0</v>
      </c>
      <c r="W2992">
        <v>0</v>
      </c>
      <c r="AC2992">
        <v>948919</v>
      </c>
      <c r="AD2992">
        <v>967366</v>
      </c>
      <c r="AE2992">
        <v>885668</v>
      </c>
      <c r="AF2992">
        <v>856992</v>
      </c>
      <c r="AG2992">
        <v>846759</v>
      </c>
      <c r="AH2992">
        <v>999774</v>
      </c>
      <c r="AI2992">
        <v>1133562</v>
      </c>
      <c r="AJ2992">
        <v>1054331</v>
      </c>
      <c r="AK2992">
        <v>1060237</v>
      </c>
      <c r="AL2992">
        <v>1022054</v>
      </c>
    </row>
    <row r="2993" spans="1:38">
      <c r="A2993" t="s">
        <v>127</v>
      </c>
      <c r="B2993" t="s">
        <v>136</v>
      </c>
      <c r="C2993" t="s">
        <v>137</v>
      </c>
      <c r="D2993" t="s">
        <v>123</v>
      </c>
      <c r="E2993" t="s">
        <v>25</v>
      </c>
      <c r="F2993" t="s">
        <v>17</v>
      </c>
      <c r="G2993" t="s">
        <v>145</v>
      </c>
      <c r="H2993" t="s">
        <v>111</v>
      </c>
      <c r="O2993">
        <v>262.68599999999998</v>
      </c>
      <c r="P2993">
        <v>163.78</v>
      </c>
      <c r="Q2993">
        <v>202.536</v>
      </c>
      <c r="Y2993">
        <v>9.1E-4</v>
      </c>
      <c r="Z2993">
        <v>4.8999999999999998E-4</v>
      </c>
      <c r="AA2993">
        <v>6.4000000000000005E-4</v>
      </c>
      <c r="AI2993">
        <v>692932</v>
      </c>
      <c r="AJ2993">
        <v>955808</v>
      </c>
      <c r="AK2993">
        <v>810706</v>
      </c>
      <c r="AL2993">
        <v>36937</v>
      </c>
    </row>
    <row r="2994" spans="1:38">
      <c r="A2994" t="s">
        <v>127</v>
      </c>
      <c r="B2994" t="s">
        <v>136</v>
      </c>
      <c r="C2994" t="s">
        <v>137</v>
      </c>
      <c r="D2994" t="s">
        <v>123</v>
      </c>
      <c r="E2994" t="s">
        <v>25</v>
      </c>
      <c r="F2994" t="s">
        <v>17</v>
      </c>
      <c r="G2994" t="s">
        <v>145</v>
      </c>
      <c r="H2994" t="s">
        <v>12</v>
      </c>
      <c r="O2994">
        <v>10</v>
      </c>
      <c r="P2994">
        <v>25.004000000000001</v>
      </c>
      <c r="Q2994">
        <v>43.865000000000002</v>
      </c>
      <c r="Y2994">
        <v>3.0000000000000001E-5</v>
      </c>
      <c r="Z2994">
        <v>6.9999999999999994E-5</v>
      </c>
      <c r="AA2994">
        <v>1.3999999999999999E-4</v>
      </c>
      <c r="AI2994">
        <v>692932</v>
      </c>
      <c r="AJ2994">
        <v>955808</v>
      </c>
      <c r="AK2994">
        <v>810706</v>
      </c>
      <c r="AL2994">
        <v>36937</v>
      </c>
    </row>
    <row r="2995" spans="1:38">
      <c r="A2995" t="s">
        <v>127</v>
      </c>
      <c r="B2995" t="s">
        <v>136</v>
      </c>
      <c r="C2995" t="s">
        <v>137</v>
      </c>
      <c r="D2995" t="s">
        <v>123</v>
      </c>
      <c r="E2995" t="s">
        <v>25</v>
      </c>
      <c r="F2995" t="s">
        <v>17</v>
      </c>
      <c r="G2995" t="s">
        <v>145</v>
      </c>
      <c r="H2995" t="s">
        <v>11</v>
      </c>
      <c r="O2995">
        <v>252.68600000000001</v>
      </c>
      <c r="P2995">
        <v>138.77600000000001</v>
      </c>
      <c r="Q2995">
        <v>158.67099999999999</v>
      </c>
      <c r="Y2995">
        <v>8.7000000000000001E-4</v>
      </c>
      <c r="Z2995">
        <v>4.0999999999999999E-4</v>
      </c>
      <c r="AA2995">
        <v>5.0000000000000001E-4</v>
      </c>
      <c r="AI2995">
        <v>692932</v>
      </c>
      <c r="AJ2995">
        <v>955808</v>
      </c>
      <c r="AK2995">
        <v>810706</v>
      </c>
      <c r="AL2995">
        <v>36937</v>
      </c>
    </row>
    <row r="2996" spans="1:38">
      <c r="A2996" t="s">
        <v>127</v>
      </c>
      <c r="B2996" t="s">
        <v>136</v>
      </c>
      <c r="C2996" t="s">
        <v>137</v>
      </c>
      <c r="D2996" t="s">
        <v>123</v>
      </c>
      <c r="E2996" t="s">
        <v>25</v>
      </c>
      <c r="F2996" t="s">
        <v>17</v>
      </c>
      <c r="G2996" t="s">
        <v>148</v>
      </c>
      <c r="H2996" t="s">
        <v>111</v>
      </c>
      <c r="O2996">
        <v>8426.2119999999995</v>
      </c>
      <c r="P2996">
        <v>8836.6029999999992</v>
      </c>
      <c r="Q2996">
        <v>7844.9750000000004</v>
      </c>
      <c r="R2996">
        <v>9394.0529999999999</v>
      </c>
      <c r="Y2996">
        <v>2.9059999999999999E-2</v>
      </c>
      <c r="Z2996">
        <v>2.6360000000000001E-2</v>
      </c>
      <c r="AA2996">
        <v>2.46E-2</v>
      </c>
      <c r="AB2996">
        <v>3.6670000000000001E-2</v>
      </c>
      <c r="AI2996">
        <v>11552644</v>
      </c>
      <c r="AJ2996">
        <v>7955049</v>
      </c>
      <c r="AK2996">
        <v>6313867</v>
      </c>
      <c r="AL2996">
        <v>6679948</v>
      </c>
    </row>
    <row r="2997" spans="1:38">
      <c r="A2997" t="s">
        <v>127</v>
      </c>
      <c r="B2997" t="s">
        <v>136</v>
      </c>
      <c r="C2997" t="s">
        <v>137</v>
      </c>
      <c r="D2997" t="s">
        <v>123</v>
      </c>
      <c r="E2997" t="s">
        <v>25</v>
      </c>
      <c r="F2997" t="s">
        <v>17</v>
      </c>
      <c r="G2997" t="s">
        <v>148</v>
      </c>
      <c r="H2997" t="s">
        <v>12</v>
      </c>
      <c r="O2997">
        <v>210</v>
      </c>
      <c r="P2997">
        <v>1340.5329999999999</v>
      </c>
      <c r="Q2997">
        <v>1691.22</v>
      </c>
      <c r="R2997">
        <v>4087.4349999999999</v>
      </c>
      <c r="Y2997">
        <v>7.2000000000000005E-4</v>
      </c>
      <c r="Z2997">
        <v>4.0000000000000001E-3</v>
      </c>
      <c r="AA2997">
        <v>5.3E-3</v>
      </c>
      <c r="AB2997">
        <v>1.5959999999999998E-2</v>
      </c>
      <c r="AI2997">
        <v>11552644</v>
      </c>
      <c r="AJ2997">
        <v>7955049</v>
      </c>
      <c r="AK2997">
        <v>6313867</v>
      </c>
      <c r="AL2997">
        <v>6679948</v>
      </c>
    </row>
    <row r="2998" spans="1:38">
      <c r="A2998" t="s">
        <v>127</v>
      </c>
      <c r="B2998" t="s">
        <v>136</v>
      </c>
      <c r="C2998" t="s">
        <v>137</v>
      </c>
      <c r="D2998" t="s">
        <v>123</v>
      </c>
      <c r="E2998" t="s">
        <v>25</v>
      </c>
      <c r="F2998" t="s">
        <v>17</v>
      </c>
      <c r="G2998" t="s">
        <v>148</v>
      </c>
      <c r="H2998" t="s">
        <v>11</v>
      </c>
      <c r="O2998">
        <v>8216.2119999999995</v>
      </c>
      <c r="P2998">
        <v>7496.07</v>
      </c>
      <c r="Q2998">
        <v>6153.7550000000001</v>
      </c>
      <c r="R2998">
        <v>5306.6180000000004</v>
      </c>
      <c r="Y2998">
        <v>2.8330000000000001E-2</v>
      </c>
      <c r="Z2998">
        <v>2.2360000000000001E-2</v>
      </c>
      <c r="AA2998">
        <v>1.9300000000000001E-2</v>
      </c>
      <c r="AB2998">
        <v>2.0719999999999999E-2</v>
      </c>
      <c r="AI2998">
        <v>11552644</v>
      </c>
      <c r="AJ2998">
        <v>7955049</v>
      </c>
      <c r="AK2998">
        <v>6313867</v>
      </c>
      <c r="AL2998">
        <v>6679948</v>
      </c>
    </row>
    <row r="2999" spans="1:38">
      <c r="A2999" t="s">
        <v>127</v>
      </c>
      <c r="B2999" t="s">
        <v>136</v>
      </c>
      <c r="C2999" t="s">
        <v>137</v>
      </c>
      <c r="D2999" t="s">
        <v>123</v>
      </c>
      <c r="E2999" t="s">
        <v>25</v>
      </c>
      <c r="F2999" t="s">
        <v>17</v>
      </c>
      <c r="G2999" t="s">
        <v>10</v>
      </c>
      <c r="H2999" t="s">
        <v>111</v>
      </c>
      <c r="I2999">
        <v>8869.4290000000001</v>
      </c>
      <c r="J2999">
        <v>8702.0859999999993</v>
      </c>
      <c r="K2999">
        <v>7537.4219999999996</v>
      </c>
      <c r="L2999">
        <v>7060.6909999999998</v>
      </c>
      <c r="M2999">
        <v>12288.37</v>
      </c>
      <c r="N2999">
        <v>10925.201999999999</v>
      </c>
      <c r="S2999">
        <v>1.865E-2</v>
      </c>
      <c r="T2999">
        <v>1.5699999999999999E-2</v>
      </c>
      <c r="U2999">
        <v>1.495E-2</v>
      </c>
      <c r="V2999">
        <v>1.477E-2</v>
      </c>
      <c r="W2999">
        <v>3.048E-2</v>
      </c>
      <c r="X2999">
        <v>3.1870000000000002E-2</v>
      </c>
      <c r="AC2999">
        <v>16079389</v>
      </c>
      <c r="AD2999">
        <v>12684328</v>
      </c>
      <c r="AE2999">
        <v>12158295</v>
      </c>
      <c r="AF2999">
        <v>11660764</v>
      </c>
      <c r="AG2999">
        <v>11022982</v>
      </c>
      <c r="AH2999">
        <v>12176292</v>
      </c>
      <c r="AJ2999">
        <v>1531775</v>
      </c>
      <c r="AK2999">
        <v>2871664</v>
      </c>
      <c r="AL2999">
        <v>2585992</v>
      </c>
    </row>
    <row r="3000" spans="1:38">
      <c r="A3000" t="s">
        <v>127</v>
      </c>
      <c r="B3000" t="s">
        <v>136</v>
      </c>
      <c r="C3000" t="s">
        <v>137</v>
      </c>
      <c r="D3000" t="s">
        <v>123</v>
      </c>
      <c r="E3000" t="s">
        <v>25</v>
      </c>
      <c r="F3000" t="s">
        <v>17</v>
      </c>
      <c r="G3000" t="s">
        <v>10</v>
      </c>
      <c r="H3000" t="s">
        <v>12</v>
      </c>
      <c r="I3000">
        <v>4732.0789999999997</v>
      </c>
      <c r="J3000">
        <v>4276.3630000000003</v>
      </c>
      <c r="K3000">
        <v>2359.5729999999999</v>
      </c>
      <c r="L3000">
        <v>1806.52</v>
      </c>
      <c r="M3000">
        <v>6302.0720000000001</v>
      </c>
      <c r="N3000">
        <v>2832.192</v>
      </c>
      <c r="S3000">
        <v>9.9500000000000005E-3</v>
      </c>
      <c r="T3000">
        <v>7.7200000000000003E-3</v>
      </c>
      <c r="U3000">
        <v>4.6800000000000001E-3</v>
      </c>
      <c r="V3000">
        <v>3.7799999999999999E-3</v>
      </c>
      <c r="W3000">
        <v>1.5630000000000002E-2</v>
      </c>
      <c r="X3000">
        <v>8.26E-3</v>
      </c>
      <c r="AC3000">
        <v>16079389</v>
      </c>
      <c r="AD3000">
        <v>12684328</v>
      </c>
      <c r="AE3000">
        <v>12158295</v>
      </c>
      <c r="AF3000">
        <v>11660764</v>
      </c>
      <c r="AG3000">
        <v>11022982</v>
      </c>
      <c r="AH3000">
        <v>12176292</v>
      </c>
      <c r="AJ3000">
        <v>1531775</v>
      </c>
      <c r="AK3000">
        <v>2871664</v>
      </c>
      <c r="AL3000">
        <v>2585992</v>
      </c>
    </row>
    <row r="3001" spans="1:38">
      <c r="A3001" t="s">
        <v>127</v>
      </c>
      <c r="B3001" t="s">
        <v>136</v>
      </c>
      <c r="C3001" t="s">
        <v>137</v>
      </c>
      <c r="D3001" t="s">
        <v>123</v>
      </c>
      <c r="E3001" t="s">
        <v>25</v>
      </c>
      <c r="F3001" t="s">
        <v>17</v>
      </c>
      <c r="G3001" t="s">
        <v>10</v>
      </c>
      <c r="H3001" t="s">
        <v>11</v>
      </c>
      <c r="I3001">
        <v>4137.3500000000004</v>
      </c>
      <c r="J3001">
        <v>4425.723</v>
      </c>
      <c r="K3001">
        <v>5177.8490000000002</v>
      </c>
      <c r="L3001">
        <v>5254.1710000000003</v>
      </c>
      <c r="M3001">
        <v>5986.2979999999998</v>
      </c>
      <c r="N3001">
        <v>8093.01</v>
      </c>
      <c r="S3001">
        <v>8.6999999999999994E-3</v>
      </c>
      <c r="T3001">
        <v>7.9799999999999992E-3</v>
      </c>
      <c r="U3001">
        <v>1.027E-2</v>
      </c>
      <c r="V3001">
        <v>1.099E-2</v>
      </c>
      <c r="W3001">
        <v>1.485E-2</v>
      </c>
      <c r="X3001">
        <v>2.3609999999999999E-2</v>
      </c>
      <c r="AC3001">
        <v>16079389</v>
      </c>
      <c r="AD3001">
        <v>12684328</v>
      </c>
      <c r="AE3001">
        <v>12158295</v>
      </c>
      <c r="AF3001">
        <v>11660764</v>
      </c>
      <c r="AG3001">
        <v>11022982</v>
      </c>
      <c r="AH3001">
        <v>12176292</v>
      </c>
      <c r="AJ3001">
        <v>1531775</v>
      </c>
      <c r="AK3001">
        <v>2871664</v>
      </c>
      <c r="AL3001">
        <v>2585992</v>
      </c>
    </row>
    <row r="3002" spans="1:38">
      <c r="A3002" t="s">
        <v>127</v>
      </c>
      <c r="B3002" t="s">
        <v>136</v>
      </c>
      <c r="C3002" t="s">
        <v>137</v>
      </c>
      <c r="D3002" t="s">
        <v>123</v>
      </c>
      <c r="E3002" t="s">
        <v>25</v>
      </c>
      <c r="F3002" t="s">
        <v>18</v>
      </c>
      <c r="G3002" t="s">
        <v>70</v>
      </c>
      <c r="H3002" t="s">
        <v>111</v>
      </c>
      <c r="P3002">
        <v>1.3959999999999999</v>
      </c>
      <c r="Z3002">
        <v>0</v>
      </c>
      <c r="AJ3002">
        <v>99134</v>
      </c>
      <c r="AK3002">
        <v>38671</v>
      </c>
      <c r="AL3002">
        <v>22640</v>
      </c>
    </row>
    <row r="3003" spans="1:38">
      <c r="A3003" t="s">
        <v>127</v>
      </c>
      <c r="B3003" t="s">
        <v>136</v>
      </c>
      <c r="C3003" t="s">
        <v>137</v>
      </c>
      <c r="D3003" t="s">
        <v>123</v>
      </c>
      <c r="E3003" t="s">
        <v>25</v>
      </c>
      <c r="F3003" t="s">
        <v>18</v>
      </c>
      <c r="G3003" t="s">
        <v>70</v>
      </c>
      <c r="H3003" t="s">
        <v>12</v>
      </c>
      <c r="P3003">
        <v>0</v>
      </c>
      <c r="Z3003">
        <v>0</v>
      </c>
      <c r="AJ3003">
        <v>99134</v>
      </c>
      <c r="AK3003">
        <v>38671</v>
      </c>
      <c r="AL3003">
        <v>22640</v>
      </c>
    </row>
    <row r="3004" spans="1:38">
      <c r="A3004" t="s">
        <v>127</v>
      </c>
      <c r="B3004" t="s">
        <v>136</v>
      </c>
      <c r="C3004" t="s">
        <v>137</v>
      </c>
      <c r="D3004" t="s">
        <v>123</v>
      </c>
      <c r="E3004" t="s">
        <v>25</v>
      </c>
      <c r="F3004" t="s">
        <v>18</v>
      </c>
      <c r="G3004" t="s">
        <v>70</v>
      </c>
      <c r="H3004" t="s">
        <v>11</v>
      </c>
      <c r="P3004">
        <v>1.3959999999999999</v>
      </c>
      <c r="Z3004">
        <v>0</v>
      </c>
      <c r="AJ3004">
        <v>99134</v>
      </c>
      <c r="AK3004">
        <v>38671</v>
      </c>
      <c r="AL3004">
        <v>22640</v>
      </c>
    </row>
    <row r="3005" spans="1:38">
      <c r="A3005" t="s">
        <v>127</v>
      </c>
      <c r="B3005" t="s">
        <v>136</v>
      </c>
      <c r="C3005" t="s">
        <v>137</v>
      </c>
      <c r="D3005" t="s">
        <v>123</v>
      </c>
      <c r="E3005" t="s">
        <v>25</v>
      </c>
      <c r="F3005" t="s">
        <v>18</v>
      </c>
      <c r="G3005" t="s">
        <v>145</v>
      </c>
      <c r="H3005" t="s">
        <v>111</v>
      </c>
      <c r="O3005">
        <v>97.343999999999994</v>
      </c>
      <c r="P3005">
        <v>289.06099999999998</v>
      </c>
      <c r="Q3005">
        <v>587.56100000000004</v>
      </c>
      <c r="Y3005">
        <v>3.4000000000000002E-4</v>
      </c>
      <c r="Z3005">
        <v>8.5999999999999998E-4</v>
      </c>
      <c r="AA3005">
        <v>1.8400000000000001E-3</v>
      </c>
      <c r="AI3005">
        <v>4219929</v>
      </c>
      <c r="AJ3005">
        <v>7467356</v>
      </c>
      <c r="AK3005">
        <v>5277096</v>
      </c>
      <c r="AL3005">
        <v>287446</v>
      </c>
    </row>
    <row r="3006" spans="1:38">
      <c r="A3006" t="s">
        <v>127</v>
      </c>
      <c r="B3006" t="s">
        <v>136</v>
      </c>
      <c r="C3006" t="s">
        <v>137</v>
      </c>
      <c r="D3006" t="s">
        <v>123</v>
      </c>
      <c r="E3006" t="s">
        <v>25</v>
      </c>
      <c r="F3006" t="s">
        <v>18</v>
      </c>
      <c r="G3006" t="s">
        <v>145</v>
      </c>
      <c r="H3006" t="s">
        <v>12</v>
      </c>
      <c r="O3006">
        <v>0</v>
      </c>
      <c r="P3006">
        <v>100.92100000000001</v>
      </c>
      <c r="Q3006">
        <v>463.92500000000001</v>
      </c>
      <c r="Y3006">
        <v>0</v>
      </c>
      <c r="Z3006">
        <v>2.9999999999999997E-4</v>
      </c>
      <c r="AA3006">
        <v>1.4499999999999999E-3</v>
      </c>
      <c r="AI3006">
        <v>4219929</v>
      </c>
      <c r="AJ3006">
        <v>7467356</v>
      </c>
      <c r="AK3006">
        <v>5277096</v>
      </c>
      <c r="AL3006">
        <v>287446</v>
      </c>
    </row>
    <row r="3007" spans="1:38">
      <c r="A3007" t="s">
        <v>127</v>
      </c>
      <c r="B3007" t="s">
        <v>136</v>
      </c>
      <c r="C3007" t="s">
        <v>137</v>
      </c>
      <c r="D3007" t="s">
        <v>123</v>
      </c>
      <c r="E3007" t="s">
        <v>25</v>
      </c>
      <c r="F3007" t="s">
        <v>18</v>
      </c>
      <c r="G3007" t="s">
        <v>145</v>
      </c>
      <c r="H3007" t="s">
        <v>11</v>
      </c>
      <c r="O3007">
        <v>97.343999999999994</v>
      </c>
      <c r="P3007">
        <v>188.14</v>
      </c>
      <c r="Q3007">
        <v>123.636</v>
      </c>
      <c r="Y3007">
        <v>3.4000000000000002E-4</v>
      </c>
      <c r="Z3007">
        <v>5.5999999999999995E-4</v>
      </c>
      <c r="AA3007">
        <v>3.8999999999999999E-4</v>
      </c>
      <c r="AI3007">
        <v>4219929</v>
      </c>
      <c r="AJ3007">
        <v>7467356</v>
      </c>
      <c r="AK3007">
        <v>5277096</v>
      </c>
      <c r="AL3007">
        <v>287446</v>
      </c>
    </row>
    <row r="3008" spans="1:38">
      <c r="A3008" t="s">
        <v>127</v>
      </c>
      <c r="B3008" t="s">
        <v>136</v>
      </c>
      <c r="C3008" t="s">
        <v>137</v>
      </c>
      <c r="D3008" t="s">
        <v>123</v>
      </c>
      <c r="E3008" t="s">
        <v>25</v>
      </c>
      <c r="F3008" t="s">
        <v>18</v>
      </c>
      <c r="G3008" t="s">
        <v>148</v>
      </c>
      <c r="H3008" t="s">
        <v>111</v>
      </c>
      <c r="O3008">
        <v>237.80099999999999</v>
      </c>
      <c r="P3008">
        <v>17.183</v>
      </c>
      <c r="Q3008">
        <v>444.899</v>
      </c>
      <c r="R3008">
        <v>173.352</v>
      </c>
      <c r="Y3008">
        <v>8.1999999999999998E-4</v>
      </c>
      <c r="Z3008">
        <v>5.0000000000000002E-5</v>
      </c>
      <c r="AA3008">
        <v>1.4E-3</v>
      </c>
      <c r="AB3008">
        <v>6.8000000000000005E-4</v>
      </c>
      <c r="AI3008">
        <v>3796988</v>
      </c>
      <c r="AJ3008">
        <v>408610</v>
      </c>
      <c r="AK3008">
        <v>1285425</v>
      </c>
      <c r="AL3008">
        <v>4861297</v>
      </c>
    </row>
    <row r="3009" spans="1:38">
      <c r="A3009" t="s">
        <v>127</v>
      </c>
      <c r="B3009" t="s">
        <v>136</v>
      </c>
      <c r="C3009" t="s">
        <v>137</v>
      </c>
      <c r="D3009" t="s">
        <v>123</v>
      </c>
      <c r="E3009" t="s">
        <v>25</v>
      </c>
      <c r="F3009" t="s">
        <v>18</v>
      </c>
      <c r="G3009" t="s">
        <v>148</v>
      </c>
      <c r="H3009" t="s">
        <v>12</v>
      </c>
      <c r="O3009">
        <v>0</v>
      </c>
      <c r="P3009">
        <v>5.2240000000000002</v>
      </c>
      <c r="Q3009">
        <v>351.28199999999998</v>
      </c>
      <c r="R3009">
        <v>32.829000000000001</v>
      </c>
      <c r="Y3009">
        <v>0</v>
      </c>
      <c r="Z3009">
        <v>2.0000000000000002E-5</v>
      </c>
      <c r="AA3009">
        <v>1.1000000000000001E-3</v>
      </c>
      <c r="AB3009">
        <v>1.2999999999999999E-4</v>
      </c>
      <c r="AI3009">
        <v>3796988</v>
      </c>
      <c r="AJ3009">
        <v>408610</v>
      </c>
      <c r="AK3009">
        <v>1285425</v>
      </c>
      <c r="AL3009">
        <v>4861297</v>
      </c>
    </row>
    <row r="3010" spans="1:38">
      <c r="A3010" t="s">
        <v>127</v>
      </c>
      <c r="B3010" t="s">
        <v>136</v>
      </c>
      <c r="C3010" t="s">
        <v>137</v>
      </c>
      <c r="D3010" t="s">
        <v>123</v>
      </c>
      <c r="E3010" t="s">
        <v>25</v>
      </c>
      <c r="F3010" t="s">
        <v>18</v>
      </c>
      <c r="G3010" t="s">
        <v>148</v>
      </c>
      <c r="H3010" t="s">
        <v>11</v>
      </c>
      <c r="O3010">
        <v>237.80099999999999</v>
      </c>
      <c r="P3010">
        <v>11.959</v>
      </c>
      <c r="Q3010">
        <v>93.617000000000004</v>
      </c>
      <c r="R3010">
        <v>140.523</v>
      </c>
      <c r="Y3010">
        <v>8.1999999999999998E-4</v>
      </c>
      <c r="Z3010">
        <v>4.0000000000000003E-5</v>
      </c>
      <c r="AA3010">
        <v>2.9E-4</v>
      </c>
      <c r="AB3010">
        <v>5.5000000000000003E-4</v>
      </c>
      <c r="AI3010">
        <v>3796988</v>
      </c>
      <c r="AJ3010">
        <v>408610</v>
      </c>
      <c r="AK3010">
        <v>1285425</v>
      </c>
      <c r="AL3010">
        <v>4861297</v>
      </c>
    </row>
    <row r="3011" spans="1:38">
      <c r="A3011" t="s">
        <v>127</v>
      </c>
      <c r="B3011" t="s">
        <v>136</v>
      </c>
      <c r="C3011" t="s">
        <v>137</v>
      </c>
      <c r="D3011" t="s">
        <v>123</v>
      </c>
      <c r="E3011" t="s">
        <v>25</v>
      </c>
      <c r="F3011" t="s">
        <v>18</v>
      </c>
      <c r="G3011" t="s">
        <v>10</v>
      </c>
      <c r="H3011" t="s">
        <v>111</v>
      </c>
      <c r="I3011">
        <v>1022.783</v>
      </c>
      <c r="J3011">
        <v>1348.451</v>
      </c>
      <c r="K3011">
        <v>1068.0830000000001</v>
      </c>
      <c r="L3011">
        <v>668.42100000000005</v>
      </c>
      <c r="M3011">
        <v>960.78099999999995</v>
      </c>
      <c r="N3011">
        <v>727.91800000000001</v>
      </c>
      <c r="S3011">
        <v>2.15E-3</v>
      </c>
      <c r="T3011">
        <v>2.4299999999999999E-3</v>
      </c>
      <c r="U3011">
        <v>2.1199999999999999E-3</v>
      </c>
      <c r="V3011">
        <v>1.4E-3</v>
      </c>
      <c r="W3011">
        <v>2.3800000000000002E-3</v>
      </c>
      <c r="X3011">
        <v>2.1199999999999999E-3</v>
      </c>
      <c r="AC3011">
        <v>9998937</v>
      </c>
      <c r="AD3011">
        <v>9485974</v>
      </c>
      <c r="AE3011">
        <v>9108232</v>
      </c>
      <c r="AF3011">
        <v>8561812</v>
      </c>
      <c r="AG3011">
        <v>8678139</v>
      </c>
      <c r="AH3011">
        <v>8855742</v>
      </c>
      <c r="AJ3011">
        <v>81403</v>
      </c>
    </row>
    <row r="3012" spans="1:38">
      <c r="A3012" t="s">
        <v>127</v>
      </c>
      <c r="B3012" t="s">
        <v>136</v>
      </c>
      <c r="C3012" t="s">
        <v>137</v>
      </c>
      <c r="D3012" t="s">
        <v>123</v>
      </c>
      <c r="E3012" t="s">
        <v>25</v>
      </c>
      <c r="F3012" t="s">
        <v>18</v>
      </c>
      <c r="G3012" t="s">
        <v>10</v>
      </c>
      <c r="H3012" t="s">
        <v>12</v>
      </c>
      <c r="I3012">
        <v>451.29899999999998</v>
      </c>
      <c r="J3012">
        <v>773.78700000000003</v>
      </c>
      <c r="K3012">
        <v>501.64600000000002</v>
      </c>
      <c r="L3012">
        <v>338.66899999999998</v>
      </c>
      <c r="M3012">
        <v>358.65</v>
      </c>
      <c r="N3012">
        <v>239.53299999999999</v>
      </c>
      <c r="S3012">
        <v>9.5E-4</v>
      </c>
      <c r="T3012">
        <v>1.4E-3</v>
      </c>
      <c r="U3012">
        <v>1E-3</v>
      </c>
      <c r="V3012">
        <v>7.1000000000000002E-4</v>
      </c>
      <c r="W3012">
        <v>8.8999999999999995E-4</v>
      </c>
      <c r="X3012">
        <v>6.9999999999999999E-4</v>
      </c>
      <c r="AC3012">
        <v>9998937</v>
      </c>
      <c r="AD3012">
        <v>9485974</v>
      </c>
      <c r="AE3012">
        <v>9108232</v>
      </c>
      <c r="AF3012">
        <v>8561812</v>
      </c>
      <c r="AG3012">
        <v>8678139</v>
      </c>
      <c r="AH3012">
        <v>8855742</v>
      </c>
      <c r="AJ3012">
        <v>81403</v>
      </c>
    </row>
    <row r="3013" spans="1:38">
      <c r="A3013" t="s">
        <v>127</v>
      </c>
      <c r="B3013" t="s">
        <v>136</v>
      </c>
      <c r="C3013" t="s">
        <v>137</v>
      </c>
      <c r="D3013" t="s">
        <v>123</v>
      </c>
      <c r="E3013" t="s">
        <v>25</v>
      </c>
      <c r="F3013" t="s">
        <v>18</v>
      </c>
      <c r="G3013" t="s">
        <v>10</v>
      </c>
      <c r="H3013" t="s">
        <v>11</v>
      </c>
      <c r="I3013">
        <v>571.48400000000004</v>
      </c>
      <c r="J3013">
        <v>574.66399999999999</v>
      </c>
      <c r="K3013">
        <v>566.43700000000001</v>
      </c>
      <c r="L3013">
        <v>329.75099999999998</v>
      </c>
      <c r="M3013">
        <v>602.13099999999997</v>
      </c>
      <c r="N3013">
        <v>488.38600000000002</v>
      </c>
      <c r="S3013">
        <v>1.1999999999999999E-3</v>
      </c>
      <c r="T3013">
        <v>1.0399999999999999E-3</v>
      </c>
      <c r="U3013">
        <v>1.1199999999999999E-3</v>
      </c>
      <c r="V3013">
        <v>6.8999999999999997E-4</v>
      </c>
      <c r="W3013">
        <v>1.49E-3</v>
      </c>
      <c r="X3013">
        <v>1.42E-3</v>
      </c>
      <c r="AC3013">
        <v>9998937</v>
      </c>
      <c r="AD3013">
        <v>9485974</v>
      </c>
      <c r="AE3013">
        <v>9108232</v>
      </c>
      <c r="AF3013">
        <v>8561812</v>
      </c>
      <c r="AG3013">
        <v>8678139</v>
      </c>
      <c r="AH3013">
        <v>8855742</v>
      </c>
      <c r="AJ3013">
        <v>81403</v>
      </c>
    </row>
    <row r="3014" spans="1:38">
      <c r="A3014" t="s">
        <v>127</v>
      </c>
      <c r="B3014" t="s">
        <v>136</v>
      </c>
      <c r="C3014" t="s">
        <v>137</v>
      </c>
      <c r="D3014" t="s">
        <v>123</v>
      </c>
      <c r="E3014" t="s">
        <v>25</v>
      </c>
      <c r="F3014" t="s">
        <v>19</v>
      </c>
      <c r="G3014" t="s">
        <v>10</v>
      </c>
      <c r="H3014" t="s">
        <v>111</v>
      </c>
      <c r="J3014">
        <v>0.38500000000000001</v>
      </c>
      <c r="O3014">
        <v>0.14299999999999999</v>
      </c>
      <c r="T3014">
        <v>0</v>
      </c>
      <c r="Y3014">
        <v>0</v>
      </c>
      <c r="AC3014">
        <v>6377</v>
      </c>
      <c r="AD3014">
        <v>5460</v>
      </c>
      <c r="AE3014">
        <v>2356</v>
      </c>
      <c r="AF3014">
        <v>116</v>
      </c>
      <c r="AG3014">
        <v>11896</v>
      </c>
      <c r="AI3014">
        <v>33117</v>
      </c>
      <c r="AJ3014">
        <v>27524</v>
      </c>
      <c r="AL3014">
        <v>20706</v>
      </c>
    </row>
    <row r="3015" spans="1:38">
      <c r="A3015" t="s">
        <v>127</v>
      </c>
      <c r="B3015" t="s">
        <v>136</v>
      </c>
      <c r="C3015" t="s">
        <v>137</v>
      </c>
      <c r="D3015" t="s">
        <v>123</v>
      </c>
      <c r="E3015" t="s">
        <v>25</v>
      </c>
      <c r="F3015" t="s">
        <v>19</v>
      </c>
      <c r="G3015" t="s">
        <v>10</v>
      </c>
      <c r="H3015" t="s">
        <v>12</v>
      </c>
      <c r="J3015">
        <v>7.4999999999999997E-2</v>
      </c>
      <c r="O3015">
        <v>0</v>
      </c>
      <c r="T3015">
        <v>0</v>
      </c>
      <c r="Y3015">
        <v>0</v>
      </c>
      <c r="AC3015">
        <v>6377</v>
      </c>
      <c r="AD3015">
        <v>5460</v>
      </c>
      <c r="AE3015">
        <v>2356</v>
      </c>
      <c r="AF3015">
        <v>116</v>
      </c>
      <c r="AG3015">
        <v>11896</v>
      </c>
      <c r="AI3015">
        <v>33117</v>
      </c>
      <c r="AJ3015">
        <v>27524</v>
      </c>
      <c r="AL3015">
        <v>20706</v>
      </c>
    </row>
    <row r="3016" spans="1:38">
      <c r="A3016" t="s">
        <v>127</v>
      </c>
      <c r="B3016" t="s">
        <v>136</v>
      </c>
      <c r="C3016" t="s">
        <v>137</v>
      </c>
      <c r="D3016" t="s">
        <v>123</v>
      </c>
      <c r="E3016" t="s">
        <v>25</v>
      </c>
      <c r="F3016" t="s">
        <v>19</v>
      </c>
      <c r="G3016" t="s">
        <v>10</v>
      </c>
      <c r="H3016" t="s">
        <v>11</v>
      </c>
      <c r="J3016">
        <v>0.309</v>
      </c>
      <c r="O3016">
        <v>0.14299999999999999</v>
      </c>
      <c r="T3016">
        <v>0</v>
      </c>
      <c r="Y3016">
        <v>0</v>
      </c>
      <c r="AC3016">
        <v>6377</v>
      </c>
      <c r="AD3016">
        <v>5460</v>
      </c>
      <c r="AE3016">
        <v>2356</v>
      </c>
      <c r="AF3016">
        <v>116</v>
      </c>
      <c r="AG3016">
        <v>11896</v>
      </c>
      <c r="AI3016">
        <v>33117</v>
      </c>
      <c r="AJ3016">
        <v>27524</v>
      </c>
      <c r="AL3016">
        <v>20706</v>
      </c>
    </row>
    <row r="3017" spans="1:38">
      <c r="A3017" t="s">
        <v>127</v>
      </c>
      <c r="B3017" t="s">
        <v>136</v>
      </c>
      <c r="C3017" t="s">
        <v>137</v>
      </c>
      <c r="D3017" t="s">
        <v>123</v>
      </c>
      <c r="E3017" t="s">
        <v>26</v>
      </c>
      <c r="F3017" t="s">
        <v>16</v>
      </c>
      <c r="G3017" t="s">
        <v>10</v>
      </c>
      <c r="H3017" t="s">
        <v>111</v>
      </c>
      <c r="K3017">
        <v>0.41299999999999998</v>
      </c>
      <c r="L3017">
        <v>0.76</v>
      </c>
      <c r="M3017">
        <v>0.35699999999999998</v>
      </c>
      <c r="N3017">
        <v>2.5000000000000001E-2</v>
      </c>
      <c r="O3017">
        <v>4.7670000000000003</v>
      </c>
      <c r="P3017">
        <v>1.532</v>
      </c>
      <c r="Q3017">
        <v>1.0269999999999999</v>
      </c>
      <c r="R3017">
        <v>1.5840000000000001</v>
      </c>
      <c r="U3017">
        <v>0</v>
      </c>
      <c r="V3017">
        <v>0</v>
      </c>
      <c r="W3017">
        <v>0</v>
      </c>
      <c r="X3017">
        <v>0</v>
      </c>
      <c r="Y3017">
        <v>2.0000000000000002E-5</v>
      </c>
      <c r="Z3017">
        <v>0</v>
      </c>
      <c r="AA3017">
        <v>0</v>
      </c>
      <c r="AB3017">
        <v>1.0000000000000001E-5</v>
      </c>
      <c r="AD3017">
        <v>1056</v>
      </c>
      <c r="AE3017">
        <v>4239</v>
      </c>
      <c r="AF3017">
        <v>15026</v>
      </c>
      <c r="AG3017">
        <v>11020</v>
      </c>
      <c r="AH3017">
        <v>10928</v>
      </c>
      <c r="AI3017">
        <v>11352</v>
      </c>
      <c r="AJ3017">
        <v>6600</v>
      </c>
      <c r="AK3017">
        <v>8184</v>
      </c>
      <c r="AL3017">
        <v>5016</v>
      </c>
    </row>
    <row r="3018" spans="1:38">
      <c r="A3018" t="s">
        <v>127</v>
      </c>
      <c r="B3018" t="s">
        <v>136</v>
      </c>
      <c r="C3018" t="s">
        <v>137</v>
      </c>
      <c r="D3018" t="s">
        <v>123</v>
      </c>
      <c r="E3018" t="s">
        <v>26</v>
      </c>
      <c r="F3018" t="s">
        <v>16</v>
      </c>
      <c r="G3018" t="s">
        <v>10</v>
      </c>
      <c r="H3018" t="s">
        <v>12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>
        <v>0</v>
      </c>
      <c r="AD3018">
        <v>1056</v>
      </c>
      <c r="AE3018">
        <v>4239</v>
      </c>
      <c r="AF3018">
        <v>15026</v>
      </c>
      <c r="AG3018">
        <v>11020</v>
      </c>
      <c r="AH3018">
        <v>10928</v>
      </c>
      <c r="AI3018">
        <v>11352</v>
      </c>
      <c r="AJ3018">
        <v>6600</v>
      </c>
      <c r="AK3018">
        <v>8184</v>
      </c>
      <c r="AL3018">
        <v>5016</v>
      </c>
    </row>
    <row r="3019" spans="1:38">
      <c r="A3019" t="s">
        <v>127</v>
      </c>
      <c r="B3019" t="s">
        <v>136</v>
      </c>
      <c r="C3019" t="s">
        <v>137</v>
      </c>
      <c r="D3019" t="s">
        <v>123</v>
      </c>
      <c r="E3019" t="s">
        <v>26</v>
      </c>
      <c r="F3019" t="s">
        <v>16</v>
      </c>
      <c r="G3019" t="s">
        <v>10</v>
      </c>
      <c r="H3019" t="s">
        <v>11</v>
      </c>
      <c r="K3019">
        <v>0.41299999999999998</v>
      </c>
      <c r="L3019">
        <v>0.76</v>
      </c>
      <c r="M3019">
        <v>0.35699999999999998</v>
      </c>
      <c r="N3019">
        <v>2.5000000000000001E-2</v>
      </c>
      <c r="O3019">
        <v>4.7670000000000003</v>
      </c>
      <c r="P3019">
        <v>1.532</v>
      </c>
      <c r="Q3019">
        <v>1.0269999999999999</v>
      </c>
      <c r="R3019">
        <v>1.5840000000000001</v>
      </c>
      <c r="U3019">
        <v>0</v>
      </c>
      <c r="V3019">
        <v>0</v>
      </c>
      <c r="W3019">
        <v>0</v>
      </c>
      <c r="X3019">
        <v>0</v>
      </c>
      <c r="Y3019">
        <v>2.0000000000000002E-5</v>
      </c>
      <c r="Z3019">
        <v>0</v>
      </c>
      <c r="AA3019">
        <v>0</v>
      </c>
      <c r="AB3019">
        <v>1.0000000000000001E-5</v>
      </c>
      <c r="AD3019">
        <v>1056</v>
      </c>
      <c r="AE3019">
        <v>4239</v>
      </c>
      <c r="AF3019">
        <v>15026</v>
      </c>
      <c r="AG3019">
        <v>11020</v>
      </c>
      <c r="AH3019">
        <v>10928</v>
      </c>
      <c r="AI3019">
        <v>11352</v>
      </c>
      <c r="AJ3019">
        <v>6600</v>
      </c>
      <c r="AK3019">
        <v>8184</v>
      </c>
      <c r="AL3019">
        <v>5016</v>
      </c>
    </row>
    <row r="3020" spans="1:38">
      <c r="A3020" t="s">
        <v>127</v>
      </c>
      <c r="B3020" t="s">
        <v>136</v>
      </c>
      <c r="C3020" t="s">
        <v>137</v>
      </c>
      <c r="D3020" t="s">
        <v>123</v>
      </c>
      <c r="E3020" t="s">
        <v>26</v>
      </c>
      <c r="F3020" t="s">
        <v>10</v>
      </c>
      <c r="G3020" t="s">
        <v>10</v>
      </c>
      <c r="H3020" t="s">
        <v>111</v>
      </c>
      <c r="R3020">
        <v>1.9179999999999999</v>
      </c>
      <c r="AB3020">
        <v>1.0000000000000001E-5</v>
      </c>
      <c r="AI3020">
        <v>1346</v>
      </c>
      <c r="AL3020">
        <v>3960</v>
      </c>
    </row>
    <row r="3021" spans="1:38">
      <c r="A3021" t="s">
        <v>127</v>
      </c>
      <c r="B3021" t="s">
        <v>136</v>
      </c>
      <c r="C3021" t="s">
        <v>137</v>
      </c>
      <c r="D3021" t="s">
        <v>123</v>
      </c>
      <c r="E3021" t="s">
        <v>26</v>
      </c>
      <c r="F3021" t="s">
        <v>10</v>
      </c>
      <c r="G3021" t="s">
        <v>10</v>
      </c>
      <c r="H3021" t="s">
        <v>12</v>
      </c>
      <c r="R3021">
        <v>0</v>
      </c>
      <c r="AB3021">
        <v>0</v>
      </c>
      <c r="AI3021">
        <v>1346</v>
      </c>
      <c r="AL3021">
        <v>3960</v>
      </c>
    </row>
    <row r="3022" spans="1:38">
      <c r="A3022" t="s">
        <v>127</v>
      </c>
      <c r="B3022" t="s">
        <v>136</v>
      </c>
      <c r="C3022" t="s">
        <v>137</v>
      </c>
      <c r="D3022" t="s">
        <v>123</v>
      </c>
      <c r="E3022" t="s">
        <v>26</v>
      </c>
      <c r="F3022" t="s">
        <v>10</v>
      </c>
      <c r="G3022" t="s">
        <v>10</v>
      </c>
      <c r="H3022" t="s">
        <v>11</v>
      </c>
      <c r="R3022">
        <v>1.9179999999999999</v>
      </c>
      <c r="AB3022">
        <v>1.0000000000000001E-5</v>
      </c>
      <c r="AI3022">
        <v>1346</v>
      </c>
      <c r="AL3022">
        <v>3960</v>
      </c>
    </row>
    <row r="3023" spans="1:38">
      <c r="A3023" t="s">
        <v>127</v>
      </c>
      <c r="B3023" t="s">
        <v>136</v>
      </c>
      <c r="C3023" t="s">
        <v>137</v>
      </c>
      <c r="D3023" t="s">
        <v>123</v>
      </c>
      <c r="E3023" t="s">
        <v>26</v>
      </c>
      <c r="F3023" t="s">
        <v>61</v>
      </c>
      <c r="G3023" t="s">
        <v>10</v>
      </c>
      <c r="H3023" t="s">
        <v>111</v>
      </c>
      <c r="I3023">
        <v>39.976999999999997</v>
      </c>
      <c r="J3023">
        <v>88.974000000000004</v>
      </c>
      <c r="K3023">
        <v>42.832000000000001</v>
      </c>
      <c r="L3023">
        <v>55.031999999999996</v>
      </c>
      <c r="M3023">
        <v>47.103000000000002</v>
      </c>
      <c r="N3023">
        <v>38.119999999999997</v>
      </c>
      <c r="O3023">
        <v>61.435000000000002</v>
      </c>
      <c r="P3023">
        <v>39.045999999999999</v>
      </c>
      <c r="Q3023">
        <v>40.484000000000002</v>
      </c>
      <c r="R3023">
        <v>53.103999999999999</v>
      </c>
      <c r="S3023">
        <v>8.0000000000000007E-5</v>
      </c>
      <c r="T3023">
        <v>1.6000000000000001E-4</v>
      </c>
      <c r="U3023">
        <v>8.0000000000000007E-5</v>
      </c>
      <c r="V3023">
        <v>1.2E-4</v>
      </c>
      <c r="W3023">
        <v>1.2E-4</v>
      </c>
      <c r="X3023">
        <v>1.1E-4</v>
      </c>
      <c r="Y3023">
        <v>2.1000000000000001E-4</v>
      </c>
      <c r="Z3023">
        <v>1.2E-4</v>
      </c>
      <c r="AA3023">
        <v>1.2999999999999999E-4</v>
      </c>
      <c r="AB3023">
        <v>2.1000000000000001E-4</v>
      </c>
      <c r="AC3023">
        <v>1035038</v>
      </c>
      <c r="AD3023">
        <v>1315865</v>
      </c>
      <c r="AE3023">
        <v>400130</v>
      </c>
      <c r="AF3023">
        <v>650008</v>
      </c>
      <c r="AG3023">
        <v>226883</v>
      </c>
      <c r="AH3023">
        <v>334723</v>
      </c>
      <c r="AI3023">
        <v>562096</v>
      </c>
      <c r="AJ3023">
        <v>909481</v>
      </c>
      <c r="AK3023">
        <v>926080</v>
      </c>
      <c r="AL3023">
        <v>426252</v>
      </c>
    </row>
    <row r="3024" spans="1:38">
      <c r="A3024" t="s">
        <v>127</v>
      </c>
      <c r="B3024" t="s">
        <v>136</v>
      </c>
      <c r="C3024" t="s">
        <v>137</v>
      </c>
      <c r="D3024" t="s">
        <v>123</v>
      </c>
      <c r="E3024" t="s">
        <v>26</v>
      </c>
      <c r="F3024" t="s">
        <v>61</v>
      </c>
      <c r="G3024" t="s">
        <v>10</v>
      </c>
      <c r="H3024" t="s">
        <v>12</v>
      </c>
      <c r="I3024">
        <v>0</v>
      </c>
      <c r="J3024">
        <v>51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2</v>
      </c>
      <c r="S3024">
        <v>0</v>
      </c>
      <c r="T3024">
        <v>9.0000000000000006E-5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>
        <v>1.0000000000000001E-5</v>
      </c>
      <c r="AC3024">
        <v>1035038</v>
      </c>
      <c r="AD3024">
        <v>1315865</v>
      </c>
      <c r="AE3024">
        <v>400130</v>
      </c>
      <c r="AF3024">
        <v>650008</v>
      </c>
      <c r="AG3024">
        <v>226883</v>
      </c>
      <c r="AH3024">
        <v>334723</v>
      </c>
      <c r="AI3024">
        <v>562096</v>
      </c>
      <c r="AJ3024">
        <v>909481</v>
      </c>
      <c r="AK3024">
        <v>926080</v>
      </c>
      <c r="AL3024">
        <v>426252</v>
      </c>
    </row>
    <row r="3025" spans="1:38">
      <c r="A3025" t="s">
        <v>127</v>
      </c>
      <c r="B3025" t="s">
        <v>136</v>
      </c>
      <c r="C3025" t="s">
        <v>137</v>
      </c>
      <c r="D3025" t="s">
        <v>123</v>
      </c>
      <c r="E3025" t="s">
        <v>26</v>
      </c>
      <c r="F3025" t="s">
        <v>61</v>
      </c>
      <c r="G3025" t="s">
        <v>10</v>
      </c>
      <c r="H3025" t="s">
        <v>11</v>
      </c>
      <c r="I3025">
        <v>39.976999999999997</v>
      </c>
      <c r="J3025">
        <v>37.973999999999997</v>
      </c>
      <c r="K3025">
        <v>42.832000000000001</v>
      </c>
      <c r="L3025">
        <v>55.031999999999996</v>
      </c>
      <c r="M3025">
        <v>47.103000000000002</v>
      </c>
      <c r="N3025">
        <v>38.119999999999997</v>
      </c>
      <c r="O3025">
        <v>61.435000000000002</v>
      </c>
      <c r="P3025">
        <v>39.045999999999999</v>
      </c>
      <c r="Q3025">
        <v>40.484000000000002</v>
      </c>
      <c r="R3025">
        <v>51.103999999999999</v>
      </c>
      <c r="S3025">
        <v>8.0000000000000007E-5</v>
      </c>
      <c r="T3025">
        <v>6.9999999999999994E-5</v>
      </c>
      <c r="U3025">
        <v>8.0000000000000007E-5</v>
      </c>
      <c r="V3025">
        <v>1.2E-4</v>
      </c>
      <c r="W3025">
        <v>1.2E-4</v>
      </c>
      <c r="X3025">
        <v>1.1E-4</v>
      </c>
      <c r="Y3025">
        <v>2.1000000000000001E-4</v>
      </c>
      <c r="Z3025">
        <v>1.2E-4</v>
      </c>
      <c r="AA3025">
        <v>1.2999999999999999E-4</v>
      </c>
      <c r="AB3025">
        <v>2.0000000000000001E-4</v>
      </c>
      <c r="AC3025">
        <v>1035038</v>
      </c>
      <c r="AD3025">
        <v>1315865</v>
      </c>
      <c r="AE3025">
        <v>400130</v>
      </c>
      <c r="AF3025">
        <v>650008</v>
      </c>
      <c r="AG3025">
        <v>226883</v>
      </c>
      <c r="AH3025">
        <v>334723</v>
      </c>
      <c r="AI3025">
        <v>562096</v>
      </c>
      <c r="AJ3025">
        <v>909481</v>
      </c>
      <c r="AK3025">
        <v>926080</v>
      </c>
      <c r="AL3025">
        <v>426252</v>
      </c>
    </row>
    <row r="3026" spans="1:38">
      <c r="A3026" t="s">
        <v>127</v>
      </c>
      <c r="B3026" t="s">
        <v>136</v>
      </c>
      <c r="C3026" t="s">
        <v>137</v>
      </c>
      <c r="D3026" t="s">
        <v>123</v>
      </c>
      <c r="E3026" t="s">
        <v>26</v>
      </c>
      <c r="F3026" t="s">
        <v>71</v>
      </c>
      <c r="G3026" t="s">
        <v>10</v>
      </c>
      <c r="H3026" t="s">
        <v>111</v>
      </c>
      <c r="L3026">
        <v>1</v>
      </c>
      <c r="V3026">
        <v>0</v>
      </c>
      <c r="AC3026">
        <v>121040</v>
      </c>
      <c r="AD3026">
        <v>89220</v>
      </c>
      <c r="AE3026">
        <v>174120</v>
      </c>
      <c r="AF3026">
        <v>128320</v>
      </c>
      <c r="AG3026">
        <v>119760</v>
      </c>
      <c r="AH3026">
        <v>135280</v>
      </c>
      <c r="AI3026">
        <v>419020</v>
      </c>
      <c r="AJ3026">
        <v>279140</v>
      </c>
      <c r="AK3026">
        <v>435100</v>
      </c>
      <c r="AL3026">
        <v>400220</v>
      </c>
    </row>
    <row r="3027" spans="1:38">
      <c r="A3027" t="s">
        <v>127</v>
      </c>
      <c r="B3027" t="s">
        <v>136</v>
      </c>
      <c r="C3027" t="s">
        <v>137</v>
      </c>
      <c r="D3027" t="s">
        <v>123</v>
      </c>
      <c r="E3027" t="s">
        <v>26</v>
      </c>
      <c r="F3027" t="s">
        <v>71</v>
      </c>
      <c r="G3027" t="s">
        <v>10</v>
      </c>
      <c r="H3027" t="s">
        <v>12</v>
      </c>
      <c r="L3027">
        <v>0</v>
      </c>
      <c r="V3027">
        <v>0</v>
      </c>
      <c r="AC3027">
        <v>121040</v>
      </c>
      <c r="AD3027">
        <v>89220</v>
      </c>
      <c r="AE3027">
        <v>174120</v>
      </c>
      <c r="AF3027">
        <v>128320</v>
      </c>
      <c r="AG3027">
        <v>119760</v>
      </c>
      <c r="AH3027">
        <v>135280</v>
      </c>
      <c r="AI3027">
        <v>419020</v>
      </c>
      <c r="AJ3027">
        <v>279140</v>
      </c>
      <c r="AK3027">
        <v>435100</v>
      </c>
      <c r="AL3027">
        <v>400220</v>
      </c>
    </row>
    <row r="3028" spans="1:38">
      <c r="A3028" t="s">
        <v>127</v>
      </c>
      <c r="B3028" t="s">
        <v>136</v>
      </c>
      <c r="C3028" t="s">
        <v>137</v>
      </c>
      <c r="D3028" t="s">
        <v>123</v>
      </c>
      <c r="E3028" t="s">
        <v>26</v>
      </c>
      <c r="F3028" t="s">
        <v>71</v>
      </c>
      <c r="G3028" t="s">
        <v>10</v>
      </c>
      <c r="H3028" t="s">
        <v>11</v>
      </c>
      <c r="L3028">
        <v>1</v>
      </c>
      <c r="V3028">
        <v>0</v>
      </c>
      <c r="AC3028">
        <v>121040</v>
      </c>
      <c r="AD3028">
        <v>89220</v>
      </c>
      <c r="AE3028">
        <v>174120</v>
      </c>
      <c r="AF3028">
        <v>128320</v>
      </c>
      <c r="AG3028">
        <v>119760</v>
      </c>
      <c r="AH3028">
        <v>135280</v>
      </c>
      <c r="AI3028">
        <v>419020</v>
      </c>
      <c r="AJ3028">
        <v>279140</v>
      </c>
      <c r="AK3028">
        <v>435100</v>
      </c>
      <c r="AL3028">
        <v>400220</v>
      </c>
    </row>
    <row r="3029" spans="1:38">
      <c r="A3029" t="s">
        <v>127</v>
      </c>
      <c r="B3029" t="s">
        <v>136</v>
      </c>
      <c r="C3029" t="s">
        <v>137</v>
      </c>
      <c r="D3029" t="s">
        <v>123</v>
      </c>
      <c r="E3029" t="s">
        <v>26</v>
      </c>
      <c r="F3029" t="s">
        <v>62</v>
      </c>
      <c r="G3029" t="s">
        <v>10</v>
      </c>
      <c r="H3029" t="s">
        <v>111</v>
      </c>
      <c r="J3029">
        <v>15.3</v>
      </c>
      <c r="K3029">
        <v>0.4</v>
      </c>
      <c r="M3029">
        <v>1</v>
      </c>
      <c r="T3029">
        <v>3.0000000000000001E-5</v>
      </c>
      <c r="U3029">
        <v>0</v>
      </c>
      <c r="W3029">
        <v>0</v>
      </c>
      <c r="AC3029">
        <v>136075</v>
      </c>
      <c r="AD3029">
        <v>138204</v>
      </c>
      <c r="AE3029">
        <v>168422</v>
      </c>
      <c r="AF3029">
        <v>124395</v>
      </c>
      <c r="AG3029">
        <v>154017</v>
      </c>
      <c r="AH3029">
        <v>68956</v>
      </c>
      <c r="AI3029">
        <v>203494</v>
      </c>
      <c r="AJ3029">
        <v>110068</v>
      </c>
      <c r="AK3029">
        <v>221158</v>
      </c>
      <c r="AL3029">
        <v>473093</v>
      </c>
    </row>
    <row r="3030" spans="1:38">
      <c r="A3030" t="s">
        <v>127</v>
      </c>
      <c r="B3030" t="s">
        <v>136</v>
      </c>
      <c r="C3030" t="s">
        <v>137</v>
      </c>
      <c r="D3030" t="s">
        <v>123</v>
      </c>
      <c r="E3030" t="s">
        <v>26</v>
      </c>
      <c r="F3030" t="s">
        <v>62</v>
      </c>
      <c r="G3030" t="s">
        <v>10</v>
      </c>
      <c r="H3030" t="s">
        <v>12</v>
      </c>
      <c r="J3030">
        <v>2</v>
      </c>
      <c r="K3030">
        <v>0</v>
      </c>
      <c r="M3030">
        <v>0</v>
      </c>
      <c r="T3030">
        <v>0</v>
      </c>
      <c r="U3030">
        <v>0</v>
      </c>
      <c r="W3030">
        <v>0</v>
      </c>
      <c r="AC3030">
        <v>136075</v>
      </c>
      <c r="AD3030">
        <v>138204</v>
      </c>
      <c r="AE3030">
        <v>168422</v>
      </c>
      <c r="AF3030">
        <v>124395</v>
      </c>
      <c r="AG3030">
        <v>154017</v>
      </c>
      <c r="AH3030">
        <v>68956</v>
      </c>
      <c r="AI3030">
        <v>203494</v>
      </c>
      <c r="AJ3030">
        <v>110068</v>
      </c>
      <c r="AK3030">
        <v>221158</v>
      </c>
      <c r="AL3030">
        <v>473093</v>
      </c>
    </row>
    <row r="3031" spans="1:38">
      <c r="A3031" t="s">
        <v>127</v>
      </c>
      <c r="B3031" t="s">
        <v>136</v>
      </c>
      <c r="C3031" t="s">
        <v>137</v>
      </c>
      <c r="D3031" t="s">
        <v>123</v>
      </c>
      <c r="E3031" t="s">
        <v>26</v>
      </c>
      <c r="F3031" t="s">
        <v>62</v>
      </c>
      <c r="G3031" t="s">
        <v>10</v>
      </c>
      <c r="H3031" t="s">
        <v>11</v>
      </c>
      <c r="J3031">
        <v>13.3</v>
      </c>
      <c r="K3031">
        <v>0.4</v>
      </c>
      <c r="M3031">
        <v>1</v>
      </c>
      <c r="T3031">
        <v>2.0000000000000002E-5</v>
      </c>
      <c r="U3031">
        <v>0</v>
      </c>
      <c r="W3031">
        <v>0</v>
      </c>
      <c r="AC3031">
        <v>136075</v>
      </c>
      <c r="AD3031">
        <v>138204</v>
      </c>
      <c r="AE3031">
        <v>168422</v>
      </c>
      <c r="AF3031">
        <v>124395</v>
      </c>
      <c r="AG3031">
        <v>154017</v>
      </c>
      <c r="AH3031">
        <v>68956</v>
      </c>
      <c r="AI3031">
        <v>203494</v>
      </c>
      <c r="AJ3031">
        <v>110068</v>
      </c>
      <c r="AK3031">
        <v>221158</v>
      </c>
      <c r="AL3031">
        <v>473093</v>
      </c>
    </row>
    <row r="3032" spans="1:38">
      <c r="A3032" t="s">
        <v>127</v>
      </c>
      <c r="B3032" t="s">
        <v>136</v>
      </c>
      <c r="C3032" t="s">
        <v>137</v>
      </c>
      <c r="D3032" t="s">
        <v>123</v>
      </c>
      <c r="E3032" t="s">
        <v>26</v>
      </c>
      <c r="F3032" t="s">
        <v>17</v>
      </c>
      <c r="G3032" t="s">
        <v>10</v>
      </c>
      <c r="H3032" t="s">
        <v>111</v>
      </c>
      <c r="I3032">
        <v>1880.7439999999999</v>
      </c>
      <c r="J3032">
        <v>2448.9490000000001</v>
      </c>
      <c r="K3032">
        <v>1771.3610000000001</v>
      </c>
      <c r="L3032">
        <v>1208.597</v>
      </c>
      <c r="M3032">
        <v>1331.2360000000001</v>
      </c>
      <c r="N3032">
        <v>1121.2049999999999</v>
      </c>
      <c r="O3032">
        <v>752.55799999999999</v>
      </c>
      <c r="P3032">
        <v>796.97199999999998</v>
      </c>
      <c r="Q3032">
        <v>780.24900000000002</v>
      </c>
      <c r="R3032">
        <v>875.70799999999997</v>
      </c>
      <c r="S3032">
        <v>3.9500000000000004E-3</v>
      </c>
      <c r="T3032">
        <v>4.4200000000000003E-3</v>
      </c>
      <c r="U3032">
        <v>3.5100000000000001E-3</v>
      </c>
      <c r="V3032">
        <v>2.5300000000000001E-3</v>
      </c>
      <c r="W3032">
        <v>3.3E-3</v>
      </c>
      <c r="X3032">
        <v>3.2699999999999999E-3</v>
      </c>
      <c r="Y3032">
        <v>2.5999999999999999E-3</v>
      </c>
      <c r="Z3032">
        <v>2.3800000000000002E-3</v>
      </c>
      <c r="AA3032">
        <v>2.4499999999999999E-3</v>
      </c>
      <c r="AB3032">
        <v>3.4199999999999999E-3</v>
      </c>
      <c r="AC3032">
        <v>381696</v>
      </c>
      <c r="AD3032">
        <v>375455</v>
      </c>
      <c r="AE3032">
        <v>387252</v>
      </c>
      <c r="AF3032">
        <v>237269</v>
      </c>
      <c r="AG3032">
        <v>269171</v>
      </c>
      <c r="AH3032">
        <v>333387</v>
      </c>
      <c r="AI3032">
        <v>245040</v>
      </c>
      <c r="AJ3032">
        <v>196354</v>
      </c>
      <c r="AK3032">
        <v>189867</v>
      </c>
      <c r="AL3032">
        <v>190816</v>
      </c>
    </row>
    <row r="3033" spans="1:38">
      <c r="A3033" t="s">
        <v>127</v>
      </c>
      <c r="B3033" t="s">
        <v>136</v>
      </c>
      <c r="C3033" t="s">
        <v>137</v>
      </c>
      <c r="D3033" t="s">
        <v>123</v>
      </c>
      <c r="E3033" t="s">
        <v>26</v>
      </c>
      <c r="F3033" t="s">
        <v>17</v>
      </c>
      <c r="G3033" t="s">
        <v>10</v>
      </c>
      <c r="H3033" t="s">
        <v>12</v>
      </c>
      <c r="I3033">
        <v>801</v>
      </c>
      <c r="J3033">
        <v>989</v>
      </c>
      <c r="K3033">
        <v>335</v>
      </c>
      <c r="L3033">
        <v>313</v>
      </c>
      <c r="M3033">
        <v>581</v>
      </c>
      <c r="N3033">
        <v>143</v>
      </c>
      <c r="O3033">
        <v>0</v>
      </c>
      <c r="P3033">
        <v>3</v>
      </c>
      <c r="Q3033">
        <v>0</v>
      </c>
      <c r="R3033">
        <v>8</v>
      </c>
      <c r="S3033">
        <v>1.6800000000000001E-3</v>
      </c>
      <c r="T3033">
        <v>1.7799999999999999E-3</v>
      </c>
      <c r="U3033">
        <v>6.6E-4</v>
      </c>
      <c r="V3033">
        <v>6.4999999999999997E-4</v>
      </c>
      <c r="W3033">
        <v>1.4400000000000001E-3</v>
      </c>
      <c r="X3033">
        <v>4.2000000000000002E-4</v>
      </c>
      <c r="Y3033">
        <v>0</v>
      </c>
      <c r="Z3033">
        <v>1.0000000000000001E-5</v>
      </c>
      <c r="AA3033">
        <v>0</v>
      </c>
      <c r="AB3033">
        <v>3.0000000000000001E-5</v>
      </c>
      <c r="AC3033">
        <v>381696</v>
      </c>
      <c r="AD3033">
        <v>375455</v>
      </c>
      <c r="AE3033">
        <v>387252</v>
      </c>
      <c r="AF3033">
        <v>237269</v>
      </c>
      <c r="AG3033">
        <v>269171</v>
      </c>
      <c r="AH3033">
        <v>333387</v>
      </c>
      <c r="AI3033">
        <v>245040</v>
      </c>
      <c r="AJ3033">
        <v>196354</v>
      </c>
      <c r="AK3033">
        <v>189867</v>
      </c>
      <c r="AL3033">
        <v>190816</v>
      </c>
    </row>
    <row r="3034" spans="1:38">
      <c r="A3034" t="s">
        <v>127</v>
      </c>
      <c r="B3034" t="s">
        <v>136</v>
      </c>
      <c r="C3034" t="s">
        <v>137</v>
      </c>
      <c r="D3034" t="s">
        <v>123</v>
      </c>
      <c r="E3034" t="s">
        <v>26</v>
      </c>
      <c r="F3034" t="s">
        <v>17</v>
      </c>
      <c r="G3034" t="s">
        <v>10</v>
      </c>
      <c r="H3034" t="s">
        <v>11</v>
      </c>
      <c r="I3034">
        <v>1079.7439999999999</v>
      </c>
      <c r="J3034">
        <v>1459.9490000000001</v>
      </c>
      <c r="K3034">
        <v>1436.3610000000001</v>
      </c>
      <c r="L3034">
        <v>895.59699999999998</v>
      </c>
      <c r="M3034">
        <v>750.23599999999999</v>
      </c>
      <c r="N3034">
        <v>978.20500000000004</v>
      </c>
      <c r="O3034">
        <v>752.55799999999999</v>
      </c>
      <c r="P3034">
        <v>793.97199999999998</v>
      </c>
      <c r="Q3034">
        <v>780.24900000000002</v>
      </c>
      <c r="R3034">
        <v>867.70799999999997</v>
      </c>
      <c r="S3034">
        <v>2.2699999999999999E-3</v>
      </c>
      <c r="T3034">
        <v>2.63E-3</v>
      </c>
      <c r="U3034">
        <v>2.8500000000000001E-3</v>
      </c>
      <c r="V3034">
        <v>1.8699999999999999E-3</v>
      </c>
      <c r="W3034">
        <v>1.8600000000000001E-3</v>
      </c>
      <c r="X3034">
        <v>2.8500000000000001E-3</v>
      </c>
      <c r="Y3034">
        <v>2.5999999999999999E-3</v>
      </c>
      <c r="Z3034">
        <v>2.3700000000000001E-3</v>
      </c>
      <c r="AA3034">
        <v>2.4499999999999999E-3</v>
      </c>
      <c r="AB3034">
        <v>3.3899999999999998E-3</v>
      </c>
      <c r="AC3034">
        <v>381696</v>
      </c>
      <c r="AD3034">
        <v>375455</v>
      </c>
      <c r="AE3034">
        <v>387252</v>
      </c>
      <c r="AF3034">
        <v>237269</v>
      </c>
      <c r="AG3034">
        <v>269171</v>
      </c>
      <c r="AH3034">
        <v>333387</v>
      </c>
      <c r="AI3034">
        <v>245040</v>
      </c>
      <c r="AJ3034">
        <v>196354</v>
      </c>
      <c r="AK3034">
        <v>189867</v>
      </c>
      <c r="AL3034">
        <v>190816</v>
      </c>
    </row>
    <row r="3035" spans="1:38">
      <c r="A3035" t="s">
        <v>127</v>
      </c>
      <c r="B3035" t="s">
        <v>136</v>
      </c>
      <c r="C3035" t="s">
        <v>137</v>
      </c>
      <c r="D3035" t="s">
        <v>123</v>
      </c>
      <c r="E3035" t="s">
        <v>26</v>
      </c>
      <c r="F3035" t="s">
        <v>18</v>
      </c>
      <c r="G3035" t="s">
        <v>10</v>
      </c>
      <c r="H3035" t="s">
        <v>111</v>
      </c>
      <c r="I3035">
        <v>3.1480000000000001</v>
      </c>
      <c r="J3035">
        <v>18.488</v>
      </c>
      <c r="K3035">
        <v>3.45</v>
      </c>
      <c r="L3035">
        <v>0.186</v>
      </c>
      <c r="M3035">
        <v>21.463999999999999</v>
      </c>
      <c r="N3035">
        <v>0.76300000000000001</v>
      </c>
      <c r="P3035">
        <v>9.5000000000000001E-2</v>
      </c>
      <c r="S3035">
        <v>1.0000000000000001E-5</v>
      </c>
      <c r="T3035">
        <v>3.0000000000000001E-5</v>
      </c>
      <c r="U3035">
        <v>1.0000000000000001E-5</v>
      </c>
      <c r="V3035">
        <v>0</v>
      </c>
      <c r="W3035">
        <v>5.0000000000000002E-5</v>
      </c>
      <c r="X3035">
        <v>0</v>
      </c>
      <c r="Z3035">
        <v>0</v>
      </c>
      <c r="AC3035">
        <v>4265</v>
      </c>
      <c r="AD3035">
        <v>2055</v>
      </c>
      <c r="AE3035">
        <v>1192</v>
      </c>
      <c r="AF3035">
        <v>1298</v>
      </c>
      <c r="AG3035">
        <v>2515</v>
      </c>
      <c r="AH3035">
        <v>1059</v>
      </c>
      <c r="AJ3035">
        <v>0</v>
      </c>
      <c r="AL3035">
        <v>3930</v>
      </c>
    </row>
    <row r="3036" spans="1:38">
      <c r="A3036" t="s">
        <v>127</v>
      </c>
      <c r="B3036" t="s">
        <v>136</v>
      </c>
      <c r="C3036" t="s">
        <v>137</v>
      </c>
      <c r="D3036" t="s">
        <v>123</v>
      </c>
      <c r="E3036" t="s">
        <v>26</v>
      </c>
      <c r="F3036" t="s">
        <v>18</v>
      </c>
      <c r="G3036" t="s">
        <v>10</v>
      </c>
      <c r="H3036" t="s">
        <v>12</v>
      </c>
      <c r="I3036">
        <v>1</v>
      </c>
      <c r="J3036">
        <v>5</v>
      </c>
      <c r="K3036">
        <v>1</v>
      </c>
      <c r="L3036">
        <v>0</v>
      </c>
      <c r="M3036">
        <v>5</v>
      </c>
      <c r="N3036">
        <v>0</v>
      </c>
      <c r="P3036">
        <v>0</v>
      </c>
      <c r="S3036">
        <v>0</v>
      </c>
      <c r="T3036">
        <v>1.0000000000000001E-5</v>
      </c>
      <c r="U3036">
        <v>0</v>
      </c>
      <c r="V3036">
        <v>0</v>
      </c>
      <c r="W3036">
        <v>1.0000000000000001E-5</v>
      </c>
      <c r="X3036">
        <v>0</v>
      </c>
      <c r="Z3036">
        <v>0</v>
      </c>
      <c r="AC3036">
        <v>4265</v>
      </c>
      <c r="AD3036">
        <v>2055</v>
      </c>
      <c r="AE3036">
        <v>1192</v>
      </c>
      <c r="AF3036">
        <v>1298</v>
      </c>
      <c r="AG3036">
        <v>2515</v>
      </c>
      <c r="AH3036">
        <v>1059</v>
      </c>
      <c r="AJ3036">
        <v>0</v>
      </c>
      <c r="AL3036">
        <v>3930</v>
      </c>
    </row>
    <row r="3037" spans="1:38">
      <c r="A3037" t="s">
        <v>127</v>
      </c>
      <c r="B3037" t="s">
        <v>136</v>
      </c>
      <c r="C3037" t="s">
        <v>137</v>
      </c>
      <c r="D3037" t="s">
        <v>123</v>
      </c>
      <c r="E3037" t="s">
        <v>26</v>
      </c>
      <c r="F3037" t="s">
        <v>18</v>
      </c>
      <c r="G3037" t="s">
        <v>10</v>
      </c>
      <c r="H3037" t="s">
        <v>11</v>
      </c>
      <c r="I3037">
        <v>2.1480000000000001</v>
      </c>
      <c r="J3037">
        <v>13.488</v>
      </c>
      <c r="K3037">
        <v>2.4500000000000002</v>
      </c>
      <c r="L3037">
        <v>0.186</v>
      </c>
      <c r="M3037">
        <v>16.463999999999999</v>
      </c>
      <c r="N3037">
        <v>0.76300000000000001</v>
      </c>
      <c r="P3037">
        <v>9.5000000000000001E-2</v>
      </c>
      <c r="S3037">
        <v>0</v>
      </c>
      <c r="T3037">
        <v>2.0000000000000002E-5</v>
      </c>
      <c r="U3037">
        <v>0</v>
      </c>
      <c r="V3037">
        <v>0</v>
      </c>
      <c r="W3037">
        <v>4.0000000000000003E-5</v>
      </c>
      <c r="X3037">
        <v>0</v>
      </c>
      <c r="Z3037">
        <v>0</v>
      </c>
      <c r="AC3037">
        <v>4265</v>
      </c>
      <c r="AD3037">
        <v>2055</v>
      </c>
      <c r="AE3037">
        <v>1192</v>
      </c>
      <c r="AF3037">
        <v>1298</v>
      </c>
      <c r="AG3037">
        <v>2515</v>
      </c>
      <c r="AH3037">
        <v>1059</v>
      </c>
      <c r="AJ3037">
        <v>0</v>
      </c>
      <c r="AL3037">
        <v>3930</v>
      </c>
    </row>
    <row r="3038" spans="1:38">
      <c r="A3038" t="s">
        <v>127</v>
      </c>
      <c r="B3038" t="s">
        <v>136</v>
      </c>
      <c r="C3038" t="s">
        <v>137</v>
      </c>
      <c r="D3038" t="s">
        <v>38</v>
      </c>
      <c r="E3038" t="s">
        <v>20</v>
      </c>
      <c r="F3038" t="s">
        <v>62</v>
      </c>
      <c r="G3038" t="s">
        <v>10</v>
      </c>
      <c r="H3038" t="s">
        <v>111</v>
      </c>
      <c r="M3038">
        <v>3.8</v>
      </c>
      <c r="W3038">
        <v>1.0000000000000001E-5</v>
      </c>
      <c r="AC3038">
        <v>729409</v>
      </c>
      <c r="AD3038">
        <v>767344</v>
      </c>
      <c r="AE3038">
        <v>709349</v>
      </c>
      <c r="AF3038">
        <v>1056742</v>
      </c>
      <c r="AG3038">
        <v>1009803</v>
      </c>
      <c r="AH3038">
        <v>684150</v>
      </c>
      <c r="AI3038">
        <v>484479</v>
      </c>
      <c r="AJ3038">
        <v>367736</v>
      </c>
      <c r="AK3038">
        <v>1073742</v>
      </c>
      <c r="AL3038">
        <v>739578</v>
      </c>
    </row>
    <row r="3039" spans="1:38">
      <c r="A3039" t="s">
        <v>127</v>
      </c>
      <c r="B3039" t="s">
        <v>136</v>
      </c>
      <c r="C3039" t="s">
        <v>137</v>
      </c>
      <c r="D3039" t="s">
        <v>38</v>
      </c>
      <c r="E3039" t="s">
        <v>20</v>
      </c>
      <c r="F3039" t="s">
        <v>62</v>
      </c>
      <c r="G3039" t="s">
        <v>10</v>
      </c>
      <c r="H3039" t="s">
        <v>12</v>
      </c>
      <c r="M3039">
        <v>0</v>
      </c>
      <c r="W3039">
        <v>0</v>
      </c>
      <c r="AC3039">
        <v>729409</v>
      </c>
      <c r="AD3039">
        <v>767344</v>
      </c>
      <c r="AE3039">
        <v>709349</v>
      </c>
      <c r="AF3039">
        <v>1056742</v>
      </c>
      <c r="AG3039">
        <v>1009803</v>
      </c>
      <c r="AH3039">
        <v>684150</v>
      </c>
      <c r="AI3039">
        <v>484479</v>
      </c>
      <c r="AJ3039">
        <v>367736</v>
      </c>
      <c r="AK3039">
        <v>1073742</v>
      </c>
      <c r="AL3039">
        <v>739578</v>
      </c>
    </row>
    <row r="3040" spans="1:38">
      <c r="A3040" t="s">
        <v>127</v>
      </c>
      <c r="B3040" t="s">
        <v>136</v>
      </c>
      <c r="C3040" t="s">
        <v>137</v>
      </c>
      <c r="D3040" t="s">
        <v>38</v>
      </c>
      <c r="E3040" t="s">
        <v>20</v>
      </c>
      <c r="F3040" t="s">
        <v>62</v>
      </c>
      <c r="G3040" t="s">
        <v>10</v>
      </c>
      <c r="H3040" t="s">
        <v>11</v>
      </c>
      <c r="M3040">
        <v>3.8</v>
      </c>
      <c r="W3040">
        <v>1.0000000000000001E-5</v>
      </c>
      <c r="AC3040">
        <v>729409</v>
      </c>
      <c r="AD3040">
        <v>767344</v>
      </c>
      <c r="AE3040">
        <v>709349</v>
      </c>
      <c r="AF3040">
        <v>1056742</v>
      </c>
      <c r="AG3040">
        <v>1009803</v>
      </c>
      <c r="AH3040">
        <v>684150</v>
      </c>
      <c r="AI3040">
        <v>484479</v>
      </c>
      <c r="AJ3040">
        <v>367736</v>
      </c>
      <c r="AK3040">
        <v>1073742</v>
      </c>
      <c r="AL3040">
        <v>739578</v>
      </c>
    </row>
    <row r="3041" spans="1:38">
      <c r="A3041" t="s">
        <v>127</v>
      </c>
      <c r="B3041" t="s">
        <v>136</v>
      </c>
      <c r="C3041" t="s">
        <v>137</v>
      </c>
      <c r="D3041" t="s">
        <v>38</v>
      </c>
      <c r="E3041" t="s">
        <v>20</v>
      </c>
      <c r="F3041" t="s">
        <v>17</v>
      </c>
      <c r="G3041" t="s">
        <v>145</v>
      </c>
      <c r="H3041" t="s">
        <v>111</v>
      </c>
      <c r="P3041">
        <v>2</v>
      </c>
      <c r="R3041">
        <v>8.6999999999999993</v>
      </c>
      <c r="Z3041">
        <v>1.0000000000000001E-5</v>
      </c>
      <c r="AB3041">
        <v>3.0000000000000001E-5</v>
      </c>
      <c r="AJ3041">
        <v>4530</v>
      </c>
      <c r="AL3041">
        <v>1103</v>
      </c>
    </row>
    <row r="3042" spans="1:38">
      <c r="A3042" t="s">
        <v>127</v>
      </c>
      <c r="B3042" t="s">
        <v>136</v>
      </c>
      <c r="C3042" t="s">
        <v>137</v>
      </c>
      <c r="D3042" t="s">
        <v>38</v>
      </c>
      <c r="E3042" t="s">
        <v>20</v>
      </c>
      <c r="F3042" t="s">
        <v>17</v>
      </c>
      <c r="G3042" t="s">
        <v>145</v>
      </c>
      <c r="H3042" t="s">
        <v>12</v>
      </c>
      <c r="P3042">
        <v>0</v>
      </c>
      <c r="R3042">
        <v>0</v>
      </c>
      <c r="Z3042">
        <v>0</v>
      </c>
      <c r="AB3042">
        <v>0</v>
      </c>
      <c r="AJ3042">
        <v>4530</v>
      </c>
      <c r="AL3042">
        <v>1103</v>
      </c>
    </row>
    <row r="3043" spans="1:38">
      <c r="A3043" t="s">
        <v>127</v>
      </c>
      <c r="B3043" t="s">
        <v>136</v>
      </c>
      <c r="C3043" t="s">
        <v>137</v>
      </c>
      <c r="D3043" t="s">
        <v>38</v>
      </c>
      <c r="E3043" t="s">
        <v>20</v>
      </c>
      <c r="F3043" t="s">
        <v>17</v>
      </c>
      <c r="G3043" t="s">
        <v>145</v>
      </c>
      <c r="H3043" t="s">
        <v>11</v>
      </c>
      <c r="P3043">
        <v>2</v>
      </c>
      <c r="R3043">
        <v>8.6999999999999993</v>
      </c>
      <c r="Z3043">
        <v>1.0000000000000001E-5</v>
      </c>
      <c r="AB3043">
        <v>3.0000000000000001E-5</v>
      </c>
      <c r="AJ3043">
        <v>4530</v>
      </c>
      <c r="AL3043">
        <v>1103</v>
      </c>
    </row>
    <row r="3044" spans="1:38">
      <c r="A3044" t="s">
        <v>127</v>
      </c>
      <c r="B3044" t="s">
        <v>136</v>
      </c>
      <c r="C3044" t="s">
        <v>137</v>
      </c>
      <c r="D3044" t="s">
        <v>38</v>
      </c>
      <c r="E3044" t="s">
        <v>20</v>
      </c>
      <c r="F3044" t="s">
        <v>17</v>
      </c>
      <c r="G3044" t="s">
        <v>10</v>
      </c>
      <c r="H3044" t="s">
        <v>111</v>
      </c>
      <c r="I3044">
        <v>178.25200000000001</v>
      </c>
      <c r="K3044">
        <v>766.17499999999995</v>
      </c>
      <c r="L3044">
        <v>793.34699999999998</v>
      </c>
      <c r="M3044">
        <v>743.6</v>
      </c>
      <c r="N3044">
        <v>161.1</v>
      </c>
      <c r="O3044">
        <v>301.64299999999997</v>
      </c>
      <c r="P3044">
        <v>273.02199999999999</v>
      </c>
      <c r="S3044">
        <v>3.6999999999999999E-4</v>
      </c>
      <c r="U3044">
        <v>1.5200000000000001E-3</v>
      </c>
      <c r="V3044">
        <v>1.66E-3</v>
      </c>
      <c r="W3044">
        <v>1.8400000000000001E-3</v>
      </c>
      <c r="X3044">
        <v>4.6999999999999999E-4</v>
      </c>
      <c r="Y3044">
        <v>1.0399999999999999E-3</v>
      </c>
      <c r="Z3044">
        <v>8.0999999999999996E-4</v>
      </c>
      <c r="AC3044">
        <v>19191</v>
      </c>
      <c r="AD3044">
        <v>12530</v>
      </c>
      <c r="AE3044">
        <v>35586</v>
      </c>
      <c r="AF3044">
        <v>27897</v>
      </c>
      <c r="AG3044">
        <v>23652</v>
      </c>
      <c r="AH3044">
        <v>3060</v>
      </c>
      <c r="AI3044">
        <v>4854</v>
      </c>
      <c r="AJ3044">
        <v>2427</v>
      </c>
    </row>
    <row r="3045" spans="1:38">
      <c r="A3045" t="s">
        <v>127</v>
      </c>
      <c r="B3045" t="s">
        <v>136</v>
      </c>
      <c r="C3045" t="s">
        <v>137</v>
      </c>
      <c r="D3045" t="s">
        <v>38</v>
      </c>
      <c r="E3045" t="s">
        <v>20</v>
      </c>
      <c r="F3045" t="s">
        <v>17</v>
      </c>
      <c r="G3045" t="s">
        <v>10</v>
      </c>
      <c r="H3045" t="s">
        <v>12</v>
      </c>
      <c r="I3045">
        <v>124</v>
      </c>
      <c r="K3045">
        <v>393</v>
      </c>
      <c r="L3045">
        <v>251</v>
      </c>
      <c r="M3045">
        <v>138</v>
      </c>
      <c r="N3045">
        <v>8</v>
      </c>
      <c r="O3045">
        <v>0</v>
      </c>
      <c r="P3045">
        <v>0</v>
      </c>
      <c r="S3045">
        <v>2.5999999999999998E-4</v>
      </c>
      <c r="U3045">
        <v>7.7999999999999999E-4</v>
      </c>
      <c r="V3045">
        <v>5.2999999999999998E-4</v>
      </c>
      <c r="W3045">
        <v>3.4000000000000002E-4</v>
      </c>
      <c r="X3045">
        <v>2.0000000000000002E-5</v>
      </c>
      <c r="Y3045">
        <v>0</v>
      </c>
      <c r="Z3045">
        <v>0</v>
      </c>
      <c r="AC3045">
        <v>19191</v>
      </c>
      <c r="AD3045">
        <v>12530</v>
      </c>
      <c r="AE3045">
        <v>35586</v>
      </c>
      <c r="AF3045">
        <v>27897</v>
      </c>
      <c r="AG3045">
        <v>23652</v>
      </c>
      <c r="AH3045">
        <v>3060</v>
      </c>
      <c r="AI3045">
        <v>4854</v>
      </c>
      <c r="AJ3045">
        <v>2427</v>
      </c>
    </row>
    <row r="3046" spans="1:38">
      <c r="A3046" t="s">
        <v>127</v>
      </c>
      <c r="B3046" t="s">
        <v>136</v>
      </c>
      <c r="C3046" t="s">
        <v>137</v>
      </c>
      <c r="D3046" t="s">
        <v>38</v>
      </c>
      <c r="E3046" t="s">
        <v>20</v>
      </c>
      <c r="F3046" t="s">
        <v>17</v>
      </c>
      <c r="G3046" t="s">
        <v>10</v>
      </c>
      <c r="H3046" t="s">
        <v>11</v>
      </c>
      <c r="I3046">
        <v>54.252000000000002</v>
      </c>
      <c r="K3046">
        <v>373.17500000000001</v>
      </c>
      <c r="L3046">
        <v>542.34699999999998</v>
      </c>
      <c r="M3046">
        <v>605.6</v>
      </c>
      <c r="N3046">
        <v>153.1</v>
      </c>
      <c r="O3046">
        <v>301.64299999999997</v>
      </c>
      <c r="P3046">
        <v>273.02199999999999</v>
      </c>
      <c r="S3046">
        <v>1.1E-4</v>
      </c>
      <c r="U3046">
        <v>7.3999999999999999E-4</v>
      </c>
      <c r="V3046">
        <v>1.1299999999999999E-3</v>
      </c>
      <c r="W3046">
        <v>1.5E-3</v>
      </c>
      <c r="X3046">
        <v>4.4999999999999999E-4</v>
      </c>
      <c r="Y3046">
        <v>1.0399999999999999E-3</v>
      </c>
      <c r="Z3046">
        <v>8.0999999999999996E-4</v>
      </c>
      <c r="AC3046">
        <v>19191</v>
      </c>
      <c r="AD3046">
        <v>12530</v>
      </c>
      <c r="AE3046">
        <v>35586</v>
      </c>
      <c r="AF3046">
        <v>27897</v>
      </c>
      <c r="AG3046">
        <v>23652</v>
      </c>
      <c r="AH3046">
        <v>3060</v>
      </c>
      <c r="AI3046">
        <v>4854</v>
      </c>
      <c r="AJ3046">
        <v>2427</v>
      </c>
    </row>
    <row r="3047" spans="1:38">
      <c r="A3047" t="s">
        <v>127</v>
      </c>
      <c r="B3047" t="s">
        <v>136</v>
      </c>
      <c r="C3047" t="s">
        <v>137</v>
      </c>
      <c r="D3047" t="s">
        <v>38</v>
      </c>
      <c r="E3047" t="s">
        <v>30</v>
      </c>
      <c r="F3047" t="s">
        <v>14</v>
      </c>
      <c r="G3047" t="s">
        <v>10</v>
      </c>
      <c r="H3047" t="s">
        <v>111</v>
      </c>
      <c r="I3047">
        <v>2.9000000000000001E-2</v>
      </c>
      <c r="J3047">
        <v>8.4000000000000005E-2</v>
      </c>
      <c r="S3047">
        <v>0</v>
      </c>
      <c r="T3047">
        <v>0</v>
      </c>
      <c r="AC3047">
        <v>471808</v>
      </c>
      <c r="AD3047">
        <v>309423</v>
      </c>
      <c r="AE3047">
        <v>201100</v>
      </c>
      <c r="AF3047">
        <v>23028</v>
      </c>
      <c r="AG3047">
        <v>36174</v>
      </c>
      <c r="AI3047">
        <v>13832</v>
      </c>
      <c r="AJ3047">
        <v>2540</v>
      </c>
      <c r="AL3047">
        <v>765</v>
      </c>
    </row>
    <row r="3048" spans="1:38">
      <c r="A3048" t="s">
        <v>127</v>
      </c>
      <c r="B3048" t="s">
        <v>136</v>
      </c>
      <c r="C3048" t="s">
        <v>137</v>
      </c>
      <c r="D3048" t="s">
        <v>38</v>
      </c>
      <c r="E3048" t="s">
        <v>30</v>
      </c>
      <c r="F3048" t="s">
        <v>14</v>
      </c>
      <c r="G3048" t="s">
        <v>10</v>
      </c>
      <c r="H3048" t="s">
        <v>12</v>
      </c>
      <c r="I3048">
        <v>0</v>
      </c>
      <c r="J3048">
        <v>0</v>
      </c>
      <c r="S3048">
        <v>0</v>
      </c>
      <c r="T3048">
        <v>0</v>
      </c>
      <c r="AC3048">
        <v>471808</v>
      </c>
      <c r="AD3048">
        <v>309423</v>
      </c>
      <c r="AE3048">
        <v>201100</v>
      </c>
      <c r="AF3048">
        <v>23028</v>
      </c>
      <c r="AG3048">
        <v>36174</v>
      </c>
      <c r="AI3048">
        <v>13832</v>
      </c>
      <c r="AJ3048">
        <v>2540</v>
      </c>
      <c r="AL3048">
        <v>765</v>
      </c>
    </row>
    <row r="3049" spans="1:38">
      <c r="A3049" t="s">
        <v>127</v>
      </c>
      <c r="B3049" t="s">
        <v>136</v>
      </c>
      <c r="C3049" t="s">
        <v>137</v>
      </c>
      <c r="D3049" t="s">
        <v>38</v>
      </c>
      <c r="E3049" t="s">
        <v>30</v>
      </c>
      <c r="F3049" t="s">
        <v>14</v>
      </c>
      <c r="G3049" t="s">
        <v>10</v>
      </c>
      <c r="H3049" t="s">
        <v>11</v>
      </c>
      <c r="I3049">
        <v>2.9000000000000001E-2</v>
      </c>
      <c r="J3049">
        <v>8.4000000000000005E-2</v>
      </c>
      <c r="S3049">
        <v>0</v>
      </c>
      <c r="T3049">
        <v>0</v>
      </c>
      <c r="AC3049">
        <v>471808</v>
      </c>
      <c r="AD3049">
        <v>309423</v>
      </c>
      <c r="AE3049">
        <v>201100</v>
      </c>
      <c r="AF3049">
        <v>23028</v>
      </c>
      <c r="AG3049">
        <v>36174</v>
      </c>
      <c r="AI3049">
        <v>13832</v>
      </c>
      <c r="AJ3049">
        <v>2540</v>
      </c>
      <c r="AL3049">
        <v>765</v>
      </c>
    </row>
    <row r="3050" spans="1:38">
      <c r="A3050" t="s">
        <v>127</v>
      </c>
      <c r="B3050" t="s">
        <v>136</v>
      </c>
      <c r="C3050" t="s">
        <v>137</v>
      </c>
      <c r="D3050" t="s">
        <v>38</v>
      </c>
      <c r="E3050" t="s">
        <v>30</v>
      </c>
      <c r="F3050" t="s">
        <v>16</v>
      </c>
      <c r="G3050" t="s">
        <v>10</v>
      </c>
      <c r="H3050" t="s">
        <v>111</v>
      </c>
      <c r="I3050">
        <v>1.786</v>
      </c>
      <c r="J3050">
        <v>0.67600000000000005</v>
      </c>
      <c r="K3050">
        <v>8.5999999999999993E-2</v>
      </c>
      <c r="L3050">
        <v>0.51200000000000001</v>
      </c>
      <c r="M3050">
        <v>0.78200000000000003</v>
      </c>
      <c r="N3050">
        <v>0.104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AC3050">
        <v>370933</v>
      </c>
      <c r="AD3050">
        <v>459841</v>
      </c>
      <c r="AE3050">
        <v>317428</v>
      </c>
      <c r="AF3050">
        <v>284497</v>
      </c>
      <c r="AG3050">
        <v>325325</v>
      </c>
      <c r="AH3050">
        <v>28103</v>
      </c>
      <c r="AL3050">
        <v>4415</v>
      </c>
    </row>
    <row r="3051" spans="1:38">
      <c r="A3051" t="s">
        <v>127</v>
      </c>
      <c r="B3051" t="s">
        <v>136</v>
      </c>
      <c r="C3051" t="s">
        <v>137</v>
      </c>
      <c r="D3051" t="s">
        <v>38</v>
      </c>
      <c r="E3051" t="s">
        <v>30</v>
      </c>
      <c r="F3051" t="s">
        <v>16</v>
      </c>
      <c r="G3051" t="s">
        <v>10</v>
      </c>
      <c r="H3051" t="s">
        <v>12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AC3051">
        <v>370933</v>
      </c>
      <c r="AD3051">
        <v>459841</v>
      </c>
      <c r="AE3051">
        <v>317428</v>
      </c>
      <c r="AF3051">
        <v>284497</v>
      </c>
      <c r="AG3051">
        <v>325325</v>
      </c>
      <c r="AH3051">
        <v>28103</v>
      </c>
      <c r="AL3051">
        <v>4415</v>
      </c>
    </row>
    <row r="3052" spans="1:38">
      <c r="A3052" t="s">
        <v>127</v>
      </c>
      <c r="B3052" t="s">
        <v>136</v>
      </c>
      <c r="C3052" t="s">
        <v>137</v>
      </c>
      <c r="D3052" t="s">
        <v>38</v>
      </c>
      <c r="E3052" t="s">
        <v>30</v>
      </c>
      <c r="F3052" t="s">
        <v>16</v>
      </c>
      <c r="G3052" t="s">
        <v>10</v>
      </c>
      <c r="H3052" t="s">
        <v>11</v>
      </c>
      <c r="I3052">
        <v>1.786</v>
      </c>
      <c r="J3052">
        <v>0.67600000000000005</v>
      </c>
      <c r="K3052">
        <v>8.5999999999999993E-2</v>
      </c>
      <c r="L3052">
        <v>0.51200000000000001</v>
      </c>
      <c r="M3052">
        <v>0.78200000000000003</v>
      </c>
      <c r="N3052">
        <v>0.104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AC3052">
        <v>370933</v>
      </c>
      <c r="AD3052">
        <v>459841</v>
      </c>
      <c r="AE3052">
        <v>317428</v>
      </c>
      <c r="AF3052">
        <v>284497</v>
      </c>
      <c r="AG3052">
        <v>325325</v>
      </c>
      <c r="AH3052">
        <v>28103</v>
      </c>
      <c r="AL3052">
        <v>4415</v>
      </c>
    </row>
    <row r="3053" spans="1:38">
      <c r="A3053" t="s">
        <v>127</v>
      </c>
      <c r="B3053" t="s">
        <v>136</v>
      </c>
      <c r="C3053" t="s">
        <v>137</v>
      </c>
      <c r="D3053" t="s">
        <v>38</v>
      </c>
      <c r="E3053" t="s">
        <v>30</v>
      </c>
      <c r="F3053" t="s">
        <v>17</v>
      </c>
      <c r="G3053" t="s">
        <v>10</v>
      </c>
      <c r="H3053" t="s">
        <v>111</v>
      </c>
      <c r="I3053">
        <v>816.44600000000003</v>
      </c>
      <c r="J3053">
        <v>166.364</v>
      </c>
      <c r="K3053">
        <v>1117.1869999999999</v>
      </c>
      <c r="L3053">
        <v>504.04</v>
      </c>
      <c r="M3053">
        <v>116.32299999999999</v>
      </c>
      <c r="N3053">
        <v>15.388999999999999</v>
      </c>
      <c r="O3053">
        <v>113.551</v>
      </c>
      <c r="P3053">
        <v>41.674999999999997</v>
      </c>
      <c r="Q3053">
        <v>73.799000000000007</v>
      </c>
      <c r="R3053">
        <v>7.6360000000000001</v>
      </c>
      <c r="S3053">
        <v>1.72E-3</v>
      </c>
      <c r="T3053">
        <v>2.9999999999999997E-4</v>
      </c>
      <c r="U3053">
        <v>2.2200000000000002E-3</v>
      </c>
      <c r="V3053">
        <v>1.0499999999999999E-3</v>
      </c>
      <c r="W3053">
        <v>2.9E-4</v>
      </c>
      <c r="X3053">
        <v>4.0000000000000003E-5</v>
      </c>
      <c r="Y3053">
        <v>3.8999999999999999E-4</v>
      </c>
      <c r="Z3053">
        <v>1.2E-4</v>
      </c>
      <c r="AA3053">
        <v>2.3000000000000001E-4</v>
      </c>
      <c r="AB3053">
        <v>3.0000000000000001E-5</v>
      </c>
      <c r="AC3053">
        <v>319445</v>
      </c>
      <c r="AD3053">
        <v>145914</v>
      </c>
      <c r="AE3053">
        <v>85851</v>
      </c>
      <c r="AF3053">
        <v>48469</v>
      </c>
      <c r="AG3053">
        <v>8711</v>
      </c>
      <c r="AH3053">
        <v>17020</v>
      </c>
      <c r="AI3053">
        <v>24446</v>
      </c>
      <c r="AJ3053">
        <v>14062</v>
      </c>
      <c r="AK3053">
        <v>12979</v>
      </c>
      <c r="AL3053">
        <v>5327</v>
      </c>
    </row>
    <row r="3054" spans="1:38">
      <c r="A3054" t="s">
        <v>127</v>
      </c>
      <c r="B3054" t="s">
        <v>136</v>
      </c>
      <c r="C3054" t="s">
        <v>137</v>
      </c>
      <c r="D3054" t="s">
        <v>38</v>
      </c>
      <c r="E3054" t="s">
        <v>30</v>
      </c>
      <c r="F3054" t="s">
        <v>17</v>
      </c>
      <c r="G3054" t="s">
        <v>10</v>
      </c>
      <c r="H3054" t="s">
        <v>12</v>
      </c>
      <c r="I3054">
        <v>536</v>
      </c>
      <c r="J3054">
        <v>23.754999999999999</v>
      </c>
      <c r="K3054">
        <v>668</v>
      </c>
      <c r="L3054">
        <v>164</v>
      </c>
      <c r="M3054">
        <v>22</v>
      </c>
      <c r="N3054">
        <v>1</v>
      </c>
      <c r="O3054">
        <v>0</v>
      </c>
      <c r="P3054">
        <v>0</v>
      </c>
      <c r="Q3054">
        <v>0</v>
      </c>
      <c r="R3054">
        <v>0</v>
      </c>
      <c r="S3054">
        <v>1.1299999999999999E-3</v>
      </c>
      <c r="T3054">
        <v>4.0000000000000003E-5</v>
      </c>
      <c r="U3054">
        <v>1.33E-3</v>
      </c>
      <c r="V3054">
        <v>3.4000000000000002E-4</v>
      </c>
      <c r="W3054">
        <v>5.0000000000000002E-5</v>
      </c>
      <c r="X3054">
        <v>0</v>
      </c>
      <c r="Y3054">
        <v>0</v>
      </c>
      <c r="Z3054">
        <v>0</v>
      </c>
      <c r="AA3054">
        <v>0</v>
      </c>
      <c r="AB3054">
        <v>0</v>
      </c>
      <c r="AC3054">
        <v>319445</v>
      </c>
      <c r="AD3054">
        <v>145914</v>
      </c>
      <c r="AE3054">
        <v>85851</v>
      </c>
      <c r="AF3054">
        <v>48469</v>
      </c>
      <c r="AG3054">
        <v>8711</v>
      </c>
      <c r="AH3054">
        <v>17020</v>
      </c>
      <c r="AI3054">
        <v>24446</v>
      </c>
      <c r="AJ3054">
        <v>14062</v>
      </c>
      <c r="AK3054">
        <v>12979</v>
      </c>
      <c r="AL3054">
        <v>5327</v>
      </c>
    </row>
    <row r="3055" spans="1:38">
      <c r="A3055" t="s">
        <v>127</v>
      </c>
      <c r="B3055" t="s">
        <v>136</v>
      </c>
      <c r="C3055" t="s">
        <v>137</v>
      </c>
      <c r="D3055" t="s">
        <v>38</v>
      </c>
      <c r="E3055" t="s">
        <v>30</v>
      </c>
      <c r="F3055" t="s">
        <v>17</v>
      </c>
      <c r="G3055" t="s">
        <v>10</v>
      </c>
      <c r="H3055" t="s">
        <v>11</v>
      </c>
      <c r="I3055">
        <v>280.44600000000003</v>
      </c>
      <c r="J3055">
        <v>142.60900000000001</v>
      </c>
      <c r="K3055">
        <v>449.18700000000001</v>
      </c>
      <c r="L3055">
        <v>340.04</v>
      </c>
      <c r="M3055">
        <v>94.322999999999993</v>
      </c>
      <c r="N3055">
        <v>14.388999999999999</v>
      </c>
      <c r="O3055">
        <v>113.551</v>
      </c>
      <c r="P3055">
        <v>41.674999999999997</v>
      </c>
      <c r="Q3055">
        <v>73.799000000000007</v>
      </c>
      <c r="R3055">
        <v>7.6360000000000001</v>
      </c>
      <c r="S3055">
        <v>5.9000000000000003E-4</v>
      </c>
      <c r="T3055">
        <v>2.5999999999999998E-4</v>
      </c>
      <c r="U3055">
        <v>8.8999999999999995E-4</v>
      </c>
      <c r="V3055">
        <v>7.1000000000000002E-4</v>
      </c>
      <c r="W3055">
        <v>2.3000000000000001E-4</v>
      </c>
      <c r="X3055">
        <v>4.0000000000000003E-5</v>
      </c>
      <c r="Y3055">
        <v>3.8999999999999999E-4</v>
      </c>
      <c r="Z3055">
        <v>1.2E-4</v>
      </c>
      <c r="AA3055">
        <v>2.3000000000000001E-4</v>
      </c>
      <c r="AB3055">
        <v>3.0000000000000001E-5</v>
      </c>
      <c r="AC3055">
        <v>319445</v>
      </c>
      <c r="AD3055">
        <v>145914</v>
      </c>
      <c r="AE3055">
        <v>85851</v>
      </c>
      <c r="AF3055">
        <v>48469</v>
      </c>
      <c r="AG3055">
        <v>8711</v>
      </c>
      <c r="AH3055">
        <v>17020</v>
      </c>
      <c r="AI3055">
        <v>24446</v>
      </c>
      <c r="AJ3055">
        <v>14062</v>
      </c>
      <c r="AK3055">
        <v>12979</v>
      </c>
      <c r="AL3055">
        <v>5327</v>
      </c>
    </row>
    <row r="3056" spans="1:38">
      <c r="A3056" t="s">
        <v>127</v>
      </c>
      <c r="B3056" t="s">
        <v>136</v>
      </c>
      <c r="C3056" t="s">
        <v>137</v>
      </c>
      <c r="D3056" t="s">
        <v>38</v>
      </c>
      <c r="E3056" t="s">
        <v>30</v>
      </c>
      <c r="F3056" t="s">
        <v>18</v>
      </c>
      <c r="G3056" t="s">
        <v>10</v>
      </c>
      <c r="H3056" t="s">
        <v>111</v>
      </c>
      <c r="J3056">
        <v>7.3999999999999996E-2</v>
      </c>
      <c r="K3056">
        <v>11.231</v>
      </c>
      <c r="L3056">
        <v>4.3999999999999997E-2</v>
      </c>
      <c r="R3056">
        <v>0.23100000000000001</v>
      </c>
      <c r="T3056">
        <v>0</v>
      </c>
      <c r="U3056">
        <v>2.0000000000000002E-5</v>
      </c>
      <c r="V3056">
        <v>0</v>
      </c>
      <c r="AB3056">
        <v>0</v>
      </c>
      <c r="AC3056">
        <v>106861</v>
      </c>
      <c r="AD3056">
        <v>66311</v>
      </c>
      <c r="AE3056">
        <v>57345</v>
      </c>
      <c r="AF3056">
        <v>63616</v>
      </c>
      <c r="AG3056">
        <v>58724</v>
      </c>
      <c r="AH3056">
        <v>87267</v>
      </c>
      <c r="AI3056">
        <v>15721</v>
      </c>
      <c r="AJ3056">
        <v>14802</v>
      </c>
      <c r="AK3056">
        <v>21642</v>
      </c>
      <c r="AL3056">
        <v>64875</v>
      </c>
    </row>
    <row r="3057" spans="1:38">
      <c r="A3057" t="s">
        <v>127</v>
      </c>
      <c r="B3057" t="s">
        <v>136</v>
      </c>
      <c r="C3057" t="s">
        <v>137</v>
      </c>
      <c r="D3057" t="s">
        <v>38</v>
      </c>
      <c r="E3057" t="s">
        <v>30</v>
      </c>
      <c r="F3057" t="s">
        <v>18</v>
      </c>
      <c r="G3057" t="s">
        <v>10</v>
      </c>
      <c r="H3057" t="s">
        <v>12</v>
      </c>
      <c r="J3057">
        <v>0</v>
      </c>
      <c r="K3057">
        <v>10</v>
      </c>
      <c r="L3057">
        <v>0</v>
      </c>
      <c r="R3057">
        <v>0</v>
      </c>
      <c r="T3057">
        <v>0</v>
      </c>
      <c r="U3057">
        <v>2.0000000000000002E-5</v>
      </c>
      <c r="V3057">
        <v>0</v>
      </c>
      <c r="AB3057">
        <v>0</v>
      </c>
      <c r="AC3057">
        <v>106861</v>
      </c>
      <c r="AD3057">
        <v>66311</v>
      </c>
      <c r="AE3057">
        <v>57345</v>
      </c>
      <c r="AF3057">
        <v>63616</v>
      </c>
      <c r="AG3057">
        <v>58724</v>
      </c>
      <c r="AH3057">
        <v>87267</v>
      </c>
      <c r="AI3057">
        <v>15721</v>
      </c>
      <c r="AJ3057">
        <v>14802</v>
      </c>
      <c r="AK3057">
        <v>21642</v>
      </c>
      <c r="AL3057">
        <v>64875</v>
      </c>
    </row>
    <row r="3058" spans="1:38">
      <c r="A3058" t="s">
        <v>127</v>
      </c>
      <c r="B3058" t="s">
        <v>136</v>
      </c>
      <c r="C3058" t="s">
        <v>137</v>
      </c>
      <c r="D3058" t="s">
        <v>38</v>
      </c>
      <c r="E3058" t="s">
        <v>30</v>
      </c>
      <c r="F3058" t="s">
        <v>18</v>
      </c>
      <c r="G3058" t="s">
        <v>10</v>
      </c>
      <c r="H3058" t="s">
        <v>11</v>
      </c>
      <c r="J3058">
        <v>7.3999999999999996E-2</v>
      </c>
      <c r="K3058">
        <v>1.2310000000000001</v>
      </c>
      <c r="L3058">
        <v>4.3999999999999997E-2</v>
      </c>
      <c r="R3058">
        <v>0.23100000000000001</v>
      </c>
      <c r="T3058">
        <v>0</v>
      </c>
      <c r="U3058">
        <v>0</v>
      </c>
      <c r="V3058">
        <v>0</v>
      </c>
      <c r="AB3058">
        <v>0</v>
      </c>
      <c r="AC3058">
        <v>106861</v>
      </c>
      <c r="AD3058">
        <v>66311</v>
      </c>
      <c r="AE3058">
        <v>57345</v>
      </c>
      <c r="AF3058">
        <v>63616</v>
      </c>
      <c r="AG3058">
        <v>58724</v>
      </c>
      <c r="AH3058">
        <v>87267</v>
      </c>
      <c r="AI3058">
        <v>15721</v>
      </c>
      <c r="AJ3058">
        <v>14802</v>
      </c>
      <c r="AK3058">
        <v>21642</v>
      </c>
      <c r="AL3058">
        <v>64875</v>
      </c>
    </row>
    <row r="3059" spans="1:38">
      <c r="A3059" t="s">
        <v>127</v>
      </c>
      <c r="B3059" t="s">
        <v>136</v>
      </c>
      <c r="C3059" t="s">
        <v>137</v>
      </c>
      <c r="D3059" t="s">
        <v>38</v>
      </c>
      <c r="E3059" t="s">
        <v>116</v>
      </c>
      <c r="F3059" t="s">
        <v>17</v>
      </c>
      <c r="G3059" t="s">
        <v>10</v>
      </c>
      <c r="H3059" t="s">
        <v>111</v>
      </c>
      <c r="R3059">
        <v>12.226000000000001</v>
      </c>
      <c r="AB3059">
        <v>5.0000000000000002E-5</v>
      </c>
      <c r="AL3059">
        <v>162834</v>
      </c>
    </row>
    <row r="3060" spans="1:38">
      <c r="A3060" t="s">
        <v>127</v>
      </c>
      <c r="B3060" t="s">
        <v>136</v>
      </c>
      <c r="C3060" t="s">
        <v>137</v>
      </c>
      <c r="D3060" t="s">
        <v>38</v>
      </c>
      <c r="E3060" t="s">
        <v>116</v>
      </c>
      <c r="F3060" t="s">
        <v>17</v>
      </c>
      <c r="G3060" t="s">
        <v>10</v>
      </c>
      <c r="H3060" t="s">
        <v>12</v>
      </c>
      <c r="R3060">
        <v>0</v>
      </c>
      <c r="AB3060">
        <v>0</v>
      </c>
      <c r="AL3060">
        <v>162834</v>
      </c>
    </row>
    <row r="3061" spans="1:38">
      <c r="A3061" t="s">
        <v>127</v>
      </c>
      <c r="B3061" t="s">
        <v>136</v>
      </c>
      <c r="C3061" t="s">
        <v>137</v>
      </c>
      <c r="D3061" t="s">
        <v>38</v>
      </c>
      <c r="E3061" t="s">
        <v>116</v>
      </c>
      <c r="F3061" t="s">
        <v>17</v>
      </c>
      <c r="G3061" t="s">
        <v>10</v>
      </c>
      <c r="H3061" t="s">
        <v>11</v>
      </c>
      <c r="R3061">
        <v>12.226000000000001</v>
      </c>
      <c r="AB3061">
        <v>5.0000000000000002E-5</v>
      </c>
      <c r="AL3061">
        <v>162834</v>
      </c>
    </row>
    <row r="3062" spans="1:38">
      <c r="A3062" t="s">
        <v>127</v>
      </c>
      <c r="B3062" t="s">
        <v>136</v>
      </c>
      <c r="C3062" t="s">
        <v>137</v>
      </c>
      <c r="D3062" t="s">
        <v>38</v>
      </c>
      <c r="E3062" t="s">
        <v>22</v>
      </c>
      <c r="F3062" t="s">
        <v>9</v>
      </c>
      <c r="G3062" t="s">
        <v>10</v>
      </c>
      <c r="H3062" t="s">
        <v>111</v>
      </c>
      <c r="J3062">
        <v>4.2999999999999997E-2</v>
      </c>
      <c r="T3062">
        <v>0</v>
      </c>
      <c r="AC3062">
        <v>1519</v>
      </c>
      <c r="AD3062">
        <v>15327</v>
      </c>
    </row>
    <row r="3063" spans="1:38">
      <c r="A3063" t="s">
        <v>127</v>
      </c>
      <c r="B3063" t="s">
        <v>136</v>
      </c>
      <c r="C3063" t="s">
        <v>137</v>
      </c>
      <c r="D3063" t="s">
        <v>38</v>
      </c>
      <c r="E3063" t="s">
        <v>22</v>
      </c>
      <c r="F3063" t="s">
        <v>9</v>
      </c>
      <c r="G3063" t="s">
        <v>10</v>
      </c>
      <c r="H3063" t="s">
        <v>12</v>
      </c>
      <c r="J3063">
        <v>0</v>
      </c>
      <c r="T3063">
        <v>0</v>
      </c>
      <c r="AC3063">
        <v>1519</v>
      </c>
      <c r="AD3063">
        <v>15327</v>
      </c>
    </row>
    <row r="3064" spans="1:38">
      <c r="A3064" t="s">
        <v>127</v>
      </c>
      <c r="B3064" t="s">
        <v>136</v>
      </c>
      <c r="C3064" t="s">
        <v>137</v>
      </c>
      <c r="D3064" t="s">
        <v>38</v>
      </c>
      <c r="E3064" t="s">
        <v>22</v>
      </c>
      <c r="F3064" t="s">
        <v>9</v>
      </c>
      <c r="G3064" t="s">
        <v>10</v>
      </c>
      <c r="H3064" t="s">
        <v>11</v>
      </c>
      <c r="J3064">
        <v>4.2999999999999997E-2</v>
      </c>
      <c r="T3064">
        <v>0</v>
      </c>
      <c r="AC3064">
        <v>1519</v>
      </c>
      <c r="AD3064">
        <v>15327</v>
      </c>
    </row>
    <row r="3065" spans="1:38">
      <c r="A3065" t="s">
        <v>127</v>
      </c>
      <c r="B3065" t="s">
        <v>136</v>
      </c>
      <c r="C3065" t="s">
        <v>137</v>
      </c>
      <c r="D3065" t="s">
        <v>38</v>
      </c>
      <c r="E3065" t="s">
        <v>22</v>
      </c>
      <c r="F3065" t="s">
        <v>14</v>
      </c>
      <c r="G3065" t="s">
        <v>10</v>
      </c>
      <c r="H3065" t="s">
        <v>111</v>
      </c>
      <c r="I3065">
        <v>14.927</v>
      </c>
      <c r="K3065">
        <v>2.726</v>
      </c>
      <c r="L3065">
        <v>64.513000000000005</v>
      </c>
      <c r="M3065">
        <v>269.88799999999998</v>
      </c>
      <c r="N3065">
        <v>369.45800000000003</v>
      </c>
      <c r="O3065">
        <v>369.45800000000003</v>
      </c>
      <c r="P3065">
        <v>288.67</v>
      </c>
      <c r="Q3065">
        <v>266.66800000000001</v>
      </c>
      <c r="R3065">
        <v>555.38</v>
      </c>
      <c r="S3065">
        <v>3.0000000000000001E-5</v>
      </c>
      <c r="U3065">
        <v>1.0000000000000001E-5</v>
      </c>
      <c r="V3065">
        <v>1.2999999999999999E-4</v>
      </c>
      <c r="W3065">
        <v>6.7000000000000002E-4</v>
      </c>
      <c r="X3065">
        <v>1.08E-3</v>
      </c>
      <c r="Y3065">
        <v>1.2700000000000001E-3</v>
      </c>
      <c r="Z3065">
        <v>8.5999999999999998E-4</v>
      </c>
      <c r="AA3065">
        <v>8.4000000000000003E-4</v>
      </c>
      <c r="AB3065">
        <v>2.1700000000000001E-3</v>
      </c>
      <c r="AC3065">
        <v>130216</v>
      </c>
      <c r="AD3065">
        <v>169758</v>
      </c>
      <c r="AE3065">
        <v>145478</v>
      </c>
      <c r="AF3065">
        <v>129344</v>
      </c>
      <c r="AG3065">
        <v>230271</v>
      </c>
      <c r="AH3065">
        <v>572425</v>
      </c>
      <c r="AI3065">
        <v>572425</v>
      </c>
      <c r="AJ3065">
        <v>294925</v>
      </c>
      <c r="AK3065">
        <v>241877</v>
      </c>
      <c r="AL3065">
        <v>206263</v>
      </c>
    </row>
    <row r="3066" spans="1:38">
      <c r="A3066" t="s">
        <v>127</v>
      </c>
      <c r="B3066" t="s">
        <v>136</v>
      </c>
      <c r="C3066" t="s">
        <v>137</v>
      </c>
      <c r="D3066" t="s">
        <v>38</v>
      </c>
      <c r="E3066" t="s">
        <v>22</v>
      </c>
      <c r="F3066" t="s">
        <v>14</v>
      </c>
      <c r="G3066" t="s">
        <v>10</v>
      </c>
      <c r="H3066" t="s">
        <v>12</v>
      </c>
      <c r="I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16.36</v>
      </c>
      <c r="R3066">
        <v>0</v>
      </c>
      <c r="S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5.0000000000000002E-5</v>
      </c>
      <c r="AB3066">
        <v>0</v>
      </c>
      <c r="AC3066">
        <v>130216</v>
      </c>
      <c r="AD3066">
        <v>169758</v>
      </c>
      <c r="AE3066">
        <v>145478</v>
      </c>
      <c r="AF3066">
        <v>129344</v>
      </c>
      <c r="AG3066">
        <v>230271</v>
      </c>
      <c r="AH3066">
        <v>572425</v>
      </c>
      <c r="AI3066">
        <v>572425</v>
      </c>
      <c r="AJ3066">
        <v>294925</v>
      </c>
      <c r="AK3066">
        <v>241877</v>
      </c>
      <c r="AL3066">
        <v>206263</v>
      </c>
    </row>
    <row r="3067" spans="1:38">
      <c r="A3067" t="s">
        <v>127</v>
      </c>
      <c r="B3067" t="s">
        <v>136</v>
      </c>
      <c r="C3067" t="s">
        <v>137</v>
      </c>
      <c r="D3067" t="s">
        <v>38</v>
      </c>
      <c r="E3067" t="s">
        <v>22</v>
      </c>
      <c r="F3067" t="s">
        <v>14</v>
      </c>
      <c r="G3067" t="s">
        <v>10</v>
      </c>
      <c r="H3067" t="s">
        <v>11</v>
      </c>
      <c r="I3067">
        <v>14.927</v>
      </c>
      <c r="K3067">
        <v>2.726</v>
      </c>
      <c r="L3067">
        <v>64.513000000000005</v>
      </c>
      <c r="M3067">
        <v>269.88799999999998</v>
      </c>
      <c r="N3067">
        <v>369.45800000000003</v>
      </c>
      <c r="O3067">
        <v>369.45800000000003</v>
      </c>
      <c r="P3067">
        <v>288.67</v>
      </c>
      <c r="Q3067">
        <v>250.30799999999999</v>
      </c>
      <c r="R3067">
        <v>555.38</v>
      </c>
      <c r="S3067">
        <v>3.0000000000000001E-5</v>
      </c>
      <c r="U3067">
        <v>1.0000000000000001E-5</v>
      </c>
      <c r="V3067">
        <v>1.2999999999999999E-4</v>
      </c>
      <c r="W3067">
        <v>6.7000000000000002E-4</v>
      </c>
      <c r="X3067">
        <v>1.08E-3</v>
      </c>
      <c r="Y3067">
        <v>1.2700000000000001E-3</v>
      </c>
      <c r="Z3067">
        <v>8.5999999999999998E-4</v>
      </c>
      <c r="AA3067">
        <v>7.7999999999999999E-4</v>
      </c>
      <c r="AB3067">
        <v>2.1700000000000001E-3</v>
      </c>
      <c r="AC3067">
        <v>130216</v>
      </c>
      <c r="AD3067">
        <v>169758</v>
      </c>
      <c r="AE3067">
        <v>145478</v>
      </c>
      <c r="AF3067">
        <v>129344</v>
      </c>
      <c r="AG3067">
        <v>230271</v>
      </c>
      <c r="AH3067">
        <v>572425</v>
      </c>
      <c r="AI3067">
        <v>572425</v>
      </c>
      <c r="AJ3067">
        <v>294925</v>
      </c>
      <c r="AK3067">
        <v>241877</v>
      </c>
      <c r="AL3067">
        <v>206263</v>
      </c>
    </row>
    <row r="3068" spans="1:38">
      <c r="A3068" t="s">
        <v>127</v>
      </c>
      <c r="B3068" t="s">
        <v>136</v>
      </c>
      <c r="C3068" t="s">
        <v>137</v>
      </c>
      <c r="D3068" t="s">
        <v>38</v>
      </c>
      <c r="E3068" t="s">
        <v>22</v>
      </c>
      <c r="F3068" t="s">
        <v>16</v>
      </c>
      <c r="G3068" t="s">
        <v>138</v>
      </c>
      <c r="H3068" t="s">
        <v>111</v>
      </c>
      <c r="R3068">
        <v>0.91600000000000004</v>
      </c>
      <c r="AB3068">
        <v>0</v>
      </c>
      <c r="AL3068">
        <v>205044</v>
      </c>
    </row>
    <row r="3069" spans="1:38">
      <c r="A3069" t="s">
        <v>127</v>
      </c>
      <c r="B3069" t="s">
        <v>136</v>
      </c>
      <c r="C3069" t="s">
        <v>137</v>
      </c>
      <c r="D3069" t="s">
        <v>38</v>
      </c>
      <c r="E3069" t="s">
        <v>22</v>
      </c>
      <c r="F3069" t="s">
        <v>16</v>
      </c>
      <c r="G3069" t="s">
        <v>138</v>
      </c>
      <c r="H3069" t="s">
        <v>12</v>
      </c>
      <c r="R3069">
        <v>0</v>
      </c>
      <c r="AB3069">
        <v>0</v>
      </c>
      <c r="AL3069">
        <v>205044</v>
      </c>
    </row>
    <row r="3070" spans="1:38">
      <c r="A3070" t="s">
        <v>127</v>
      </c>
      <c r="B3070" t="s">
        <v>136</v>
      </c>
      <c r="C3070" t="s">
        <v>137</v>
      </c>
      <c r="D3070" t="s">
        <v>38</v>
      </c>
      <c r="E3070" t="s">
        <v>22</v>
      </c>
      <c r="F3070" t="s">
        <v>16</v>
      </c>
      <c r="G3070" t="s">
        <v>138</v>
      </c>
      <c r="H3070" t="s">
        <v>11</v>
      </c>
      <c r="R3070">
        <v>0.91600000000000004</v>
      </c>
      <c r="AB3070">
        <v>0</v>
      </c>
      <c r="AL3070">
        <v>205044</v>
      </c>
    </row>
    <row r="3071" spans="1:38">
      <c r="A3071" t="s">
        <v>127</v>
      </c>
      <c r="B3071" t="s">
        <v>136</v>
      </c>
      <c r="C3071" t="s">
        <v>137</v>
      </c>
      <c r="D3071" t="s">
        <v>38</v>
      </c>
      <c r="E3071" t="s">
        <v>22</v>
      </c>
      <c r="F3071" t="s">
        <v>16</v>
      </c>
      <c r="G3071" t="s">
        <v>10</v>
      </c>
      <c r="H3071" t="s">
        <v>111</v>
      </c>
      <c r="L3071">
        <v>0.25800000000000001</v>
      </c>
      <c r="M3071">
        <v>4.4020000000000001</v>
      </c>
      <c r="N3071">
        <v>2.1240000000000001</v>
      </c>
      <c r="O3071">
        <v>2.1240000000000001</v>
      </c>
      <c r="P3071">
        <v>1.38</v>
      </c>
      <c r="Q3071">
        <v>2.1749999999999998</v>
      </c>
      <c r="V3071">
        <v>0</v>
      </c>
      <c r="W3071">
        <v>1.0000000000000001E-5</v>
      </c>
      <c r="X3071">
        <v>1.0000000000000001E-5</v>
      </c>
      <c r="Y3071">
        <v>1.0000000000000001E-5</v>
      </c>
      <c r="Z3071">
        <v>0</v>
      </c>
      <c r="AA3071">
        <v>1.0000000000000001E-5</v>
      </c>
      <c r="AF3071">
        <v>163130</v>
      </c>
      <c r="AG3071">
        <v>445344</v>
      </c>
      <c r="AH3071">
        <v>277750</v>
      </c>
      <c r="AI3071">
        <v>277750</v>
      </c>
      <c r="AJ3071">
        <v>189072</v>
      </c>
      <c r="AK3071">
        <v>172250</v>
      </c>
    </row>
    <row r="3072" spans="1:38">
      <c r="A3072" t="s">
        <v>127</v>
      </c>
      <c r="B3072" t="s">
        <v>136</v>
      </c>
      <c r="C3072" t="s">
        <v>137</v>
      </c>
      <c r="D3072" t="s">
        <v>38</v>
      </c>
      <c r="E3072" t="s">
        <v>22</v>
      </c>
      <c r="F3072" t="s">
        <v>16</v>
      </c>
      <c r="G3072" t="s">
        <v>10</v>
      </c>
      <c r="H3072" t="s">
        <v>12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  <c r="AF3072">
        <v>163130</v>
      </c>
      <c r="AG3072">
        <v>445344</v>
      </c>
      <c r="AH3072">
        <v>277750</v>
      </c>
      <c r="AI3072">
        <v>277750</v>
      </c>
      <c r="AJ3072">
        <v>189072</v>
      </c>
      <c r="AK3072">
        <v>172250</v>
      </c>
    </row>
    <row r="3073" spans="1:38">
      <c r="A3073" t="s">
        <v>127</v>
      </c>
      <c r="B3073" t="s">
        <v>136</v>
      </c>
      <c r="C3073" t="s">
        <v>137</v>
      </c>
      <c r="D3073" t="s">
        <v>38</v>
      </c>
      <c r="E3073" t="s">
        <v>22</v>
      </c>
      <c r="F3073" t="s">
        <v>16</v>
      </c>
      <c r="G3073" t="s">
        <v>10</v>
      </c>
      <c r="H3073" t="s">
        <v>11</v>
      </c>
      <c r="L3073">
        <v>0.25800000000000001</v>
      </c>
      <c r="M3073">
        <v>4.4020000000000001</v>
      </c>
      <c r="N3073">
        <v>2.1240000000000001</v>
      </c>
      <c r="O3073">
        <v>2.1240000000000001</v>
      </c>
      <c r="P3073">
        <v>1.38</v>
      </c>
      <c r="Q3073">
        <v>2.1749999999999998</v>
      </c>
      <c r="V3073">
        <v>0</v>
      </c>
      <c r="W3073">
        <v>1.0000000000000001E-5</v>
      </c>
      <c r="X3073">
        <v>1.0000000000000001E-5</v>
      </c>
      <c r="Y3073">
        <v>1.0000000000000001E-5</v>
      </c>
      <c r="Z3073">
        <v>0</v>
      </c>
      <c r="AA3073">
        <v>1.0000000000000001E-5</v>
      </c>
      <c r="AF3073">
        <v>163130</v>
      </c>
      <c r="AG3073">
        <v>445344</v>
      </c>
      <c r="AH3073">
        <v>277750</v>
      </c>
      <c r="AI3073">
        <v>277750</v>
      </c>
      <c r="AJ3073">
        <v>189072</v>
      </c>
      <c r="AK3073">
        <v>172250</v>
      </c>
    </row>
    <row r="3074" spans="1:38">
      <c r="A3074" t="s">
        <v>127</v>
      </c>
      <c r="B3074" t="s">
        <v>136</v>
      </c>
      <c r="C3074" t="s">
        <v>137</v>
      </c>
      <c r="D3074" t="s">
        <v>38</v>
      </c>
      <c r="E3074" t="s">
        <v>22</v>
      </c>
      <c r="F3074" t="s">
        <v>61</v>
      </c>
      <c r="G3074" t="s">
        <v>10</v>
      </c>
      <c r="H3074" t="s">
        <v>111</v>
      </c>
      <c r="Q3074">
        <v>88.447000000000003</v>
      </c>
      <c r="R3074">
        <v>122.23699999999999</v>
      </c>
      <c r="AA3074">
        <v>2.7999999999999998E-4</v>
      </c>
      <c r="AB3074">
        <v>4.8000000000000001E-4</v>
      </c>
      <c r="AC3074">
        <v>705</v>
      </c>
      <c r="AK3074">
        <v>96416</v>
      </c>
      <c r="AL3074">
        <v>200928</v>
      </c>
    </row>
    <row r="3075" spans="1:38">
      <c r="A3075" t="s">
        <v>127</v>
      </c>
      <c r="B3075" t="s">
        <v>136</v>
      </c>
      <c r="C3075" t="s">
        <v>137</v>
      </c>
      <c r="D3075" t="s">
        <v>38</v>
      </c>
      <c r="E3075" t="s">
        <v>22</v>
      </c>
      <c r="F3075" t="s">
        <v>61</v>
      </c>
      <c r="G3075" t="s">
        <v>10</v>
      </c>
      <c r="H3075" t="s">
        <v>12</v>
      </c>
      <c r="Q3075">
        <v>0</v>
      </c>
      <c r="R3075">
        <v>0</v>
      </c>
      <c r="AA3075">
        <v>0</v>
      </c>
      <c r="AB3075">
        <v>0</v>
      </c>
      <c r="AC3075">
        <v>705</v>
      </c>
      <c r="AK3075">
        <v>96416</v>
      </c>
      <c r="AL3075">
        <v>200928</v>
      </c>
    </row>
    <row r="3076" spans="1:38">
      <c r="A3076" t="s">
        <v>127</v>
      </c>
      <c r="B3076" t="s">
        <v>136</v>
      </c>
      <c r="C3076" t="s">
        <v>137</v>
      </c>
      <c r="D3076" t="s">
        <v>38</v>
      </c>
      <c r="E3076" t="s">
        <v>22</v>
      </c>
      <c r="F3076" t="s">
        <v>61</v>
      </c>
      <c r="G3076" t="s">
        <v>10</v>
      </c>
      <c r="H3076" t="s">
        <v>11</v>
      </c>
      <c r="Q3076">
        <v>88.447000000000003</v>
      </c>
      <c r="R3076">
        <v>122.23699999999999</v>
      </c>
      <c r="AA3076">
        <v>2.7999999999999998E-4</v>
      </c>
      <c r="AB3076">
        <v>4.8000000000000001E-4</v>
      </c>
      <c r="AC3076">
        <v>705</v>
      </c>
      <c r="AK3076">
        <v>96416</v>
      </c>
      <c r="AL3076">
        <v>200928</v>
      </c>
    </row>
    <row r="3077" spans="1:38">
      <c r="A3077" t="s">
        <v>127</v>
      </c>
      <c r="B3077" t="s">
        <v>136</v>
      </c>
      <c r="C3077" t="s">
        <v>137</v>
      </c>
      <c r="D3077" t="s">
        <v>38</v>
      </c>
      <c r="E3077" t="s">
        <v>22</v>
      </c>
      <c r="F3077" t="s">
        <v>71</v>
      </c>
      <c r="G3077" t="s">
        <v>10</v>
      </c>
      <c r="H3077" t="s">
        <v>111</v>
      </c>
      <c r="I3077">
        <v>19.228000000000002</v>
      </c>
      <c r="S3077">
        <v>4.0000000000000003E-5</v>
      </c>
      <c r="AC3077">
        <v>12580</v>
      </c>
    </row>
    <row r="3078" spans="1:38">
      <c r="A3078" t="s">
        <v>127</v>
      </c>
      <c r="B3078" t="s">
        <v>136</v>
      </c>
      <c r="C3078" t="s">
        <v>137</v>
      </c>
      <c r="D3078" t="s">
        <v>38</v>
      </c>
      <c r="E3078" t="s">
        <v>22</v>
      </c>
      <c r="F3078" t="s">
        <v>71</v>
      </c>
      <c r="G3078" t="s">
        <v>10</v>
      </c>
      <c r="H3078" t="s">
        <v>12</v>
      </c>
      <c r="I3078">
        <v>0</v>
      </c>
      <c r="S3078">
        <v>0</v>
      </c>
      <c r="AC3078">
        <v>12580</v>
      </c>
    </row>
    <row r="3079" spans="1:38">
      <c r="A3079" t="s">
        <v>127</v>
      </c>
      <c r="B3079" t="s">
        <v>136</v>
      </c>
      <c r="C3079" t="s">
        <v>137</v>
      </c>
      <c r="D3079" t="s">
        <v>38</v>
      </c>
      <c r="E3079" t="s">
        <v>22</v>
      </c>
      <c r="F3079" t="s">
        <v>71</v>
      </c>
      <c r="G3079" t="s">
        <v>10</v>
      </c>
      <c r="H3079" t="s">
        <v>11</v>
      </c>
      <c r="I3079">
        <v>19.228000000000002</v>
      </c>
      <c r="S3079">
        <v>4.0000000000000003E-5</v>
      </c>
      <c r="AC3079">
        <v>12580</v>
      </c>
    </row>
    <row r="3080" spans="1:38">
      <c r="A3080" t="s">
        <v>127</v>
      </c>
      <c r="B3080" t="s">
        <v>136</v>
      </c>
      <c r="C3080" t="s">
        <v>137</v>
      </c>
      <c r="D3080" t="s">
        <v>38</v>
      </c>
      <c r="E3080" t="s">
        <v>22</v>
      </c>
      <c r="F3080" t="s">
        <v>62</v>
      </c>
      <c r="G3080" t="s">
        <v>10</v>
      </c>
      <c r="H3080" t="s">
        <v>111</v>
      </c>
      <c r="I3080">
        <v>0.5</v>
      </c>
      <c r="J3080">
        <v>0.4</v>
      </c>
      <c r="K3080">
        <v>0.2</v>
      </c>
      <c r="L3080">
        <v>0.62</v>
      </c>
      <c r="M3080">
        <v>0.51</v>
      </c>
      <c r="S3080">
        <v>0</v>
      </c>
      <c r="T3080">
        <v>0</v>
      </c>
      <c r="U3080">
        <v>0</v>
      </c>
      <c r="V3080">
        <v>0</v>
      </c>
      <c r="W3080">
        <v>0</v>
      </c>
      <c r="AC3080">
        <v>413767</v>
      </c>
      <c r="AD3080">
        <v>452120</v>
      </c>
      <c r="AE3080">
        <v>215280</v>
      </c>
      <c r="AF3080">
        <v>361858</v>
      </c>
      <c r="AG3080">
        <v>354281</v>
      </c>
      <c r="AH3080">
        <v>275460</v>
      </c>
      <c r="AI3080">
        <v>275460</v>
      </c>
      <c r="AJ3080">
        <v>233392</v>
      </c>
      <c r="AK3080">
        <v>138664</v>
      </c>
      <c r="AL3080">
        <v>39480</v>
      </c>
    </row>
    <row r="3081" spans="1:38">
      <c r="A3081" t="s">
        <v>127</v>
      </c>
      <c r="B3081" t="s">
        <v>136</v>
      </c>
      <c r="C3081" t="s">
        <v>137</v>
      </c>
      <c r="D3081" t="s">
        <v>38</v>
      </c>
      <c r="E3081" t="s">
        <v>22</v>
      </c>
      <c r="F3081" t="s">
        <v>62</v>
      </c>
      <c r="G3081" t="s">
        <v>10</v>
      </c>
      <c r="H3081" t="s">
        <v>12</v>
      </c>
      <c r="I3081">
        <v>0</v>
      </c>
      <c r="J3081">
        <v>0</v>
      </c>
      <c r="K3081">
        <v>0</v>
      </c>
      <c r="L3081">
        <v>0</v>
      </c>
      <c r="M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AC3081">
        <v>413767</v>
      </c>
      <c r="AD3081">
        <v>452120</v>
      </c>
      <c r="AE3081">
        <v>215280</v>
      </c>
      <c r="AF3081">
        <v>361858</v>
      </c>
      <c r="AG3081">
        <v>354281</v>
      </c>
      <c r="AH3081">
        <v>275460</v>
      </c>
      <c r="AI3081">
        <v>275460</v>
      </c>
      <c r="AJ3081">
        <v>233392</v>
      </c>
      <c r="AK3081">
        <v>138664</v>
      </c>
      <c r="AL3081">
        <v>39480</v>
      </c>
    </row>
    <row r="3082" spans="1:38">
      <c r="A3082" t="s">
        <v>127</v>
      </c>
      <c r="B3082" t="s">
        <v>136</v>
      </c>
      <c r="C3082" t="s">
        <v>137</v>
      </c>
      <c r="D3082" t="s">
        <v>38</v>
      </c>
      <c r="E3082" t="s">
        <v>22</v>
      </c>
      <c r="F3082" t="s">
        <v>62</v>
      </c>
      <c r="G3082" t="s">
        <v>10</v>
      </c>
      <c r="H3082" t="s">
        <v>11</v>
      </c>
      <c r="I3082">
        <v>0.5</v>
      </c>
      <c r="J3082">
        <v>0.4</v>
      </c>
      <c r="K3082">
        <v>0.2</v>
      </c>
      <c r="L3082">
        <v>0.62</v>
      </c>
      <c r="M3082">
        <v>0.51</v>
      </c>
      <c r="S3082">
        <v>0</v>
      </c>
      <c r="T3082">
        <v>0</v>
      </c>
      <c r="U3082">
        <v>0</v>
      </c>
      <c r="V3082">
        <v>0</v>
      </c>
      <c r="W3082">
        <v>0</v>
      </c>
      <c r="AC3082">
        <v>413767</v>
      </c>
      <c r="AD3082">
        <v>452120</v>
      </c>
      <c r="AE3082">
        <v>215280</v>
      </c>
      <c r="AF3082">
        <v>361858</v>
      </c>
      <c r="AG3082">
        <v>354281</v>
      </c>
      <c r="AH3082">
        <v>275460</v>
      </c>
      <c r="AI3082">
        <v>275460</v>
      </c>
      <c r="AJ3082">
        <v>233392</v>
      </c>
      <c r="AK3082">
        <v>138664</v>
      </c>
      <c r="AL3082">
        <v>39480</v>
      </c>
    </row>
    <row r="3083" spans="1:38">
      <c r="A3083" t="s">
        <v>127</v>
      </c>
      <c r="B3083" t="s">
        <v>136</v>
      </c>
      <c r="C3083" t="s">
        <v>137</v>
      </c>
      <c r="D3083" t="s">
        <v>38</v>
      </c>
      <c r="E3083" t="s">
        <v>22</v>
      </c>
      <c r="F3083" t="s">
        <v>17</v>
      </c>
      <c r="G3083" t="s">
        <v>70</v>
      </c>
      <c r="H3083" t="s">
        <v>111</v>
      </c>
      <c r="R3083">
        <v>41.14</v>
      </c>
      <c r="AB3083">
        <v>1.6000000000000001E-4</v>
      </c>
      <c r="AL3083">
        <v>319400</v>
      </c>
    </row>
    <row r="3084" spans="1:38">
      <c r="A3084" t="s">
        <v>127</v>
      </c>
      <c r="B3084" t="s">
        <v>136</v>
      </c>
      <c r="C3084" t="s">
        <v>137</v>
      </c>
      <c r="D3084" t="s">
        <v>38</v>
      </c>
      <c r="E3084" t="s">
        <v>22</v>
      </c>
      <c r="F3084" t="s">
        <v>17</v>
      </c>
      <c r="G3084" t="s">
        <v>70</v>
      </c>
      <c r="H3084" t="s">
        <v>12</v>
      </c>
      <c r="R3084">
        <v>0</v>
      </c>
      <c r="AB3084">
        <v>0</v>
      </c>
      <c r="AL3084">
        <v>319400</v>
      </c>
    </row>
    <row r="3085" spans="1:38">
      <c r="A3085" t="s">
        <v>127</v>
      </c>
      <c r="B3085" t="s">
        <v>136</v>
      </c>
      <c r="C3085" t="s">
        <v>137</v>
      </c>
      <c r="D3085" t="s">
        <v>38</v>
      </c>
      <c r="E3085" t="s">
        <v>22</v>
      </c>
      <c r="F3085" t="s">
        <v>17</v>
      </c>
      <c r="G3085" t="s">
        <v>70</v>
      </c>
      <c r="H3085" t="s">
        <v>11</v>
      </c>
      <c r="R3085">
        <v>41.14</v>
      </c>
      <c r="AB3085">
        <v>1.6000000000000001E-4</v>
      </c>
      <c r="AL3085">
        <v>319400</v>
      </c>
    </row>
    <row r="3086" spans="1:38">
      <c r="A3086" t="s">
        <v>127</v>
      </c>
      <c r="B3086" t="s">
        <v>136</v>
      </c>
      <c r="C3086" t="s">
        <v>137</v>
      </c>
      <c r="D3086" t="s">
        <v>38</v>
      </c>
      <c r="E3086" t="s">
        <v>22</v>
      </c>
      <c r="F3086" t="s">
        <v>17</v>
      </c>
      <c r="G3086" t="s">
        <v>145</v>
      </c>
      <c r="H3086" t="s">
        <v>111</v>
      </c>
      <c r="R3086">
        <v>1593.029</v>
      </c>
      <c r="AB3086">
        <v>6.2199999999999998E-3</v>
      </c>
      <c r="AL3086">
        <v>1734176</v>
      </c>
    </row>
    <row r="3087" spans="1:38">
      <c r="A3087" t="s">
        <v>127</v>
      </c>
      <c r="B3087" t="s">
        <v>136</v>
      </c>
      <c r="C3087" t="s">
        <v>137</v>
      </c>
      <c r="D3087" t="s">
        <v>38</v>
      </c>
      <c r="E3087" t="s">
        <v>22</v>
      </c>
      <c r="F3087" t="s">
        <v>17</v>
      </c>
      <c r="G3087" t="s">
        <v>145</v>
      </c>
      <c r="H3087" t="s">
        <v>12</v>
      </c>
      <c r="R3087">
        <v>0</v>
      </c>
      <c r="AB3087">
        <v>0</v>
      </c>
      <c r="AL3087">
        <v>1734176</v>
      </c>
    </row>
    <row r="3088" spans="1:38">
      <c r="A3088" t="s">
        <v>127</v>
      </c>
      <c r="B3088" t="s">
        <v>136</v>
      </c>
      <c r="C3088" t="s">
        <v>137</v>
      </c>
      <c r="D3088" t="s">
        <v>38</v>
      </c>
      <c r="E3088" t="s">
        <v>22</v>
      </c>
      <c r="F3088" t="s">
        <v>17</v>
      </c>
      <c r="G3088" t="s">
        <v>145</v>
      </c>
      <c r="H3088" t="s">
        <v>11</v>
      </c>
      <c r="R3088">
        <v>1593.029</v>
      </c>
      <c r="AB3088">
        <v>6.2199999999999998E-3</v>
      </c>
      <c r="AL3088">
        <v>1734176</v>
      </c>
    </row>
    <row r="3089" spans="1:38">
      <c r="A3089" t="s">
        <v>127</v>
      </c>
      <c r="B3089" t="s">
        <v>136</v>
      </c>
      <c r="C3089" t="s">
        <v>137</v>
      </c>
      <c r="D3089" t="s">
        <v>38</v>
      </c>
      <c r="E3089" t="s">
        <v>22</v>
      </c>
      <c r="F3089" t="s">
        <v>17</v>
      </c>
      <c r="G3089" t="s">
        <v>10</v>
      </c>
      <c r="H3089" t="s">
        <v>111</v>
      </c>
      <c r="I3089">
        <v>10843.374</v>
      </c>
      <c r="J3089">
        <v>3671.4609999999998</v>
      </c>
      <c r="K3089">
        <v>8073.6109999999999</v>
      </c>
      <c r="L3089">
        <v>9402.1139999999996</v>
      </c>
      <c r="M3089">
        <v>5204.0339999999997</v>
      </c>
      <c r="N3089">
        <v>3931.136</v>
      </c>
      <c r="O3089">
        <v>2789.8359999999998</v>
      </c>
      <c r="P3089">
        <v>1336.0740000000001</v>
      </c>
      <c r="Q3089">
        <v>1468.3520000000001</v>
      </c>
      <c r="R3089">
        <v>0.23400000000000001</v>
      </c>
      <c r="S3089">
        <v>2.2800000000000001E-2</v>
      </c>
      <c r="T3089">
        <v>6.62E-3</v>
      </c>
      <c r="U3089">
        <v>1.602E-2</v>
      </c>
      <c r="V3089">
        <v>1.967E-2</v>
      </c>
      <c r="W3089">
        <v>1.291E-2</v>
      </c>
      <c r="X3089">
        <v>1.1469999999999999E-2</v>
      </c>
      <c r="Y3089">
        <v>9.6200000000000001E-3</v>
      </c>
      <c r="Z3089">
        <v>3.9899999999999996E-3</v>
      </c>
      <c r="AA3089">
        <v>4.5999999999999999E-3</v>
      </c>
      <c r="AB3089">
        <v>0</v>
      </c>
      <c r="AC3089">
        <v>6010785</v>
      </c>
      <c r="AD3089">
        <v>5807538</v>
      </c>
      <c r="AE3089">
        <v>6038254</v>
      </c>
      <c r="AF3089">
        <v>5193815</v>
      </c>
      <c r="AG3089">
        <v>5058616</v>
      </c>
      <c r="AH3089">
        <v>4486887</v>
      </c>
      <c r="AI3089">
        <v>4482329</v>
      </c>
      <c r="AJ3089">
        <v>3469228</v>
      </c>
      <c r="AK3089">
        <v>2149300</v>
      </c>
      <c r="AL3089">
        <v>16870</v>
      </c>
    </row>
    <row r="3090" spans="1:38">
      <c r="A3090" t="s">
        <v>127</v>
      </c>
      <c r="B3090" t="s">
        <v>136</v>
      </c>
      <c r="C3090" t="s">
        <v>137</v>
      </c>
      <c r="D3090" t="s">
        <v>38</v>
      </c>
      <c r="E3090" t="s">
        <v>22</v>
      </c>
      <c r="F3090" t="s">
        <v>17</v>
      </c>
      <c r="G3090" t="s">
        <v>10</v>
      </c>
      <c r="H3090" t="s">
        <v>12</v>
      </c>
      <c r="I3090">
        <v>7365</v>
      </c>
      <c r="J3090">
        <v>628</v>
      </c>
      <c r="K3090">
        <v>4001</v>
      </c>
      <c r="L3090">
        <v>3323</v>
      </c>
      <c r="M3090">
        <v>1073</v>
      </c>
      <c r="N3090">
        <v>1140</v>
      </c>
      <c r="O3090">
        <v>0</v>
      </c>
      <c r="P3090">
        <v>4.0000000000000001E-3</v>
      </c>
      <c r="Q3090">
        <v>2.72</v>
      </c>
      <c r="R3090">
        <v>0</v>
      </c>
      <c r="S3090">
        <v>1.5480000000000001E-2</v>
      </c>
      <c r="T3090">
        <v>1.1299999999999999E-3</v>
      </c>
      <c r="U3090">
        <v>7.9399999999999991E-3</v>
      </c>
      <c r="V3090">
        <v>6.9499999999999996E-3</v>
      </c>
      <c r="W3090">
        <v>2.66E-3</v>
      </c>
      <c r="X3090">
        <v>3.3300000000000001E-3</v>
      </c>
      <c r="Y3090">
        <v>0</v>
      </c>
      <c r="Z3090">
        <v>0</v>
      </c>
      <c r="AA3090">
        <v>1.0000000000000001E-5</v>
      </c>
      <c r="AB3090">
        <v>0</v>
      </c>
      <c r="AC3090">
        <v>6010785</v>
      </c>
      <c r="AD3090">
        <v>5807538</v>
      </c>
      <c r="AE3090">
        <v>6038254</v>
      </c>
      <c r="AF3090">
        <v>5193815</v>
      </c>
      <c r="AG3090">
        <v>5058616</v>
      </c>
      <c r="AH3090">
        <v>4486887</v>
      </c>
      <c r="AI3090">
        <v>4482329</v>
      </c>
      <c r="AJ3090">
        <v>3469228</v>
      </c>
      <c r="AK3090">
        <v>2149300</v>
      </c>
      <c r="AL3090">
        <v>16870</v>
      </c>
    </row>
    <row r="3091" spans="1:38">
      <c r="A3091" t="s">
        <v>127</v>
      </c>
      <c r="B3091" t="s">
        <v>136</v>
      </c>
      <c r="C3091" t="s">
        <v>137</v>
      </c>
      <c r="D3091" t="s">
        <v>38</v>
      </c>
      <c r="E3091" t="s">
        <v>22</v>
      </c>
      <c r="F3091" t="s">
        <v>17</v>
      </c>
      <c r="G3091" t="s">
        <v>10</v>
      </c>
      <c r="H3091" t="s">
        <v>11</v>
      </c>
      <c r="I3091">
        <v>3478.3739999999998</v>
      </c>
      <c r="J3091">
        <v>3043.4609999999998</v>
      </c>
      <c r="K3091">
        <v>4072.6109999999999</v>
      </c>
      <c r="L3091">
        <v>6079.1139999999996</v>
      </c>
      <c r="M3091">
        <v>4131.0339999999997</v>
      </c>
      <c r="N3091">
        <v>2791.136</v>
      </c>
      <c r="O3091">
        <v>2789.8359999999998</v>
      </c>
      <c r="P3091">
        <v>1336.07</v>
      </c>
      <c r="Q3091">
        <v>1465.6320000000001</v>
      </c>
      <c r="R3091">
        <v>0.23400000000000001</v>
      </c>
      <c r="S3091">
        <v>7.3099999999999997E-3</v>
      </c>
      <c r="T3091">
        <v>5.4900000000000001E-3</v>
      </c>
      <c r="U3091">
        <v>8.0800000000000004E-3</v>
      </c>
      <c r="V3091">
        <v>1.272E-2</v>
      </c>
      <c r="W3091">
        <v>1.025E-2</v>
      </c>
      <c r="X3091">
        <v>8.1399999999999997E-3</v>
      </c>
      <c r="Y3091">
        <v>9.6200000000000001E-3</v>
      </c>
      <c r="Z3091">
        <v>3.9899999999999996E-3</v>
      </c>
      <c r="AA3091">
        <v>4.5999999999999999E-3</v>
      </c>
      <c r="AB3091">
        <v>0</v>
      </c>
      <c r="AC3091">
        <v>6010785</v>
      </c>
      <c r="AD3091">
        <v>5807538</v>
      </c>
      <c r="AE3091">
        <v>6038254</v>
      </c>
      <c r="AF3091">
        <v>5193815</v>
      </c>
      <c r="AG3091">
        <v>5058616</v>
      </c>
      <c r="AH3091">
        <v>4486887</v>
      </c>
      <c r="AI3091">
        <v>4482329</v>
      </c>
      <c r="AJ3091">
        <v>3469228</v>
      </c>
      <c r="AK3091">
        <v>2149300</v>
      </c>
      <c r="AL3091">
        <v>16870</v>
      </c>
    </row>
    <row r="3092" spans="1:38">
      <c r="A3092" t="s">
        <v>127</v>
      </c>
      <c r="B3092" t="s">
        <v>136</v>
      </c>
      <c r="C3092" t="s">
        <v>137</v>
      </c>
      <c r="D3092" t="s">
        <v>38</v>
      </c>
      <c r="E3092" t="s">
        <v>22</v>
      </c>
      <c r="F3092" t="s">
        <v>18</v>
      </c>
      <c r="G3092" t="s">
        <v>10</v>
      </c>
      <c r="H3092" t="s">
        <v>111</v>
      </c>
      <c r="I3092">
        <v>0.42399999999999999</v>
      </c>
      <c r="J3092">
        <v>5.883</v>
      </c>
      <c r="N3092">
        <v>15.313000000000001</v>
      </c>
      <c r="O3092">
        <v>15.613</v>
      </c>
      <c r="S3092">
        <v>0</v>
      </c>
      <c r="T3092">
        <v>1.0000000000000001E-5</v>
      </c>
      <c r="X3092">
        <v>4.0000000000000003E-5</v>
      </c>
      <c r="Y3092">
        <v>5.0000000000000002E-5</v>
      </c>
      <c r="AC3092">
        <v>43098</v>
      </c>
      <c r="AD3092">
        <v>12350</v>
      </c>
      <c r="AG3092">
        <v>883</v>
      </c>
      <c r="AH3092">
        <v>269645</v>
      </c>
      <c r="AI3092">
        <v>274203</v>
      </c>
    </row>
    <row r="3093" spans="1:38">
      <c r="A3093" t="s">
        <v>127</v>
      </c>
      <c r="B3093" t="s">
        <v>136</v>
      </c>
      <c r="C3093" t="s">
        <v>137</v>
      </c>
      <c r="D3093" t="s">
        <v>38</v>
      </c>
      <c r="E3093" t="s">
        <v>22</v>
      </c>
      <c r="F3093" t="s">
        <v>18</v>
      </c>
      <c r="G3093" t="s">
        <v>10</v>
      </c>
      <c r="H3093" t="s">
        <v>12</v>
      </c>
      <c r="I3093">
        <v>0</v>
      </c>
      <c r="J3093">
        <v>4</v>
      </c>
      <c r="N3093">
        <v>1</v>
      </c>
      <c r="O3093">
        <v>0</v>
      </c>
      <c r="S3093">
        <v>0</v>
      </c>
      <c r="T3093">
        <v>1.0000000000000001E-5</v>
      </c>
      <c r="X3093">
        <v>0</v>
      </c>
      <c r="Y3093">
        <v>0</v>
      </c>
      <c r="AC3093">
        <v>43098</v>
      </c>
      <c r="AD3093">
        <v>12350</v>
      </c>
      <c r="AG3093">
        <v>883</v>
      </c>
      <c r="AH3093">
        <v>269645</v>
      </c>
      <c r="AI3093">
        <v>274203</v>
      </c>
    </row>
    <row r="3094" spans="1:38">
      <c r="A3094" t="s">
        <v>127</v>
      </c>
      <c r="B3094" t="s">
        <v>136</v>
      </c>
      <c r="C3094" t="s">
        <v>137</v>
      </c>
      <c r="D3094" t="s">
        <v>38</v>
      </c>
      <c r="E3094" t="s">
        <v>22</v>
      </c>
      <c r="F3094" t="s">
        <v>18</v>
      </c>
      <c r="G3094" t="s">
        <v>10</v>
      </c>
      <c r="H3094" t="s">
        <v>11</v>
      </c>
      <c r="I3094">
        <v>0.42399999999999999</v>
      </c>
      <c r="J3094">
        <v>1.883</v>
      </c>
      <c r="N3094">
        <v>14.313000000000001</v>
      </c>
      <c r="O3094">
        <v>15.613</v>
      </c>
      <c r="S3094">
        <v>0</v>
      </c>
      <c r="T3094">
        <v>0</v>
      </c>
      <c r="X3094">
        <v>4.0000000000000003E-5</v>
      </c>
      <c r="Y3094">
        <v>5.0000000000000002E-5</v>
      </c>
      <c r="AC3094">
        <v>43098</v>
      </c>
      <c r="AD3094">
        <v>12350</v>
      </c>
      <c r="AG3094">
        <v>883</v>
      </c>
      <c r="AH3094">
        <v>269645</v>
      </c>
      <c r="AI3094">
        <v>274203</v>
      </c>
    </row>
    <row r="3095" spans="1:38">
      <c r="A3095" t="s">
        <v>127</v>
      </c>
      <c r="B3095" t="s">
        <v>136</v>
      </c>
      <c r="C3095" t="s">
        <v>137</v>
      </c>
      <c r="D3095" t="s">
        <v>38</v>
      </c>
      <c r="E3095" t="s">
        <v>23</v>
      </c>
      <c r="F3095" t="s">
        <v>14</v>
      </c>
      <c r="G3095" t="s">
        <v>10</v>
      </c>
      <c r="H3095" t="s">
        <v>111</v>
      </c>
      <c r="I3095">
        <v>7.19</v>
      </c>
      <c r="J3095">
        <v>0.04</v>
      </c>
      <c r="L3095">
        <v>2.5499999999999998</v>
      </c>
      <c r="M3095">
        <v>9.5500000000000007</v>
      </c>
      <c r="N3095">
        <v>0.64</v>
      </c>
      <c r="O3095">
        <v>0.69</v>
      </c>
      <c r="P3095">
        <v>0.95</v>
      </c>
      <c r="Q3095">
        <v>0.91</v>
      </c>
      <c r="R3095">
        <v>0.04</v>
      </c>
      <c r="S3095">
        <v>2.0000000000000002E-5</v>
      </c>
      <c r="T3095">
        <v>0</v>
      </c>
      <c r="V3095">
        <v>1.0000000000000001E-5</v>
      </c>
      <c r="W3095">
        <v>2.0000000000000002E-5</v>
      </c>
      <c r="X3095">
        <v>0</v>
      </c>
      <c r="Y3095">
        <v>0</v>
      </c>
      <c r="Z3095">
        <v>0</v>
      </c>
      <c r="AA3095">
        <v>0</v>
      </c>
      <c r="AB3095">
        <v>0</v>
      </c>
      <c r="AC3095">
        <v>19967</v>
      </c>
      <c r="AD3095">
        <v>20763</v>
      </c>
      <c r="AE3095">
        <v>192</v>
      </c>
      <c r="AF3095">
        <v>3554</v>
      </c>
      <c r="AG3095">
        <v>13346</v>
      </c>
      <c r="AH3095">
        <v>9949</v>
      </c>
      <c r="AI3095">
        <v>3275</v>
      </c>
      <c r="AJ3095">
        <v>551</v>
      </c>
      <c r="AK3095">
        <v>2075</v>
      </c>
      <c r="AL3095">
        <v>75</v>
      </c>
    </row>
    <row r="3096" spans="1:38">
      <c r="A3096" t="s">
        <v>127</v>
      </c>
      <c r="B3096" t="s">
        <v>136</v>
      </c>
      <c r="C3096" t="s">
        <v>137</v>
      </c>
      <c r="D3096" t="s">
        <v>38</v>
      </c>
      <c r="E3096" t="s">
        <v>23</v>
      </c>
      <c r="F3096" t="s">
        <v>14</v>
      </c>
      <c r="G3096" t="s">
        <v>10</v>
      </c>
      <c r="H3096" t="s">
        <v>12</v>
      </c>
      <c r="I3096">
        <v>0</v>
      </c>
      <c r="J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  <c r="T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  <c r="AB3096">
        <v>0</v>
      </c>
      <c r="AC3096">
        <v>19967</v>
      </c>
      <c r="AD3096">
        <v>20763</v>
      </c>
      <c r="AE3096">
        <v>192</v>
      </c>
      <c r="AF3096">
        <v>3554</v>
      </c>
      <c r="AG3096">
        <v>13346</v>
      </c>
      <c r="AH3096">
        <v>9949</v>
      </c>
      <c r="AI3096">
        <v>3275</v>
      </c>
      <c r="AJ3096">
        <v>551</v>
      </c>
      <c r="AK3096">
        <v>2075</v>
      </c>
      <c r="AL3096">
        <v>75</v>
      </c>
    </row>
    <row r="3097" spans="1:38">
      <c r="A3097" t="s">
        <v>127</v>
      </c>
      <c r="B3097" t="s">
        <v>136</v>
      </c>
      <c r="C3097" t="s">
        <v>137</v>
      </c>
      <c r="D3097" t="s">
        <v>38</v>
      </c>
      <c r="E3097" t="s">
        <v>23</v>
      </c>
      <c r="F3097" t="s">
        <v>14</v>
      </c>
      <c r="G3097" t="s">
        <v>10</v>
      </c>
      <c r="H3097" t="s">
        <v>11</v>
      </c>
      <c r="I3097">
        <v>7.19</v>
      </c>
      <c r="J3097">
        <v>0.04</v>
      </c>
      <c r="L3097">
        <v>2.5499999999999998</v>
      </c>
      <c r="M3097">
        <v>9.5500000000000007</v>
      </c>
      <c r="N3097">
        <v>0.64</v>
      </c>
      <c r="O3097">
        <v>0.69</v>
      </c>
      <c r="P3097">
        <v>0.95</v>
      </c>
      <c r="Q3097">
        <v>0.91</v>
      </c>
      <c r="R3097">
        <v>0.04</v>
      </c>
      <c r="S3097">
        <v>2.0000000000000002E-5</v>
      </c>
      <c r="T3097">
        <v>0</v>
      </c>
      <c r="V3097">
        <v>1.0000000000000001E-5</v>
      </c>
      <c r="W3097">
        <v>2.0000000000000002E-5</v>
      </c>
      <c r="X3097">
        <v>0</v>
      </c>
      <c r="Y3097">
        <v>0</v>
      </c>
      <c r="Z3097">
        <v>0</v>
      </c>
      <c r="AA3097">
        <v>0</v>
      </c>
      <c r="AB3097">
        <v>0</v>
      </c>
      <c r="AC3097">
        <v>19967</v>
      </c>
      <c r="AD3097">
        <v>20763</v>
      </c>
      <c r="AE3097">
        <v>192</v>
      </c>
      <c r="AF3097">
        <v>3554</v>
      </c>
      <c r="AG3097">
        <v>13346</v>
      </c>
      <c r="AH3097">
        <v>9949</v>
      </c>
      <c r="AI3097">
        <v>3275</v>
      </c>
      <c r="AJ3097">
        <v>551</v>
      </c>
      <c r="AK3097">
        <v>2075</v>
      </c>
      <c r="AL3097">
        <v>75</v>
      </c>
    </row>
    <row r="3098" spans="1:38">
      <c r="A3098" t="s">
        <v>127</v>
      </c>
      <c r="B3098" t="s">
        <v>136</v>
      </c>
      <c r="C3098" t="s">
        <v>137</v>
      </c>
      <c r="D3098" t="s">
        <v>38</v>
      </c>
      <c r="E3098" t="s">
        <v>23</v>
      </c>
      <c r="F3098" t="s">
        <v>16</v>
      </c>
      <c r="G3098" t="s">
        <v>10</v>
      </c>
      <c r="H3098" t="s">
        <v>111</v>
      </c>
      <c r="P3098">
        <v>0.61</v>
      </c>
      <c r="Q3098">
        <v>2.38</v>
      </c>
      <c r="R3098">
        <v>1.07</v>
      </c>
      <c r="Z3098">
        <v>0</v>
      </c>
      <c r="AA3098">
        <v>1.0000000000000001E-5</v>
      </c>
      <c r="AB3098">
        <v>0</v>
      </c>
      <c r="AC3098">
        <v>7200</v>
      </c>
      <c r="AD3098">
        <v>18400</v>
      </c>
      <c r="AE3098">
        <v>3000</v>
      </c>
      <c r="AG3098">
        <v>9750</v>
      </c>
      <c r="AJ3098">
        <v>1397</v>
      </c>
      <c r="AK3098">
        <v>7470</v>
      </c>
      <c r="AL3098">
        <v>3471</v>
      </c>
    </row>
    <row r="3099" spans="1:38">
      <c r="A3099" t="s">
        <v>127</v>
      </c>
      <c r="B3099" t="s">
        <v>136</v>
      </c>
      <c r="C3099" t="s">
        <v>137</v>
      </c>
      <c r="D3099" t="s">
        <v>38</v>
      </c>
      <c r="E3099" t="s">
        <v>23</v>
      </c>
      <c r="F3099" t="s">
        <v>16</v>
      </c>
      <c r="G3099" t="s">
        <v>10</v>
      </c>
      <c r="H3099" t="s">
        <v>12</v>
      </c>
      <c r="P3099">
        <v>0</v>
      </c>
      <c r="Q3099">
        <v>0</v>
      </c>
      <c r="R3099">
        <v>0</v>
      </c>
      <c r="Z3099">
        <v>0</v>
      </c>
      <c r="AA3099">
        <v>0</v>
      </c>
      <c r="AB3099">
        <v>0</v>
      </c>
      <c r="AC3099">
        <v>7200</v>
      </c>
      <c r="AD3099">
        <v>18400</v>
      </c>
      <c r="AE3099">
        <v>3000</v>
      </c>
      <c r="AG3099">
        <v>9750</v>
      </c>
      <c r="AJ3099">
        <v>1397</v>
      </c>
      <c r="AK3099">
        <v>7470</v>
      </c>
      <c r="AL3099">
        <v>3471</v>
      </c>
    </row>
    <row r="3100" spans="1:38">
      <c r="A3100" t="s">
        <v>127</v>
      </c>
      <c r="B3100" t="s">
        <v>136</v>
      </c>
      <c r="C3100" t="s">
        <v>137</v>
      </c>
      <c r="D3100" t="s">
        <v>38</v>
      </c>
      <c r="E3100" t="s">
        <v>23</v>
      </c>
      <c r="F3100" t="s">
        <v>16</v>
      </c>
      <c r="G3100" t="s">
        <v>10</v>
      </c>
      <c r="H3100" t="s">
        <v>11</v>
      </c>
      <c r="P3100">
        <v>0.61</v>
      </c>
      <c r="Q3100">
        <v>2.38</v>
      </c>
      <c r="R3100">
        <v>1.07</v>
      </c>
      <c r="Z3100">
        <v>0</v>
      </c>
      <c r="AA3100">
        <v>1.0000000000000001E-5</v>
      </c>
      <c r="AB3100">
        <v>0</v>
      </c>
      <c r="AC3100">
        <v>7200</v>
      </c>
      <c r="AD3100">
        <v>18400</v>
      </c>
      <c r="AE3100">
        <v>3000</v>
      </c>
      <c r="AG3100">
        <v>9750</v>
      </c>
      <c r="AJ3100">
        <v>1397</v>
      </c>
      <c r="AK3100">
        <v>7470</v>
      </c>
      <c r="AL3100">
        <v>3471</v>
      </c>
    </row>
    <row r="3101" spans="1:38">
      <c r="A3101" t="s">
        <v>127</v>
      </c>
      <c r="B3101" t="s">
        <v>136</v>
      </c>
      <c r="C3101" t="s">
        <v>137</v>
      </c>
      <c r="D3101" t="s">
        <v>38</v>
      </c>
      <c r="E3101" t="s">
        <v>23</v>
      </c>
      <c r="F3101" t="s">
        <v>61</v>
      </c>
      <c r="G3101" t="s">
        <v>10</v>
      </c>
      <c r="H3101" t="s">
        <v>111</v>
      </c>
      <c r="I3101">
        <v>8.7999999999999995E-2</v>
      </c>
      <c r="J3101">
        <v>0.13600000000000001</v>
      </c>
      <c r="K3101">
        <v>0.151</v>
      </c>
      <c r="M3101">
        <v>1.0999999999999999E-2</v>
      </c>
      <c r="N3101">
        <v>1E-3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  <c r="AB3101">
        <v>0</v>
      </c>
      <c r="AC3101">
        <v>54461</v>
      </c>
      <c r="AD3101">
        <v>119502</v>
      </c>
      <c r="AE3101">
        <v>10038</v>
      </c>
      <c r="AF3101">
        <v>1131</v>
      </c>
      <c r="AG3101">
        <v>6361</v>
      </c>
      <c r="AH3101">
        <v>9571</v>
      </c>
      <c r="AI3101">
        <v>9174</v>
      </c>
      <c r="AJ3101">
        <v>19471</v>
      </c>
      <c r="AK3101">
        <v>97415</v>
      </c>
      <c r="AL3101">
        <v>1840</v>
      </c>
    </row>
    <row r="3102" spans="1:38">
      <c r="A3102" t="s">
        <v>127</v>
      </c>
      <c r="B3102" t="s">
        <v>136</v>
      </c>
      <c r="C3102" t="s">
        <v>137</v>
      </c>
      <c r="D3102" t="s">
        <v>38</v>
      </c>
      <c r="E3102" t="s">
        <v>23</v>
      </c>
      <c r="F3102" t="s">
        <v>61</v>
      </c>
      <c r="G3102" t="s">
        <v>10</v>
      </c>
      <c r="H3102" t="s">
        <v>12</v>
      </c>
      <c r="I3102">
        <v>8.7999999999999995E-2</v>
      </c>
      <c r="J3102">
        <v>8.5999999999999993E-2</v>
      </c>
      <c r="K3102">
        <v>0.151</v>
      </c>
      <c r="M3102">
        <v>1.0999999999999999E-2</v>
      </c>
      <c r="N3102">
        <v>1E-3</v>
      </c>
      <c r="O3102">
        <v>0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  <c r="AB3102">
        <v>0</v>
      </c>
      <c r="AC3102">
        <v>54461</v>
      </c>
      <c r="AD3102">
        <v>119502</v>
      </c>
      <c r="AE3102">
        <v>10038</v>
      </c>
      <c r="AF3102">
        <v>1131</v>
      </c>
      <c r="AG3102">
        <v>6361</v>
      </c>
      <c r="AH3102">
        <v>9571</v>
      </c>
      <c r="AI3102">
        <v>9174</v>
      </c>
      <c r="AJ3102">
        <v>19471</v>
      </c>
      <c r="AK3102">
        <v>97415</v>
      </c>
      <c r="AL3102">
        <v>1840</v>
      </c>
    </row>
    <row r="3103" spans="1:38">
      <c r="A3103" t="s">
        <v>127</v>
      </c>
      <c r="B3103" t="s">
        <v>136</v>
      </c>
      <c r="C3103" t="s">
        <v>137</v>
      </c>
      <c r="D3103" t="s">
        <v>38</v>
      </c>
      <c r="E3103" t="s">
        <v>23</v>
      </c>
      <c r="F3103" t="s">
        <v>61</v>
      </c>
      <c r="G3103" t="s">
        <v>10</v>
      </c>
      <c r="H3103" t="s">
        <v>11</v>
      </c>
      <c r="I3103">
        <v>0</v>
      </c>
      <c r="J3103">
        <v>0.05</v>
      </c>
      <c r="K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  <c r="AB3103">
        <v>0</v>
      </c>
      <c r="AC3103">
        <v>54461</v>
      </c>
      <c r="AD3103">
        <v>119502</v>
      </c>
      <c r="AE3103">
        <v>10038</v>
      </c>
      <c r="AF3103">
        <v>1131</v>
      </c>
      <c r="AG3103">
        <v>6361</v>
      </c>
      <c r="AH3103">
        <v>9571</v>
      </c>
      <c r="AI3103">
        <v>9174</v>
      </c>
      <c r="AJ3103">
        <v>19471</v>
      </c>
      <c r="AK3103">
        <v>97415</v>
      </c>
      <c r="AL3103">
        <v>1840</v>
      </c>
    </row>
    <row r="3104" spans="1:38">
      <c r="A3104" t="s">
        <v>127</v>
      </c>
      <c r="B3104" t="s">
        <v>136</v>
      </c>
      <c r="C3104" t="s">
        <v>137</v>
      </c>
      <c r="D3104" t="s">
        <v>38</v>
      </c>
      <c r="E3104" t="s">
        <v>23</v>
      </c>
      <c r="F3104" t="s">
        <v>62</v>
      </c>
      <c r="G3104" t="s">
        <v>10</v>
      </c>
      <c r="H3104" t="s">
        <v>111</v>
      </c>
      <c r="K3104">
        <v>6</v>
      </c>
      <c r="L3104">
        <v>4.72</v>
      </c>
      <c r="P3104">
        <v>0.11</v>
      </c>
      <c r="Q3104">
        <v>0.35</v>
      </c>
      <c r="U3104">
        <v>1.0000000000000001E-5</v>
      </c>
      <c r="V3104">
        <v>1.0000000000000001E-5</v>
      </c>
      <c r="Z3104">
        <v>0</v>
      </c>
      <c r="AA3104">
        <v>0</v>
      </c>
      <c r="AC3104">
        <v>2540436</v>
      </c>
      <c r="AD3104">
        <v>2785021</v>
      </c>
      <c r="AE3104">
        <v>1523585</v>
      </c>
      <c r="AF3104">
        <v>1649423</v>
      </c>
      <c r="AG3104">
        <v>1462608</v>
      </c>
      <c r="AH3104">
        <v>1611918</v>
      </c>
      <c r="AI3104">
        <v>1571916</v>
      </c>
      <c r="AJ3104">
        <v>1349946</v>
      </c>
      <c r="AK3104">
        <v>1641951</v>
      </c>
      <c r="AL3104">
        <v>2128846</v>
      </c>
    </row>
    <row r="3105" spans="1:38">
      <c r="A3105" t="s">
        <v>127</v>
      </c>
      <c r="B3105" t="s">
        <v>136</v>
      </c>
      <c r="C3105" t="s">
        <v>137</v>
      </c>
      <c r="D3105" t="s">
        <v>38</v>
      </c>
      <c r="E3105" t="s">
        <v>23</v>
      </c>
      <c r="F3105" t="s">
        <v>62</v>
      </c>
      <c r="G3105" t="s">
        <v>10</v>
      </c>
      <c r="H3105" t="s">
        <v>12</v>
      </c>
      <c r="K3105">
        <v>0</v>
      </c>
      <c r="L3105">
        <v>0</v>
      </c>
      <c r="P3105">
        <v>0</v>
      </c>
      <c r="Q3105">
        <v>0</v>
      </c>
      <c r="U3105">
        <v>0</v>
      </c>
      <c r="V3105">
        <v>0</v>
      </c>
      <c r="Z3105">
        <v>0</v>
      </c>
      <c r="AA3105">
        <v>0</v>
      </c>
      <c r="AC3105">
        <v>2540436</v>
      </c>
      <c r="AD3105">
        <v>2785021</v>
      </c>
      <c r="AE3105">
        <v>1523585</v>
      </c>
      <c r="AF3105">
        <v>1649423</v>
      </c>
      <c r="AG3105">
        <v>1462608</v>
      </c>
      <c r="AH3105">
        <v>1611918</v>
      </c>
      <c r="AI3105">
        <v>1571916</v>
      </c>
      <c r="AJ3105">
        <v>1349946</v>
      </c>
      <c r="AK3105">
        <v>1641951</v>
      </c>
      <c r="AL3105">
        <v>2128846</v>
      </c>
    </row>
    <row r="3106" spans="1:38">
      <c r="A3106" t="s">
        <v>127</v>
      </c>
      <c r="B3106" t="s">
        <v>136</v>
      </c>
      <c r="C3106" t="s">
        <v>137</v>
      </c>
      <c r="D3106" t="s">
        <v>38</v>
      </c>
      <c r="E3106" t="s">
        <v>23</v>
      </c>
      <c r="F3106" t="s">
        <v>62</v>
      </c>
      <c r="G3106" t="s">
        <v>10</v>
      </c>
      <c r="H3106" t="s">
        <v>11</v>
      </c>
      <c r="K3106">
        <v>6</v>
      </c>
      <c r="L3106">
        <v>4.72</v>
      </c>
      <c r="P3106">
        <v>0.11</v>
      </c>
      <c r="Q3106">
        <v>0.35</v>
      </c>
      <c r="U3106">
        <v>1.0000000000000001E-5</v>
      </c>
      <c r="V3106">
        <v>1.0000000000000001E-5</v>
      </c>
      <c r="Z3106">
        <v>0</v>
      </c>
      <c r="AA3106">
        <v>0</v>
      </c>
      <c r="AC3106">
        <v>2540436</v>
      </c>
      <c r="AD3106">
        <v>2785021</v>
      </c>
      <c r="AE3106">
        <v>1523585</v>
      </c>
      <c r="AF3106">
        <v>1649423</v>
      </c>
      <c r="AG3106">
        <v>1462608</v>
      </c>
      <c r="AH3106">
        <v>1611918</v>
      </c>
      <c r="AI3106">
        <v>1571916</v>
      </c>
      <c r="AJ3106">
        <v>1349946</v>
      </c>
      <c r="AK3106">
        <v>1641951</v>
      </c>
      <c r="AL3106">
        <v>2128846</v>
      </c>
    </row>
    <row r="3107" spans="1:38">
      <c r="A3107" t="s">
        <v>127</v>
      </c>
      <c r="B3107" t="s">
        <v>136</v>
      </c>
      <c r="C3107" t="s">
        <v>137</v>
      </c>
      <c r="D3107" t="s">
        <v>38</v>
      </c>
      <c r="E3107" t="s">
        <v>23</v>
      </c>
      <c r="F3107" t="s">
        <v>63</v>
      </c>
      <c r="G3107" t="s">
        <v>10</v>
      </c>
      <c r="H3107" t="s">
        <v>111</v>
      </c>
      <c r="J3107">
        <v>0.04</v>
      </c>
      <c r="N3107">
        <v>0.05</v>
      </c>
      <c r="Q3107">
        <v>0.08</v>
      </c>
      <c r="T3107">
        <v>0</v>
      </c>
      <c r="X3107">
        <v>0</v>
      </c>
      <c r="AA3107">
        <v>0</v>
      </c>
      <c r="AC3107">
        <v>648922</v>
      </c>
      <c r="AD3107">
        <v>668566</v>
      </c>
      <c r="AE3107">
        <v>603538</v>
      </c>
      <c r="AF3107">
        <v>559159</v>
      </c>
      <c r="AG3107">
        <v>664339</v>
      </c>
      <c r="AH3107">
        <v>559304</v>
      </c>
      <c r="AI3107">
        <v>503081</v>
      </c>
      <c r="AJ3107">
        <v>504252</v>
      </c>
      <c r="AK3107">
        <v>354234</v>
      </c>
      <c r="AL3107">
        <v>283838</v>
      </c>
    </row>
    <row r="3108" spans="1:38">
      <c r="A3108" t="s">
        <v>127</v>
      </c>
      <c r="B3108" t="s">
        <v>136</v>
      </c>
      <c r="C3108" t="s">
        <v>137</v>
      </c>
      <c r="D3108" t="s">
        <v>38</v>
      </c>
      <c r="E3108" t="s">
        <v>23</v>
      </c>
      <c r="F3108" t="s">
        <v>63</v>
      </c>
      <c r="G3108" t="s">
        <v>10</v>
      </c>
      <c r="H3108" t="s">
        <v>12</v>
      </c>
      <c r="J3108">
        <v>0</v>
      </c>
      <c r="N3108">
        <v>0</v>
      </c>
      <c r="Q3108">
        <v>0</v>
      </c>
      <c r="T3108">
        <v>0</v>
      </c>
      <c r="X3108">
        <v>0</v>
      </c>
      <c r="AA3108">
        <v>0</v>
      </c>
      <c r="AC3108">
        <v>648922</v>
      </c>
      <c r="AD3108">
        <v>668566</v>
      </c>
      <c r="AE3108">
        <v>603538</v>
      </c>
      <c r="AF3108">
        <v>559159</v>
      </c>
      <c r="AG3108">
        <v>664339</v>
      </c>
      <c r="AH3108">
        <v>559304</v>
      </c>
      <c r="AI3108">
        <v>503081</v>
      </c>
      <c r="AJ3108">
        <v>504252</v>
      </c>
      <c r="AK3108">
        <v>354234</v>
      </c>
      <c r="AL3108">
        <v>283838</v>
      </c>
    </row>
    <row r="3109" spans="1:38">
      <c r="A3109" t="s">
        <v>127</v>
      </c>
      <c r="B3109" t="s">
        <v>136</v>
      </c>
      <c r="C3109" t="s">
        <v>137</v>
      </c>
      <c r="D3109" t="s">
        <v>38</v>
      </c>
      <c r="E3109" t="s">
        <v>23</v>
      </c>
      <c r="F3109" t="s">
        <v>63</v>
      </c>
      <c r="G3109" t="s">
        <v>10</v>
      </c>
      <c r="H3109" t="s">
        <v>11</v>
      </c>
      <c r="J3109">
        <v>0.04</v>
      </c>
      <c r="N3109">
        <v>0.05</v>
      </c>
      <c r="Q3109">
        <v>0.08</v>
      </c>
      <c r="T3109">
        <v>0</v>
      </c>
      <c r="X3109">
        <v>0</v>
      </c>
      <c r="AA3109">
        <v>0</v>
      </c>
      <c r="AC3109">
        <v>648922</v>
      </c>
      <c r="AD3109">
        <v>668566</v>
      </c>
      <c r="AE3109">
        <v>603538</v>
      </c>
      <c r="AF3109">
        <v>559159</v>
      </c>
      <c r="AG3109">
        <v>664339</v>
      </c>
      <c r="AH3109">
        <v>559304</v>
      </c>
      <c r="AI3109">
        <v>503081</v>
      </c>
      <c r="AJ3109">
        <v>504252</v>
      </c>
      <c r="AK3109">
        <v>354234</v>
      </c>
      <c r="AL3109">
        <v>283838</v>
      </c>
    </row>
    <row r="3110" spans="1:38">
      <c r="A3110" t="s">
        <v>127</v>
      </c>
      <c r="B3110" t="s">
        <v>136</v>
      </c>
      <c r="C3110" t="s">
        <v>137</v>
      </c>
      <c r="D3110" t="s">
        <v>38</v>
      </c>
      <c r="E3110" t="s">
        <v>23</v>
      </c>
      <c r="F3110" t="s">
        <v>17</v>
      </c>
      <c r="G3110" t="s">
        <v>70</v>
      </c>
      <c r="H3110" t="s">
        <v>111</v>
      </c>
      <c r="Q3110">
        <v>186.8</v>
      </c>
      <c r="R3110">
        <v>326.57</v>
      </c>
      <c r="AA3110">
        <v>5.9000000000000003E-4</v>
      </c>
      <c r="AB3110">
        <v>1.2700000000000001E-3</v>
      </c>
      <c r="AK3110">
        <v>213774</v>
      </c>
      <c r="AL3110">
        <v>415736</v>
      </c>
    </row>
    <row r="3111" spans="1:38">
      <c r="A3111" t="s">
        <v>127</v>
      </c>
      <c r="B3111" t="s">
        <v>136</v>
      </c>
      <c r="C3111" t="s">
        <v>137</v>
      </c>
      <c r="D3111" t="s">
        <v>38</v>
      </c>
      <c r="E3111" t="s">
        <v>23</v>
      </c>
      <c r="F3111" t="s">
        <v>17</v>
      </c>
      <c r="G3111" t="s">
        <v>70</v>
      </c>
      <c r="H3111" t="s">
        <v>12</v>
      </c>
      <c r="Q3111">
        <v>0</v>
      </c>
      <c r="R3111">
        <v>0</v>
      </c>
      <c r="AA3111">
        <v>0</v>
      </c>
      <c r="AB3111">
        <v>0</v>
      </c>
      <c r="AK3111">
        <v>213774</v>
      </c>
      <c r="AL3111">
        <v>415736</v>
      </c>
    </row>
    <row r="3112" spans="1:38">
      <c r="A3112" t="s">
        <v>127</v>
      </c>
      <c r="B3112" t="s">
        <v>136</v>
      </c>
      <c r="C3112" t="s">
        <v>137</v>
      </c>
      <c r="D3112" t="s">
        <v>38</v>
      </c>
      <c r="E3112" t="s">
        <v>23</v>
      </c>
      <c r="F3112" t="s">
        <v>17</v>
      </c>
      <c r="G3112" t="s">
        <v>70</v>
      </c>
      <c r="H3112" t="s">
        <v>11</v>
      </c>
      <c r="Q3112">
        <v>186.8</v>
      </c>
      <c r="R3112">
        <v>326.57</v>
      </c>
      <c r="AA3112">
        <v>5.9000000000000003E-4</v>
      </c>
      <c r="AB3112">
        <v>1.2700000000000001E-3</v>
      </c>
      <c r="AK3112">
        <v>213774</v>
      </c>
      <c r="AL3112">
        <v>415736</v>
      </c>
    </row>
    <row r="3113" spans="1:38">
      <c r="A3113" t="s">
        <v>127</v>
      </c>
      <c r="B3113" t="s">
        <v>136</v>
      </c>
      <c r="C3113" t="s">
        <v>137</v>
      </c>
      <c r="D3113" t="s">
        <v>38</v>
      </c>
      <c r="E3113" t="s">
        <v>23</v>
      </c>
      <c r="F3113" t="s">
        <v>17</v>
      </c>
      <c r="G3113" t="s">
        <v>146</v>
      </c>
      <c r="H3113" t="s">
        <v>111</v>
      </c>
      <c r="O3113">
        <v>83.11</v>
      </c>
      <c r="P3113">
        <v>6.15</v>
      </c>
      <c r="Q3113">
        <v>0.86</v>
      </c>
      <c r="R3113">
        <v>0</v>
      </c>
      <c r="Y3113">
        <v>2.9E-4</v>
      </c>
      <c r="Z3113">
        <v>2.0000000000000002E-5</v>
      </c>
      <c r="AA3113">
        <v>0</v>
      </c>
      <c r="AB3113">
        <v>0</v>
      </c>
      <c r="AI3113">
        <v>117484</v>
      </c>
      <c r="AJ3113">
        <v>108034</v>
      </c>
      <c r="AK3113">
        <v>17295</v>
      </c>
      <c r="AL3113">
        <v>12888</v>
      </c>
    </row>
    <row r="3114" spans="1:38">
      <c r="A3114" t="s">
        <v>127</v>
      </c>
      <c r="B3114" t="s">
        <v>136</v>
      </c>
      <c r="C3114" t="s">
        <v>137</v>
      </c>
      <c r="D3114" t="s">
        <v>38</v>
      </c>
      <c r="E3114" t="s">
        <v>23</v>
      </c>
      <c r="F3114" t="s">
        <v>17</v>
      </c>
      <c r="G3114" t="s">
        <v>146</v>
      </c>
      <c r="H3114" t="s">
        <v>12</v>
      </c>
      <c r="O3114">
        <v>0</v>
      </c>
      <c r="P3114">
        <v>0</v>
      </c>
      <c r="Q3114">
        <v>0</v>
      </c>
      <c r="R3114">
        <v>0</v>
      </c>
      <c r="Y3114">
        <v>0</v>
      </c>
      <c r="Z3114">
        <v>0</v>
      </c>
      <c r="AA3114">
        <v>0</v>
      </c>
      <c r="AB3114">
        <v>0</v>
      </c>
      <c r="AI3114">
        <v>117484</v>
      </c>
      <c r="AJ3114">
        <v>108034</v>
      </c>
      <c r="AK3114">
        <v>17295</v>
      </c>
      <c r="AL3114">
        <v>12888</v>
      </c>
    </row>
    <row r="3115" spans="1:38">
      <c r="A3115" t="s">
        <v>127</v>
      </c>
      <c r="B3115" t="s">
        <v>136</v>
      </c>
      <c r="C3115" t="s">
        <v>137</v>
      </c>
      <c r="D3115" t="s">
        <v>38</v>
      </c>
      <c r="E3115" t="s">
        <v>23</v>
      </c>
      <c r="F3115" t="s">
        <v>17</v>
      </c>
      <c r="G3115" t="s">
        <v>146</v>
      </c>
      <c r="H3115" t="s">
        <v>11</v>
      </c>
      <c r="O3115">
        <v>83.11</v>
      </c>
      <c r="P3115">
        <v>6.15</v>
      </c>
      <c r="Q3115">
        <v>0.86</v>
      </c>
      <c r="R3115">
        <v>0</v>
      </c>
      <c r="Y3115">
        <v>2.9E-4</v>
      </c>
      <c r="Z3115">
        <v>2.0000000000000002E-5</v>
      </c>
      <c r="AA3115">
        <v>0</v>
      </c>
      <c r="AB3115">
        <v>0</v>
      </c>
      <c r="AI3115">
        <v>117484</v>
      </c>
      <c r="AJ3115">
        <v>108034</v>
      </c>
      <c r="AK3115">
        <v>17295</v>
      </c>
      <c r="AL3115">
        <v>12888</v>
      </c>
    </row>
    <row r="3116" spans="1:38">
      <c r="A3116" t="s">
        <v>127</v>
      </c>
      <c r="B3116" t="s">
        <v>136</v>
      </c>
      <c r="C3116" t="s">
        <v>137</v>
      </c>
      <c r="D3116" t="s">
        <v>38</v>
      </c>
      <c r="E3116" t="s">
        <v>23</v>
      </c>
      <c r="F3116" t="s">
        <v>17</v>
      </c>
      <c r="G3116" t="s">
        <v>149</v>
      </c>
      <c r="H3116" t="s">
        <v>111</v>
      </c>
      <c r="O3116">
        <v>151.91999999999999</v>
      </c>
      <c r="P3116">
        <v>275.23</v>
      </c>
      <c r="Q3116">
        <v>94.27</v>
      </c>
      <c r="R3116">
        <v>10.35</v>
      </c>
      <c r="Y3116">
        <v>5.1999999999999995E-4</v>
      </c>
      <c r="Z3116">
        <v>8.1999999999999998E-4</v>
      </c>
      <c r="AA3116">
        <v>2.9999999999999997E-4</v>
      </c>
      <c r="AB3116">
        <v>4.0000000000000003E-5</v>
      </c>
      <c r="AI3116">
        <v>253879</v>
      </c>
      <c r="AJ3116">
        <v>347386</v>
      </c>
      <c r="AK3116">
        <v>206350</v>
      </c>
      <c r="AL3116">
        <v>38636</v>
      </c>
    </row>
    <row r="3117" spans="1:38">
      <c r="A3117" t="s">
        <v>127</v>
      </c>
      <c r="B3117" t="s">
        <v>136</v>
      </c>
      <c r="C3117" t="s">
        <v>137</v>
      </c>
      <c r="D3117" t="s">
        <v>38</v>
      </c>
      <c r="E3117" t="s">
        <v>23</v>
      </c>
      <c r="F3117" t="s">
        <v>17</v>
      </c>
      <c r="G3117" t="s">
        <v>149</v>
      </c>
      <c r="H3117" t="s">
        <v>12</v>
      </c>
      <c r="O3117">
        <v>0</v>
      </c>
      <c r="P3117">
        <v>14</v>
      </c>
      <c r="Q3117">
        <v>0</v>
      </c>
      <c r="R3117">
        <v>0</v>
      </c>
      <c r="Y3117">
        <v>0</v>
      </c>
      <c r="Z3117">
        <v>4.0000000000000003E-5</v>
      </c>
      <c r="AA3117">
        <v>0</v>
      </c>
      <c r="AB3117">
        <v>0</v>
      </c>
      <c r="AI3117">
        <v>253879</v>
      </c>
      <c r="AJ3117">
        <v>347386</v>
      </c>
      <c r="AK3117">
        <v>206350</v>
      </c>
      <c r="AL3117">
        <v>38636</v>
      </c>
    </row>
    <row r="3118" spans="1:38">
      <c r="A3118" t="s">
        <v>127</v>
      </c>
      <c r="B3118" t="s">
        <v>136</v>
      </c>
      <c r="C3118" t="s">
        <v>137</v>
      </c>
      <c r="D3118" t="s">
        <v>38</v>
      </c>
      <c r="E3118" t="s">
        <v>23</v>
      </c>
      <c r="F3118" t="s">
        <v>17</v>
      </c>
      <c r="G3118" t="s">
        <v>149</v>
      </c>
      <c r="H3118" t="s">
        <v>11</v>
      </c>
      <c r="O3118">
        <v>151.91999999999999</v>
      </c>
      <c r="P3118">
        <v>261.23</v>
      </c>
      <c r="Q3118">
        <v>94.27</v>
      </c>
      <c r="R3118">
        <v>10.35</v>
      </c>
      <c r="Y3118">
        <v>5.1999999999999995E-4</v>
      </c>
      <c r="Z3118">
        <v>7.7999999999999999E-4</v>
      </c>
      <c r="AA3118">
        <v>2.9999999999999997E-4</v>
      </c>
      <c r="AB3118">
        <v>4.0000000000000003E-5</v>
      </c>
      <c r="AI3118">
        <v>253879</v>
      </c>
      <c r="AJ3118">
        <v>347386</v>
      </c>
      <c r="AK3118">
        <v>206350</v>
      </c>
      <c r="AL3118">
        <v>38636</v>
      </c>
    </row>
    <row r="3119" spans="1:38">
      <c r="A3119" t="s">
        <v>127</v>
      </c>
      <c r="B3119" t="s">
        <v>136</v>
      </c>
      <c r="C3119" t="s">
        <v>137</v>
      </c>
      <c r="D3119" t="s">
        <v>38</v>
      </c>
      <c r="E3119" t="s">
        <v>23</v>
      </c>
      <c r="F3119" t="s">
        <v>17</v>
      </c>
      <c r="G3119" t="s">
        <v>10</v>
      </c>
      <c r="H3119" t="s">
        <v>111</v>
      </c>
      <c r="I3119">
        <v>53.615000000000002</v>
      </c>
      <c r="J3119">
        <v>18.131</v>
      </c>
      <c r="K3119">
        <v>119.072</v>
      </c>
      <c r="L3119">
        <v>127.38</v>
      </c>
      <c r="M3119">
        <v>185.249</v>
      </c>
      <c r="N3119">
        <v>81.319000000000003</v>
      </c>
      <c r="O3119">
        <v>59.18</v>
      </c>
      <c r="P3119">
        <v>181.44</v>
      </c>
      <c r="Q3119">
        <v>42.06</v>
      </c>
      <c r="R3119">
        <v>2.59</v>
      </c>
      <c r="S3119">
        <v>1.1E-4</v>
      </c>
      <c r="T3119">
        <v>3.0000000000000001E-5</v>
      </c>
      <c r="U3119">
        <v>2.4000000000000001E-4</v>
      </c>
      <c r="V3119">
        <v>2.7E-4</v>
      </c>
      <c r="W3119">
        <v>4.6000000000000001E-4</v>
      </c>
      <c r="X3119">
        <v>2.4000000000000001E-4</v>
      </c>
      <c r="Y3119">
        <v>2.0000000000000001E-4</v>
      </c>
      <c r="Z3119">
        <v>5.4000000000000001E-4</v>
      </c>
      <c r="AA3119">
        <v>1.2999999999999999E-4</v>
      </c>
      <c r="AB3119">
        <v>1.0000000000000001E-5</v>
      </c>
      <c r="AC3119">
        <v>496439</v>
      </c>
      <c r="AD3119">
        <v>316477</v>
      </c>
      <c r="AE3119">
        <v>308681</v>
      </c>
      <c r="AF3119">
        <v>325597</v>
      </c>
      <c r="AG3119">
        <v>530740</v>
      </c>
      <c r="AH3119">
        <v>435661</v>
      </c>
      <c r="AI3119">
        <v>179594</v>
      </c>
      <c r="AJ3119">
        <v>298286</v>
      </c>
      <c r="AK3119">
        <v>126436</v>
      </c>
      <c r="AL3119">
        <v>20852</v>
      </c>
    </row>
    <row r="3120" spans="1:38">
      <c r="A3120" t="s">
        <v>127</v>
      </c>
      <c r="B3120" t="s">
        <v>136</v>
      </c>
      <c r="C3120" t="s">
        <v>137</v>
      </c>
      <c r="D3120" t="s">
        <v>38</v>
      </c>
      <c r="E3120" t="s">
        <v>23</v>
      </c>
      <c r="F3120" t="s">
        <v>17</v>
      </c>
      <c r="G3120" t="s">
        <v>10</v>
      </c>
      <c r="H3120" t="s">
        <v>12</v>
      </c>
      <c r="I3120">
        <v>14.835000000000001</v>
      </c>
      <c r="J3120">
        <v>3.391</v>
      </c>
      <c r="K3120">
        <v>67.132000000000005</v>
      </c>
      <c r="L3120">
        <v>47</v>
      </c>
      <c r="M3120">
        <v>48.609000000000002</v>
      </c>
      <c r="N3120">
        <v>2.149</v>
      </c>
      <c r="O3120">
        <v>0</v>
      </c>
      <c r="P3120">
        <v>0</v>
      </c>
      <c r="Q3120">
        <v>0</v>
      </c>
      <c r="R3120">
        <v>0</v>
      </c>
      <c r="S3120">
        <v>3.0000000000000001E-5</v>
      </c>
      <c r="T3120">
        <v>1.0000000000000001E-5</v>
      </c>
      <c r="U3120">
        <v>1.2999999999999999E-4</v>
      </c>
      <c r="V3120">
        <v>1E-4</v>
      </c>
      <c r="W3120">
        <v>1.2E-4</v>
      </c>
      <c r="X3120">
        <v>1.0000000000000001E-5</v>
      </c>
      <c r="Y3120">
        <v>0</v>
      </c>
      <c r="Z3120">
        <v>0</v>
      </c>
      <c r="AA3120">
        <v>0</v>
      </c>
      <c r="AB3120">
        <v>0</v>
      </c>
      <c r="AC3120">
        <v>496439</v>
      </c>
      <c r="AD3120">
        <v>316477</v>
      </c>
      <c r="AE3120">
        <v>308681</v>
      </c>
      <c r="AF3120">
        <v>325597</v>
      </c>
      <c r="AG3120">
        <v>530740</v>
      </c>
      <c r="AH3120">
        <v>435661</v>
      </c>
      <c r="AI3120">
        <v>179594</v>
      </c>
      <c r="AJ3120">
        <v>298286</v>
      </c>
      <c r="AK3120">
        <v>126436</v>
      </c>
      <c r="AL3120">
        <v>20852</v>
      </c>
    </row>
    <row r="3121" spans="1:38">
      <c r="A3121" t="s">
        <v>127</v>
      </c>
      <c r="B3121" t="s">
        <v>136</v>
      </c>
      <c r="C3121" t="s">
        <v>137</v>
      </c>
      <c r="D3121" t="s">
        <v>38</v>
      </c>
      <c r="E3121" t="s">
        <v>23</v>
      </c>
      <c r="F3121" t="s">
        <v>17</v>
      </c>
      <c r="G3121" t="s">
        <v>10</v>
      </c>
      <c r="H3121" t="s">
        <v>11</v>
      </c>
      <c r="I3121">
        <v>38.78</v>
      </c>
      <c r="J3121">
        <v>14.74</v>
      </c>
      <c r="K3121">
        <v>51.94</v>
      </c>
      <c r="L3121">
        <v>80.38</v>
      </c>
      <c r="M3121">
        <v>136.63999999999999</v>
      </c>
      <c r="N3121">
        <v>79.17</v>
      </c>
      <c r="O3121">
        <v>59.18</v>
      </c>
      <c r="P3121">
        <v>181.44</v>
      </c>
      <c r="Q3121">
        <v>42.06</v>
      </c>
      <c r="R3121">
        <v>2.59</v>
      </c>
      <c r="S3121">
        <v>8.0000000000000007E-5</v>
      </c>
      <c r="T3121">
        <v>3.0000000000000001E-5</v>
      </c>
      <c r="U3121">
        <v>1E-4</v>
      </c>
      <c r="V3121">
        <v>1.7000000000000001E-4</v>
      </c>
      <c r="W3121">
        <v>3.4000000000000002E-4</v>
      </c>
      <c r="X3121">
        <v>2.3000000000000001E-4</v>
      </c>
      <c r="Y3121">
        <v>2.0000000000000001E-4</v>
      </c>
      <c r="Z3121">
        <v>5.4000000000000001E-4</v>
      </c>
      <c r="AA3121">
        <v>1.2999999999999999E-4</v>
      </c>
      <c r="AB3121">
        <v>1.0000000000000001E-5</v>
      </c>
      <c r="AC3121">
        <v>496439</v>
      </c>
      <c r="AD3121">
        <v>316477</v>
      </c>
      <c r="AE3121">
        <v>308681</v>
      </c>
      <c r="AF3121">
        <v>325597</v>
      </c>
      <c r="AG3121">
        <v>530740</v>
      </c>
      <c r="AH3121">
        <v>435661</v>
      </c>
      <c r="AI3121">
        <v>179594</v>
      </c>
      <c r="AJ3121">
        <v>298286</v>
      </c>
      <c r="AK3121">
        <v>126436</v>
      </c>
      <c r="AL3121">
        <v>20852</v>
      </c>
    </row>
    <row r="3122" spans="1:38">
      <c r="A3122" t="s">
        <v>127</v>
      </c>
      <c r="B3122" t="s">
        <v>136</v>
      </c>
      <c r="C3122" t="s">
        <v>137</v>
      </c>
      <c r="D3122" t="s">
        <v>38</v>
      </c>
      <c r="E3122" t="s">
        <v>23</v>
      </c>
      <c r="F3122" t="s">
        <v>18</v>
      </c>
      <c r="G3122" t="s">
        <v>10</v>
      </c>
      <c r="H3122" t="s">
        <v>111</v>
      </c>
      <c r="I3122">
        <v>132.94</v>
      </c>
      <c r="J3122">
        <v>39.804000000000002</v>
      </c>
      <c r="K3122">
        <v>280.77699999999999</v>
      </c>
      <c r="L3122">
        <v>251.33</v>
      </c>
      <c r="M3122">
        <v>82.388000000000005</v>
      </c>
      <c r="N3122">
        <v>5.3410000000000002</v>
      </c>
      <c r="O3122">
        <v>1.27</v>
      </c>
      <c r="P3122">
        <v>0.13</v>
      </c>
      <c r="Q3122">
        <v>1.1499999999999999</v>
      </c>
      <c r="R3122">
        <v>0.13</v>
      </c>
      <c r="S3122">
        <v>2.7999999999999998E-4</v>
      </c>
      <c r="T3122">
        <v>6.9999999999999994E-5</v>
      </c>
      <c r="U3122">
        <v>5.5999999999999995E-4</v>
      </c>
      <c r="V3122">
        <v>5.2999999999999998E-4</v>
      </c>
      <c r="W3122">
        <v>2.0000000000000001E-4</v>
      </c>
      <c r="X3122">
        <v>2.0000000000000002E-5</v>
      </c>
      <c r="Y3122">
        <v>0</v>
      </c>
      <c r="Z3122">
        <v>0</v>
      </c>
      <c r="AA3122">
        <v>0</v>
      </c>
      <c r="AB3122">
        <v>0</v>
      </c>
      <c r="AC3122">
        <v>1130195</v>
      </c>
      <c r="AD3122">
        <v>977557</v>
      </c>
      <c r="AE3122">
        <v>767211</v>
      </c>
      <c r="AF3122">
        <v>712325</v>
      </c>
      <c r="AG3122">
        <v>388727</v>
      </c>
      <c r="AH3122">
        <v>205082</v>
      </c>
      <c r="AI3122">
        <v>17989</v>
      </c>
      <c r="AJ3122">
        <v>9135</v>
      </c>
      <c r="AK3122">
        <v>17461</v>
      </c>
      <c r="AL3122">
        <v>18797</v>
      </c>
    </row>
    <row r="3123" spans="1:38">
      <c r="A3123" t="s">
        <v>127</v>
      </c>
      <c r="B3123" t="s">
        <v>136</v>
      </c>
      <c r="C3123" t="s">
        <v>137</v>
      </c>
      <c r="D3123" t="s">
        <v>38</v>
      </c>
      <c r="E3123" t="s">
        <v>23</v>
      </c>
      <c r="F3123" t="s">
        <v>18</v>
      </c>
      <c r="G3123" t="s">
        <v>10</v>
      </c>
      <c r="H3123" t="s">
        <v>12</v>
      </c>
      <c r="I3123">
        <v>64.41</v>
      </c>
      <c r="J3123">
        <v>16.614000000000001</v>
      </c>
      <c r="K3123">
        <v>256.89699999999999</v>
      </c>
      <c r="L3123">
        <v>242</v>
      </c>
      <c r="M3123">
        <v>78.287999999999997</v>
      </c>
      <c r="N3123">
        <v>2.0710000000000002</v>
      </c>
      <c r="O3123">
        <v>0</v>
      </c>
      <c r="P3123">
        <v>0</v>
      </c>
      <c r="Q3123">
        <v>0</v>
      </c>
      <c r="R3123">
        <v>0</v>
      </c>
      <c r="S3123">
        <v>1.3999999999999999E-4</v>
      </c>
      <c r="T3123">
        <v>3.0000000000000001E-5</v>
      </c>
      <c r="U3123">
        <v>5.1000000000000004E-4</v>
      </c>
      <c r="V3123">
        <v>5.1000000000000004E-4</v>
      </c>
      <c r="W3123">
        <v>1.9000000000000001E-4</v>
      </c>
      <c r="X3123">
        <v>1.0000000000000001E-5</v>
      </c>
      <c r="Y3123">
        <v>0</v>
      </c>
      <c r="Z3123">
        <v>0</v>
      </c>
      <c r="AA3123">
        <v>0</v>
      </c>
      <c r="AB3123">
        <v>0</v>
      </c>
      <c r="AC3123">
        <v>1130195</v>
      </c>
      <c r="AD3123">
        <v>977557</v>
      </c>
      <c r="AE3123">
        <v>767211</v>
      </c>
      <c r="AF3123">
        <v>712325</v>
      </c>
      <c r="AG3123">
        <v>388727</v>
      </c>
      <c r="AH3123">
        <v>205082</v>
      </c>
      <c r="AI3123">
        <v>17989</v>
      </c>
      <c r="AJ3123">
        <v>9135</v>
      </c>
      <c r="AK3123">
        <v>17461</v>
      </c>
      <c r="AL3123">
        <v>18797</v>
      </c>
    </row>
    <row r="3124" spans="1:38">
      <c r="A3124" t="s">
        <v>127</v>
      </c>
      <c r="B3124" t="s">
        <v>136</v>
      </c>
      <c r="C3124" t="s">
        <v>137</v>
      </c>
      <c r="D3124" t="s">
        <v>38</v>
      </c>
      <c r="E3124" t="s">
        <v>23</v>
      </c>
      <c r="F3124" t="s">
        <v>18</v>
      </c>
      <c r="G3124" t="s">
        <v>10</v>
      </c>
      <c r="H3124" t="s">
        <v>11</v>
      </c>
      <c r="I3124">
        <v>68.53</v>
      </c>
      <c r="J3124">
        <v>23.19</v>
      </c>
      <c r="K3124">
        <v>23.88</v>
      </c>
      <c r="L3124">
        <v>9.33</v>
      </c>
      <c r="M3124">
        <v>4.0999999999999996</v>
      </c>
      <c r="N3124">
        <v>3.27</v>
      </c>
      <c r="O3124">
        <v>1.27</v>
      </c>
      <c r="P3124">
        <v>0.13</v>
      </c>
      <c r="Q3124">
        <v>1.1499999999999999</v>
      </c>
      <c r="R3124">
        <v>0.13</v>
      </c>
      <c r="S3124">
        <v>1.3999999999999999E-4</v>
      </c>
      <c r="T3124">
        <v>4.0000000000000003E-5</v>
      </c>
      <c r="U3124">
        <v>5.0000000000000002E-5</v>
      </c>
      <c r="V3124">
        <v>2.0000000000000002E-5</v>
      </c>
      <c r="W3124">
        <v>1.0000000000000001E-5</v>
      </c>
      <c r="X3124">
        <v>1.0000000000000001E-5</v>
      </c>
      <c r="Y3124">
        <v>0</v>
      </c>
      <c r="Z3124">
        <v>0</v>
      </c>
      <c r="AA3124">
        <v>0</v>
      </c>
      <c r="AB3124">
        <v>0</v>
      </c>
      <c r="AC3124">
        <v>1130195</v>
      </c>
      <c r="AD3124">
        <v>977557</v>
      </c>
      <c r="AE3124">
        <v>767211</v>
      </c>
      <c r="AF3124">
        <v>712325</v>
      </c>
      <c r="AG3124">
        <v>388727</v>
      </c>
      <c r="AH3124">
        <v>205082</v>
      </c>
      <c r="AI3124">
        <v>17989</v>
      </c>
      <c r="AJ3124">
        <v>9135</v>
      </c>
      <c r="AK3124">
        <v>17461</v>
      </c>
      <c r="AL3124">
        <v>18797</v>
      </c>
    </row>
    <row r="3125" spans="1:38">
      <c r="A3125" t="s">
        <v>127</v>
      </c>
      <c r="B3125" t="s">
        <v>136</v>
      </c>
      <c r="C3125" t="s">
        <v>137</v>
      </c>
      <c r="D3125" t="s">
        <v>38</v>
      </c>
      <c r="E3125" t="s">
        <v>23</v>
      </c>
      <c r="F3125" t="s">
        <v>19</v>
      </c>
      <c r="G3125" t="s">
        <v>10</v>
      </c>
      <c r="H3125" t="s">
        <v>111</v>
      </c>
      <c r="I3125">
        <v>3.6999999999999998E-2</v>
      </c>
      <c r="K3125">
        <v>2.5000000000000001E-2</v>
      </c>
      <c r="M3125">
        <v>1.6E-2</v>
      </c>
      <c r="N3125">
        <v>3.6999999999999998E-2</v>
      </c>
      <c r="O3125">
        <v>0</v>
      </c>
      <c r="Q3125">
        <v>0</v>
      </c>
      <c r="R3125">
        <v>0</v>
      </c>
      <c r="S3125">
        <v>0</v>
      </c>
      <c r="U3125">
        <v>0</v>
      </c>
      <c r="W3125">
        <v>0</v>
      </c>
      <c r="X3125">
        <v>0</v>
      </c>
      <c r="Y3125">
        <v>0</v>
      </c>
      <c r="AA3125">
        <v>0</v>
      </c>
      <c r="AB3125">
        <v>0</v>
      </c>
      <c r="AC3125">
        <v>2198</v>
      </c>
      <c r="AE3125">
        <v>342</v>
      </c>
      <c r="AF3125">
        <v>160</v>
      </c>
      <c r="AG3125">
        <v>317</v>
      </c>
      <c r="AH3125">
        <v>11321</v>
      </c>
      <c r="AI3125">
        <v>1323</v>
      </c>
      <c r="AK3125">
        <v>5915</v>
      </c>
      <c r="AL3125">
        <v>2503</v>
      </c>
    </row>
    <row r="3126" spans="1:38">
      <c r="A3126" t="s">
        <v>127</v>
      </c>
      <c r="B3126" t="s">
        <v>136</v>
      </c>
      <c r="C3126" t="s">
        <v>137</v>
      </c>
      <c r="D3126" t="s">
        <v>38</v>
      </c>
      <c r="E3126" t="s">
        <v>23</v>
      </c>
      <c r="F3126" t="s">
        <v>19</v>
      </c>
      <c r="G3126" t="s">
        <v>10</v>
      </c>
      <c r="H3126" t="s">
        <v>12</v>
      </c>
      <c r="I3126">
        <v>3.6999999999999998E-2</v>
      </c>
      <c r="K3126">
        <v>2.5000000000000001E-2</v>
      </c>
      <c r="M3126">
        <v>1.6E-2</v>
      </c>
      <c r="N3126">
        <v>3.6999999999999998E-2</v>
      </c>
      <c r="O3126">
        <v>0</v>
      </c>
      <c r="Q3126">
        <v>0</v>
      </c>
      <c r="R3126">
        <v>0</v>
      </c>
      <c r="S3126">
        <v>0</v>
      </c>
      <c r="U3126">
        <v>0</v>
      </c>
      <c r="W3126">
        <v>0</v>
      </c>
      <c r="X3126">
        <v>0</v>
      </c>
      <c r="Y3126">
        <v>0</v>
      </c>
      <c r="AA3126">
        <v>0</v>
      </c>
      <c r="AB3126">
        <v>0</v>
      </c>
      <c r="AC3126">
        <v>2198</v>
      </c>
      <c r="AE3126">
        <v>342</v>
      </c>
      <c r="AF3126">
        <v>160</v>
      </c>
      <c r="AG3126">
        <v>317</v>
      </c>
      <c r="AH3126">
        <v>11321</v>
      </c>
      <c r="AI3126">
        <v>1323</v>
      </c>
      <c r="AK3126">
        <v>5915</v>
      </c>
      <c r="AL3126">
        <v>2503</v>
      </c>
    </row>
    <row r="3127" spans="1:38">
      <c r="A3127" t="s">
        <v>127</v>
      </c>
      <c r="B3127" t="s">
        <v>136</v>
      </c>
      <c r="C3127" t="s">
        <v>137</v>
      </c>
      <c r="D3127" t="s">
        <v>38</v>
      </c>
      <c r="E3127" t="s">
        <v>23</v>
      </c>
      <c r="F3127" t="s">
        <v>19</v>
      </c>
      <c r="G3127" t="s">
        <v>10</v>
      </c>
      <c r="H3127" t="s">
        <v>11</v>
      </c>
      <c r="I3127">
        <v>0</v>
      </c>
      <c r="K3127">
        <v>0</v>
      </c>
      <c r="M3127">
        <v>0</v>
      </c>
      <c r="N3127">
        <v>0</v>
      </c>
      <c r="O3127">
        <v>0</v>
      </c>
      <c r="Q3127">
        <v>0</v>
      </c>
      <c r="R3127">
        <v>0</v>
      </c>
      <c r="S3127">
        <v>0</v>
      </c>
      <c r="U3127">
        <v>0</v>
      </c>
      <c r="W3127">
        <v>0</v>
      </c>
      <c r="X3127">
        <v>0</v>
      </c>
      <c r="Y3127">
        <v>0</v>
      </c>
      <c r="AA3127">
        <v>0</v>
      </c>
      <c r="AB3127">
        <v>0</v>
      </c>
      <c r="AC3127">
        <v>2198</v>
      </c>
      <c r="AE3127">
        <v>342</v>
      </c>
      <c r="AF3127">
        <v>160</v>
      </c>
      <c r="AG3127">
        <v>317</v>
      </c>
      <c r="AH3127">
        <v>11321</v>
      </c>
      <c r="AI3127">
        <v>1323</v>
      </c>
      <c r="AK3127">
        <v>5915</v>
      </c>
      <c r="AL3127">
        <v>2503</v>
      </c>
    </row>
    <row r="3128" spans="1:38">
      <c r="A3128" t="s">
        <v>127</v>
      </c>
      <c r="B3128" t="s">
        <v>136</v>
      </c>
      <c r="C3128" t="s">
        <v>137</v>
      </c>
      <c r="D3128" t="s">
        <v>38</v>
      </c>
      <c r="E3128" t="s">
        <v>32</v>
      </c>
      <c r="F3128" t="s">
        <v>16</v>
      </c>
      <c r="G3128" t="s">
        <v>10</v>
      </c>
      <c r="H3128" t="s">
        <v>111</v>
      </c>
      <c r="K3128">
        <v>4.2000000000000003E-2</v>
      </c>
      <c r="U3128">
        <v>0</v>
      </c>
      <c r="AE3128">
        <v>1574</v>
      </c>
    </row>
    <row r="3129" spans="1:38">
      <c r="A3129" t="s">
        <v>127</v>
      </c>
      <c r="B3129" t="s">
        <v>136</v>
      </c>
      <c r="C3129" t="s">
        <v>137</v>
      </c>
      <c r="D3129" t="s">
        <v>38</v>
      </c>
      <c r="E3129" t="s">
        <v>32</v>
      </c>
      <c r="F3129" t="s">
        <v>16</v>
      </c>
      <c r="G3129" t="s">
        <v>10</v>
      </c>
      <c r="H3129" t="s">
        <v>12</v>
      </c>
      <c r="K3129">
        <v>0</v>
      </c>
      <c r="U3129">
        <v>0</v>
      </c>
      <c r="AE3129">
        <v>1574</v>
      </c>
    </row>
    <row r="3130" spans="1:38">
      <c r="A3130" t="s">
        <v>127</v>
      </c>
      <c r="B3130" t="s">
        <v>136</v>
      </c>
      <c r="C3130" t="s">
        <v>137</v>
      </c>
      <c r="D3130" t="s">
        <v>38</v>
      </c>
      <c r="E3130" t="s">
        <v>32</v>
      </c>
      <c r="F3130" t="s">
        <v>16</v>
      </c>
      <c r="G3130" t="s">
        <v>10</v>
      </c>
      <c r="H3130" t="s">
        <v>11</v>
      </c>
      <c r="K3130">
        <v>4.2000000000000003E-2</v>
      </c>
      <c r="U3130">
        <v>0</v>
      </c>
      <c r="AE3130">
        <v>1574</v>
      </c>
    </row>
    <row r="3131" spans="1:38">
      <c r="A3131" t="s">
        <v>127</v>
      </c>
      <c r="B3131" t="s">
        <v>136</v>
      </c>
      <c r="C3131" t="s">
        <v>137</v>
      </c>
      <c r="D3131" t="s">
        <v>38</v>
      </c>
      <c r="E3131" t="s">
        <v>32</v>
      </c>
      <c r="F3131" t="s">
        <v>17</v>
      </c>
      <c r="G3131" t="s">
        <v>10</v>
      </c>
      <c r="H3131" t="s">
        <v>111</v>
      </c>
      <c r="I3131">
        <v>78.046000000000006</v>
      </c>
      <c r="J3131">
        <v>15.242000000000001</v>
      </c>
      <c r="K3131">
        <v>3.819</v>
      </c>
      <c r="L3131">
        <v>0.371</v>
      </c>
      <c r="M3131">
        <v>0.29299999999999998</v>
      </c>
      <c r="N3131">
        <v>2.5379999999999998</v>
      </c>
      <c r="O3131">
        <v>0.40799999999999997</v>
      </c>
      <c r="P3131">
        <v>0.29599999999999999</v>
      </c>
      <c r="Q3131">
        <v>0.01</v>
      </c>
      <c r="S3131">
        <v>1.6000000000000001E-4</v>
      </c>
      <c r="T3131">
        <v>3.0000000000000001E-5</v>
      </c>
      <c r="U3131">
        <v>1.0000000000000001E-5</v>
      </c>
      <c r="V3131">
        <v>0</v>
      </c>
      <c r="W3131">
        <v>0</v>
      </c>
      <c r="X3131">
        <v>1.0000000000000001E-5</v>
      </c>
      <c r="Y3131">
        <v>0</v>
      </c>
      <c r="Z3131">
        <v>0</v>
      </c>
      <c r="AA3131">
        <v>0</v>
      </c>
      <c r="AC3131">
        <v>338394</v>
      </c>
      <c r="AD3131">
        <v>162967</v>
      </c>
      <c r="AE3131">
        <v>87191</v>
      </c>
      <c r="AF3131">
        <v>29352</v>
      </c>
      <c r="AG3131">
        <v>33609</v>
      </c>
      <c r="AH3131">
        <v>38029</v>
      </c>
      <c r="AI3131">
        <v>45378</v>
      </c>
      <c r="AJ3131">
        <v>23860</v>
      </c>
      <c r="AK3131">
        <v>3160</v>
      </c>
    </row>
    <row r="3132" spans="1:38">
      <c r="A3132" t="s">
        <v>127</v>
      </c>
      <c r="B3132" t="s">
        <v>136</v>
      </c>
      <c r="C3132" t="s">
        <v>137</v>
      </c>
      <c r="D3132" t="s">
        <v>38</v>
      </c>
      <c r="E3132" t="s">
        <v>32</v>
      </c>
      <c r="F3132" t="s">
        <v>17</v>
      </c>
      <c r="G3132" t="s">
        <v>10</v>
      </c>
      <c r="H3132" t="s">
        <v>12</v>
      </c>
      <c r="I3132">
        <v>53</v>
      </c>
      <c r="J3132">
        <v>3.004</v>
      </c>
      <c r="K3132">
        <v>2</v>
      </c>
      <c r="L3132">
        <v>0</v>
      </c>
      <c r="M3132">
        <v>0</v>
      </c>
      <c r="N3132">
        <v>1</v>
      </c>
      <c r="O3132">
        <v>0</v>
      </c>
      <c r="P3132">
        <v>0</v>
      </c>
      <c r="Q3132">
        <v>0</v>
      </c>
      <c r="S3132">
        <v>1.1E-4</v>
      </c>
      <c r="T3132">
        <v>1.0000000000000001E-5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  <c r="AC3132">
        <v>338394</v>
      </c>
      <c r="AD3132">
        <v>162967</v>
      </c>
      <c r="AE3132">
        <v>87191</v>
      </c>
      <c r="AF3132">
        <v>29352</v>
      </c>
      <c r="AG3132">
        <v>33609</v>
      </c>
      <c r="AH3132">
        <v>38029</v>
      </c>
      <c r="AI3132">
        <v>45378</v>
      </c>
      <c r="AJ3132">
        <v>23860</v>
      </c>
      <c r="AK3132">
        <v>3160</v>
      </c>
    </row>
    <row r="3133" spans="1:38">
      <c r="A3133" t="s">
        <v>127</v>
      </c>
      <c r="B3133" t="s">
        <v>136</v>
      </c>
      <c r="C3133" t="s">
        <v>137</v>
      </c>
      <c r="D3133" t="s">
        <v>38</v>
      </c>
      <c r="E3133" t="s">
        <v>32</v>
      </c>
      <c r="F3133" t="s">
        <v>17</v>
      </c>
      <c r="G3133" t="s">
        <v>10</v>
      </c>
      <c r="H3133" t="s">
        <v>11</v>
      </c>
      <c r="I3133">
        <v>25.045999999999999</v>
      </c>
      <c r="J3133">
        <v>12.238</v>
      </c>
      <c r="K3133">
        <v>1.819</v>
      </c>
      <c r="L3133">
        <v>0.371</v>
      </c>
      <c r="M3133">
        <v>0.29299999999999998</v>
      </c>
      <c r="N3133">
        <v>1.538</v>
      </c>
      <c r="O3133">
        <v>0.40799999999999997</v>
      </c>
      <c r="P3133">
        <v>0.29599999999999999</v>
      </c>
      <c r="Q3133">
        <v>0.01</v>
      </c>
      <c r="S3133">
        <v>5.0000000000000002E-5</v>
      </c>
      <c r="T3133">
        <v>2.0000000000000002E-5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  <c r="AC3133">
        <v>338394</v>
      </c>
      <c r="AD3133">
        <v>162967</v>
      </c>
      <c r="AE3133">
        <v>87191</v>
      </c>
      <c r="AF3133">
        <v>29352</v>
      </c>
      <c r="AG3133">
        <v>33609</v>
      </c>
      <c r="AH3133">
        <v>38029</v>
      </c>
      <c r="AI3133">
        <v>45378</v>
      </c>
      <c r="AJ3133">
        <v>23860</v>
      </c>
      <c r="AK3133">
        <v>3160</v>
      </c>
    </row>
    <row r="3134" spans="1:38">
      <c r="A3134" t="s">
        <v>127</v>
      </c>
      <c r="B3134" t="s">
        <v>136</v>
      </c>
      <c r="C3134" t="s">
        <v>137</v>
      </c>
      <c r="D3134" t="s">
        <v>38</v>
      </c>
      <c r="E3134" t="s">
        <v>32</v>
      </c>
      <c r="F3134" t="s">
        <v>18</v>
      </c>
      <c r="G3134" t="s">
        <v>10</v>
      </c>
      <c r="H3134" t="s">
        <v>111</v>
      </c>
      <c r="I3134">
        <v>2.0350000000000001</v>
      </c>
      <c r="J3134">
        <v>0.36899999999999999</v>
      </c>
      <c r="K3134">
        <v>0.03</v>
      </c>
      <c r="L3134">
        <v>3.4000000000000002E-2</v>
      </c>
      <c r="M3134">
        <v>1.0589999999999999</v>
      </c>
      <c r="N3134">
        <v>3.121</v>
      </c>
      <c r="P3134">
        <v>1.2E-2</v>
      </c>
      <c r="Q3134">
        <v>0.45200000000000001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1.0000000000000001E-5</v>
      </c>
      <c r="Z3134">
        <v>0</v>
      </c>
      <c r="AA3134">
        <v>0</v>
      </c>
      <c r="AC3134">
        <v>281887</v>
      </c>
      <c r="AD3134">
        <v>353511</v>
      </c>
      <c r="AE3134">
        <v>350269</v>
      </c>
      <c r="AF3134">
        <v>454128</v>
      </c>
      <c r="AG3134">
        <v>757758</v>
      </c>
      <c r="AH3134">
        <v>654124</v>
      </c>
      <c r="AI3134">
        <v>524483</v>
      </c>
      <c r="AJ3134">
        <v>878592</v>
      </c>
      <c r="AK3134">
        <v>948262</v>
      </c>
      <c r="AL3134">
        <v>806188</v>
      </c>
    </row>
    <row r="3135" spans="1:38">
      <c r="A3135" t="s">
        <v>127</v>
      </c>
      <c r="B3135" t="s">
        <v>136</v>
      </c>
      <c r="C3135" t="s">
        <v>137</v>
      </c>
      <c r="D3135" t="s">
        <v>38</v>
      </c>
      <c r="E3135" t="s">
        <v>32</v>
      </c>
      <c r="F3135" t="s">
        <v>18</v>
      </c>
      <c r="G3135" t="s">
        <v>10</v>
      </c>
      <c r="H3135" t="s">
        <v>12</v>
      </c>
      <c r="I3135">
        <v>1</v>
      </c>
      <c r="J3135">
        <v>0</v>
      </c>
      <c r="K3135">
        <v>0</v>
      </c>
      <c r="L3135">
        <v>0</v>
      </c>
      <c r="M3135">
        <v>1</v>
      </c>
      <c r="N3135">
        <v>3</v>
      </c>
      <c r="P3135">
        <v>0</v>
      </c>
      <c r="Q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1.0000000000000001E-5</v>
      </c>
      <c r="Z3135">
        <v>0</v>
      </c>
      <c r="AA3135">
        <v>0</v>
      </c>
      <c r="AC3135">
        <v>281887</v>
      </c>
      <c r="AD3135">
        <v>353511</v>
      </c>
      <c r="AE3135">
        <v>350269</v>
      </c>
      <c r="AF3135">
        <v>454128</v>
      </c>
      <c r="AG3135">
        <v>757758</v>
      </c>
      <c r="AH3135">
        <v>654124</v>
      </c>
      <c r="AI3135">
        <v>524483</v>
      </c>
      <c r="AJ3135">
        <v>878592</v>
      </c>
      <c r="AK3135">
        <v>948262</v>
      </c>
      <c r="AL3135">
        <v>806188</v>
      </c>
    </row>
    <row r="3136" spans="1:38">
      <c r="A3136" t="s">
        <v>127</v>
      </c>
      <c r="B3136" t="s">
        <v>136</v>
      </c>
      <c r="C3136" t="s">
        <v>137</v>
      </c>
      <c r="D3136" t="s">
        <v>38</v>
      </c>
      <c r="E3136" t="s">
        <v>32</v>
      </c>
      <c r="F3136" t="s">
        <v>18</v>
      </c>
      <c r="G3136" t="s">
        <v>10</v>
      </c>
      <c r="H3136" t="s">
        <v>11</v>
      </c>
      <c r="I3136">
        <v>1.0349999999999999</v>
      </c>
      <c r="J3136">
        <v>0.36899999999999999</v>
      </c>
      <c r="K3136">
        <v>0.03</v>
      </c>
      <c r="L3136">
        <v>3.4000000000000002E-2</v>
      </c>
      <c r="M3136">
        <v>5.8999999999999997E-2</v>
      </c>
      <c r="N3136">
        <v>0.121</v>
      </c>
      <c r="P3136">
        <v>1.2E-2</v>
      </c>
      <c r="Q3136">
        <v>0.45200000000000001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Z3136">
        <v>0</v>
      </c>
      <c r="AA3136">
        <v>0</v>
      </c>
      <c r="AC3136">
        <v>281887</v>
      </c>
      <c r="AD3136">
        <v>353511</v>
      </c>
      <c r="AE3136">
        <v>350269</v>
      </c>
      <c r="AF3136">
        <v>454128</v>
      </c>
      <c r="AG3136">
        <v>757758</v>
      </c>
      <c r="AH3136">
        <v>654124</v>
      </c>
      <c r="AI3136">
        <v>524483</v>
      </c>
      <c r="AJ3136">
        <v>878592</v>
      </c>
      <c r="AK3136">
        <v>948262</v>
      </c>
      <c r="AL3136">
        <v>806188</v>
      </c>
    </row>
    <row r="3137" spans="1:38">
      <c r="A3137" t="s">
        <v>127</v>
      </c>
      <c r="B3137" t="s">
        <v>136</v>
      </c>
      <c r="C3137" t="s">
        <v>137</v>
      </c>
      <c r="D3137" t="s">
        <v>38</v>
      </c>
      <c r="E3137" t="s">
        <v>25</v>
      </c>
      <c r="F3137" t="s">
        <v>9</v>
      </c>
      <c r="G3137" t="s">
        <v>10</v>
      </c>
      <c r="H3137" t="s">
        <v>111</v>
      </c>
      <c r="I3137">
        <v>3.9E-2</v>
      </c>
      <c r="J3137">
        <v>6.2590000000000003</v>
      </c>
      <c r="L3137">
        <v>1.58</v>
      </c>
      <c r="M3137">
        <v>1.0289999999999999</v>
      </c>
      <c r="S3137">
        <v>0</v>
      </c>
      <c r="T3137">
        <v>1.0000000000000001E-5</v>
      </c>
      <c r="V3137">
        <v>0</v>
      </c>
      <c r="W3137">
        <v>0</v>
      </c>
      <c r="AC3137">
        <v>60295</v>
      </c>
      <c r="AD3137">
        <v>151480</v>
      </c>
      <c r="AE3137">
        <v>119958</v>
      </c>
      <c r="AF3137">
        <v>81194</v>
      </c>
      <c r="AG3137">
        <v>1803</v>
      </c>
    </row>
    <row r="3138" spans="1:38">
      <c r="A3138" t="s">
        <v>127</v>
      </c>
      <c r="B3138" t="s">
        <v>136</v>
      </c>
      <c r="C3138" t="s">
        <v>137</v>
      </c>
      <c r="D3138" t="s">
        <v>38</v>
      </c>
      <c r="E3138" t="s">
        <v>25</v>
      </c>
      <c r="F3138" t="s">
        <v>9</v>
      </c>
      <c r="G3138" t="s">
        <v>10</v>
      </c>
      <c r="H3138" t="s">
        <v>12</v>
      </c>
      <c r="I3138">
        <v>0</v>
      </c>
      <c r="J3138">
        <v>0</v>
      </c>
      <c r="L3138">
        <v>0</v>
      </c>
      <c r="M3138">
        <v>0</v>
      </c>
      <c r="S3138">
        <v>0</v>
      </c>
      <c r="T3138">
        <v>0</v>
      </c>
      <c r="V3138">
        <v>0</v>
      </c>
      <c r="W3138">
        <v>0</v>
      </c>
      <c r="AC3138">
        <v>60295</v>
      </c>
      <c r="AD3138">
        <v>151480</v>
      </c>
      <c r="AE3138">
        <v>119958</v>
      </c>
      <c r="AF3138">
        <v>81194</v>
      </c>
      <c r="AG3138">
        <v>1803</v>
      </c>
    </row>
    <row r="3139" spans="1:38">
      <c r="A3139" t="s">
        <v>127</v>
      </c>
      <c r="B3139" t="s">
        <v>136</v>
      </c>
      <c r="C3139" t="s">
        <v>137</v>
      </c>
      <c r="D3139" t="s">
        <v>38</v>
      </c>
      <c r="E3139" t="s">
        <v>25</v>
      </c>
      <c r="F3139" t="s">
        <v>9</v>
      </c>
      <c r="G3139" t="s">
        <v>10</v>
      </c>
      <c r="H3139" t="s">
        <v>11</v>
      </c>
      <c r="I3139">
        <v>3.9E-2</v>
      </c>
      <c r="J3139">
        <v>6.2590000000000003</v>
      </c>
      <c r="L3139">
        <v>1.58</v>
      </c>
      <c r="M3139">
        <v>1.0289999999999999</v>
      </c>
      <c r="S3139">
        <v>0</v>
      </c>
      <c r="T3139">
        <v>1.0000000000000001E-5</v>
      </c>
      <c r="V3139">
        <v>0</v>
      </c>
      <c r="W3139">
        <v>0</v>
      </c>
      <c r="AC3139">
        <v>60295</v>
      </c>
      <c r="AD3139">
        <v>151480</v>
      </c>
      <c r="AE3139">
        <v>119958</v>
      </c>
      <c r="AF3139">
        <v>81194</v>
      </c>
      <c r="AG3139">
        <v>1803</v>
      </c>
    </row>
    <row r="3140" spans="1:38">
      <c r="A3140" t="s">
        <v>127</v>
      </c>
      <c r="B3140" t="s">
        <v>136</v>
      </c>
      <c r="C3140" t="s">
        <v>137</v>
      </c>
      <c r="D3140" t="s">
        <v>38</v>
      </c>
      <c r="E3140" t="s">
        <v>25</v>
      </c>
      <c r="F3140" t="s">
        <v>66</v>
      </c>
      <c r="G3140" t="s">
        <v>10</v>
      </c>
      <c r="H3140" t="s">
        <v>111</v>
      </c>
      <c r="R3140">
        <v>8.3539999999999992</v>
      </c>
      <c r="AB3140">
        <v>3.0000000000000001E-5</v>
      </c>
      <c r="AC3140">
        <v>1867639</v>
      </c>
      <c r="AD3140">
        <v>1589281</v>
      </c>
      <c r="AE3140">
        <v>1430070</v>
      </c>
      <c r="AF3140">
        <v>1078843</v>
      </c>
      <c r="AG3140">
        <v>821006</v>
      </c>
      <c r="AH3140">
        <v>979082</v>
      </c>
      <c r="AI3140">
        <v>966662</v>
      </c>
      <c r="AJ3140">
        <v>961845</v>
      </c>
      <c r="AK3140">
        <v>858168</v>
      </c>
      <c r="AL3140">
        <v>1120686</v>
      </c>
    </row>
    <row r="3141" spans="1:38">
      <c r="A3141" t="s">
        <v>127</v>
      </c>
      <c r="B3141" t="s">
        <v>136</v>
      </c>
      <c r="C3141" t="s">
        <v>137</v>
      </c>
      <c r="D3141" t="s">
        <v>38</v>
      </c>
      <c r="E3141" t="s">
        <v>25</v>
      </c>
      <c r="F3141" t="s">
        <v>66</v>
      </c>
      <c r="G3141" t="s">
        <v>10</v>
      </c>
      <c r="H3141" t="s">
        <v>12</v>
      </c>
      <c r="R3141">
        <v>0</v>
      </c>
      <c r="AB3141">
        <v>0</v>
      </c>
      <c r="AC3141">
        <v>1867639</v>
      </c>
      <c r="AD3141">
        <v>1589281</v>
      </c>
      <c r="AE3141">
        <v>1430070</v>
      </c>
      <c r="AF3141">
        <v>1078843</v>
      </c>
      <c r="AG3141">
        <v>821006</v>
      </c>
      <c r="AH3141">
        <v>979082</v>
      </c>
      <c r="AI3141">
        <v>966662</v>
      </c>
      <c r="AJ3141">
        <v>961845</v>
      </c>
      <c r="AK3141">
        <v>858168</v>
      </c>
      <c r="AL3141">
        <v>1120686</v>
      </c>
    </row>
    <row r="3142" spans="1:38">
      <c r="A3142" t="s">
        <v>127</v>
      </c>
      <c r="B3142" t="s">
        <v>136</v>
      </c>
      <c r="C3142" t="s">
        <v>137</v>
      </c>
      <c r="D3142" t="s">
        <v>38</v>
      </c>
      <c r="E3142" t="s">
        <v>25</v>
      </c>
      <c r="F3142" t="s">
        <v>66</v>
      </c>
      <c r="G3142" t="s">
        <v>10</v>
      </c>
      <c r="H3142" t="s">
        <v>11</v>
      </c>
      <c r="R3142">
        <v>8.3539999999999992</v>
      </c>
      <c r="AB3142">
        <v>3.0000000000000001E-5</v>
      </c>
      <c r="AC3142">
        <v>1867639</v>
      </c>
      <c r="AD3142">
        <v>1589281</v>
      </c>
      <c r="AE3142">
        <v>1430070</v>
      </c>
      <c r="AF3142">
        <v>1078843</v>
      </c>
      <c r="AG3142">
        <v>821006</v>
      </c>
      <c r="AH3142">
        <v>979082</v>
      </c>
      <c r="AI3142">
        <v>966662</v>
      </c>
      <c r="AJ3142">
        <v>961845</v>
      </c>
      <c r="AK3142">
        <v>858168</v>
      </c>
      <c r="AL3142">
        <v>1120686</v>
      </c>
    </row>
    <row r="3143" spans="1:38">
      <c r="A3143" t="s">
        <v>127</v>
      </c>
      <c r="B3143" t="s">
        <v>136</v>
      </c>
      <c r="C3143" t="s">
        <v>137</v>
      </c>
      <c r="D3143" t="s">
        <v>38</v>
      </c>
      <c r="E3143" t="s">
        <v>25</v>
      </c>
      <c r="F3143" t="s">
        <v>16</v>
      </c>
      <c r="G3143" t="s">
        <v>10</v>
      </c>
      <c r="H3143" t="s">
        <v>111</v>
      </c>
      <c r="I3143">
        <v>0.05</v>
      </c>
      <c r="J3143">
        <v>1.3819999999999999</v>
      </c>
      <c r="K3143">
        <v>3.5289999999999999</v>
      </c>
      <c r="L3143">
        <v>5.9580000000000002</v>
      </c>
      <c r="M3143">
        <v>11.766999999999999</v>
      </c>
      <c r="N3143">
        <v>3.7709999999999999</v>
      </c>
      <c r="O3143">
        <v>2.11</v>
      </c>
      <c r="Q3143">
        <v>2.35</v>
      </c>
      <c r="S3143">
        <v>0</v>
      </c>
      <c r="T3143">
        <v>0</v>
      </c>
      <c r="U3143">
        <v>1.0000000000000001E-5</v>
      </c>
      <c r="V3143">
        <v>1.0000000000000001E-5</v>
      </c>
      <c r="W3143">
        <v>3.0000000000000001E-5</v>
      </c>
      <c r="X3143">
        <v>1.0000000000000001E-5</v>
      </c>
      <c r="Y3143">
        <v>1.0000000000000001E-5</v>
      </c>
      <c r="AA3143">
        <v>1.0000000000000001E-5</v>
      </c>
      <c r="AC3143">
        <v>124695</v>
      </c>
      <c r="AD3143">
        <v>148430</v>
      </c>
      <c r="AE3143">
        <v>306947</v>
      </c>
      <c r="AF3143">
        <v>371404</v>
      </c>
      <c r="AG3143">
        <v>518888</v>
      </c>
      <c r="AH3143">
        <v>378736</v>
      </c>
      <c r="AI3143">
        <v>703396</v>
      </c>
      <c r="AJ3143">
        <v>723065</v>
      </c>
      <c r="AK3143">
        <v>694992</v>
      </c>
      <c r="AL3143">
        <v>518307</v>
      </c>
    </row>
    <row r="3144" spans="1:38">
      <c r="A3144" t="s">
        <v>127</v>
      </c>
      <c r="B3144" t="s">
        <v>136</v>
      </c>
      <c r="C3144" t="s">
        <v>137</v>
      </c>
      <c r="D3144" t="s">
        <v>38</v>
      </c>
      <c r="E3144" t="s">
        <v>25</v>
      </c>
      <c r="F3144" t="s">
        <v>16</v>
      </c>
      <c r="G3144" t="s">
        <v>10</v>
      </c>
      <c r="H3144" t="s">
        <v>12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Q3144">
        <v>0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AA3144">
        <v>0</v>
      </c>
      <c r="AC3144">
        <v>124695</v>
      </c>
      <c r="AD3144">
        <v>148430</v>
      </c>
      <c r="AE3144">
        <v>306947</v>
      </c>
      <c r="AF3144">
        <v>371404</v>
      </c>
      <c r="AG3144">
        <v>518888</v>
      </c>
      <c r="AH3144">
        <v>378736</v>
      </c>
      <c r="AI3144">
        <v>703396</v>
      </c>
      <c r="AJ3144">
        <v>723065</v>
      </c>
      <c r="AK3144">
        <v>694992</v>
      </c>
      <c r="AL3144">
        <v>518307</v>
      </c>
    </row>
    <row r="3145" spans="1:38">
      <c r="A3145" t="s">
        <v>127</v>
      </c>
      <c r="B3145" t="s">
        <v>136</v>
      </c>
      <c r="C3145" t="s">
        <v>137</v>
      </c>
      <c r="D3145" t="s">
        <v>38</v>
      </c>
      <c r="E3145" t="s">
        <v>25</v>
      </c>
      <c r="F3145" t="s">
        <v>16</v>
      </c>
      <c r="G3145" t="s">
        <v>10</v>
      </c>
      <c r="H3145" t="s">
        <v>11</v>
      </c>
      <c r="I3145">
        <v>0.05</v>
      </c>
      <c r="J3145">
        <v>1.3819999999999999</v>
      </c>
      <c r="K3145">
        <v>3.5289999999999999</v>
      </c>
      <c r="L3145">
        <v>5.9580000000000002</v>
      </c>
      <c r="M3145">
        <v>11.766999999999999</v>
      </c>
      <c r="N3145">
        <v>3.7709999999999999</v>
      </c>
      <c r="O3145">
        <v>2.11</v>
      </c>
      <c r="Q3145">
        <v>2.35</v>
      </c>
      <c r="S3145">
        <v>0</v>
      </c>
      <c r="T3145">
        <v>0</v>
      </c>
      <c r="U3145">
        <v>1.0000000000000001E-5</v>
      </c>
      <c r="V3145">
        <v>1.0000000000000001E-5</v>
      </c>
      <c r="W3145">
        <v>3.0000000000000001E-5</v>
      </c>
      <c r="X3145">
        <v>1.0000000000000001E-5</v>
      </c>
      <c r="Y3145">
        <v>1.0000000000000001E-5</v>
      </c>
      <c r="AA3145">
        <v>1.0000000000000001E-5</v>
      </c>
      <c r="AC3145">
        <v>124695</v>
      </c>
      <c r="AD3145">
        <v>148430</v>
      </c>
      <c r="AE3145">
        <v>306947</v>
      </c>
      <c r="AF3145">
        <v>371404</v>
      </c>
      <c r="AG3145">
        <v>518888</v>
      </c>
      <c r="AH3145">
        <v>378736</v>
      </c>
      <c r="AI3145">
        <v>703396</v>
      </c>
      <c r="AJ3145">
        <v>723065</v>
      </c>
      <c r="AK3145">
        <v>694992</v>
      </c>
      <c r="AL3145">
        <v>518307</v>
      </c>
    </row>
    <row r="3146" spans="1:38">
      <c r="A3146" t="s">
        <v>127</v>
      </c>
      <c r="B3146" t="s">
        <v>136</v>
      </c>
      <c r="C3146" t="s">
        <v>137</v>
      </c>
      <c r="D3146" t="s">
        <v>38</v>
      </c>
      <c r="E3146" t="s">
        <v>25</v>
      </c>
      <c r="F3146" t="s">
        <v>61</v>
      </c>
      <c r="G3146" t="s">
        <v>10</v>
      </c>
      <c r="H3146" t="s">
        <v>111</v>
      </c>
      <c r="J3146">
        <v>0.25900000000000001</v>
      </c>
      <c r="M3146">
        <v>0.29799999999999999</v>
      </c>
      <c r="O3146">
        <v>2.4500000000000002</v>
      </c>
      <c r="R3146">
        <v>81.534000000000006</v>
      </c>
      <c r="T3146">
        <v>0</v>
      </c>
      <c r="W3146">
        <v>0</v>
      </c>
      <c r="Y3146">
        <v>1.0000000000000001E-5</v>
      </c>
      <c r="AB3146">
        <v>3.2000000000000003E-4</v>
      </c>
      <c r="AC3146">
        <v>115985</v>
      </c>
      <c r="AD3146">
        <v>377042</v>
      </c>
      <c r="AE3146">
        <v>637669</v>
      </c>
      <c r="AF3146">
        <v>272302</v>
      </c>
      <c r="AG3146">
        <v>24475</v>
      </c>
      <c r="AH3146">
        <v>136199</v>
      </c>
      <c r="AI3146">
        <v>146618</v>
      </c>
      <c r="AJ3146">
        <v>75630</v>
      </c>
      <c r="AK3146">
        <v>151829</v>
      </c>
      <c r="AL3146">
        <v>107092</v>
      </c>
    </row>
    <row r="3147" spans="1:38">
      <c r="A3147" t="s">
        <v>127</v>
      </c>
      <c r="B3147" t="s">
        <v>136</v>
      </c>
      <c r="C3147" t="s">
        <v>137</v>
      </c>
      <c r="D3147" t="s">
        <v>38</v>
      </c>
      <c r="E3147" t="s">
        <v>25</v>
      </c>
      <c r="F3147" t="s">
        <v>61</v>
      </c>
      <c r="G3147" t="s">
        <v>10</v>
      </c>
      <c r="H3147" t="s">
        <v>12</v>
      </c>
      <c r="J3147">
        <v>8.5999999999999993E-2</v>
      </c>
      <c r="M3147">
        <v>1.7999999999999999E-2</v>
      </c>
      <c r="O3147">
        <v>0</v>
      </c>
      <c r="R3147">
        <v>0</v>
      </c>
      <c r="T3147">
        <v>0</v>
      </c>
      <c r="W3147">
        <v>0</v>
      </c>
      <c r="Y3147">
        <v>0</v>
      </c>
      <c r="AB3147">
        <v>0</v>
      </c>
      <c r="AC3147">
        <v>115985</v>
      </c>
      <c r="AD3147">
        <v>377042</v>
      </c>
      <c r="AE3147">
        <v>637669</v>
      </c>
      <c r="AF3147">
        <v>272302</v>
      </c>
      <c r="AG3147">
        <v>24475</v>
      </c>
      <c r="AH3147">
        <v>136199</v>
      </c>
      <c r="AI3147">
        <v>146618</v>
      </c>
      <c r="AJ3147">
        <v>75630</v>
      </c>
      <c r="AK3147">
        <v>151829</v>
      </c>
      <c r="AL3147">
        <v>107092</v>
      </c>
    </row>
    <row r="3148" spans="1:38">
      <c r="A3148" t="s">
        <v>127</v>
      </c>
      <c r="B3148" t="s">
        <v>136</v>
      </c>
      <c r="C3148" t="s">
        <v>137</v>
      </c>
      <c r="D3148" t="s">
        <v>38</v>
      </c>
      <c r="E3148" t="s">
        <v>25</v>
      </c>
      <c r="F3148" t="s">
        <v>61</v>
      </c>
      <c r="G3148" t="s">
        <v>10</v>
      </c>
      <c r="H3148" t="s">
        <v>11</v>
      </c>
      <c r="J3148">
        <v>0.17299999999999999</v>
      </c>
      <c r="M3148">
        <v>0.28000000000000003</v>
      </c>
      <c r="O3148">
        <v>2.4500000000000002</v>
      </c>
      <c r="R3148">
        <v>81.534000000000006</v>
      </c>
      <c r="T3148">
        <v>0</v>
      </c>
      <c r="W3148">
        <v>0</v>
      </c>
      <c r="Y3148">
        <v>1.0000000000000001E-5</v>
      </c>
      <c r="AB3148">
        <v>3.2000000000000003E-4</v>
      </c>
      <c r="AC3148">
        <v>115985</v>
      </c>
      <c r="AD3148">
        <v>377042</v>
      </c>
      <c r="AE3148">
        <v>637669</v>
      </c>
      <c r="AF3148">
        <v>272302</v>
      </c>
      <c r="AG3148">
        <v>24475</v>
      </c>
      <c r="AH3148">
        <v>136199</v>
      </c>
      <c r="AI3148">
        <v>146618</v>
      </c>
      <c r="AJ3148">
        <v>75630</v>
      </c>
      <c r="AK3148">
        <v>151829</v>
      </c>
      <c r="AL3148">
        <v>107092</v>
      </c>
    </row>
    <row r="3149" spans="1:38">
      <c r="A3149" t="s">
        <v>127</v>
      </c>
      <c r="B3149" t="s">
        <v>136</v>
      </c>
      <c r="C3149" t="s">
        <v>137</v>
      </c>
      <c r="D3149" t="s">
        <v>38</v>
      </c>
      <c r="E3149" t="s">
        <v>25</v>
      </c>
      <c r="F3149" t="s">
        <v>63</v>
      </c>
      <c r="G3149" t="s">
        <v>10</v>
      </c>
      <c r="H3149" t="s">
        <v>111</v>
      </c>
      <c r="J3149">
        <v>0.161</v>
      </c>
      <c r="T3149">
        <v>0</v>
      </c>
      <c r="AC3149">
        <v>1681271</v>
      </c>
      <c r="AD3149">
        <v>1709531</v>
      </c>
      <c r="AE3149">
        <v>1727143</v>
      </c>
      <c r="AF3149">
        <v>1849349</v>
      </c>
      <c r="AG3149">
        <v>2083356</v>
      </c>
      <c r="AH3149">
        <v>2030859</v>
      </c>
      <c r="AI3149">
        <v>2183620</v>
      </c>
      <c r="AJ3149">
        <v>2383741</v>
      </c>
      <c r="AK3149">
        <v>2064562</v>
      </c>
      <c r="AL3149">
        <v>2017126</v>
      </c>
    </row>
    <row r="3150" spans="1:38">
      <c r="A3150" t="s">
        <v>127</v>
      </c>
      <c r="B3150" t="s">
        <v>136</v>
      </c>
      <c r="C3150" t="s">
        <v>137</v>
      </c>
      <c r="D3150" t="s">
        <v>38</v>
      </c>
      <c r="E3150" t="s">
        <v>25</v>
      </c>
      <c r="F3150" t="s">
        <v>63</v>
      </c>
      <c r="G3150" t="s">
        <v>10</v>
      </c>
      <c r="H3150" t="s">
        <v>12</v>
      </c>
      <c r="J3150">
        <v>0</v>
      </c>
      <c r="T3150">
        <v>0</v>
      </c>
      <c r="AC3150">
        <v>1681271</v>
      </c>
      <c r="AD3150">
        <v>1709531</v>
      </c>
      <c r="AE3150">
        <v>1727143</v>
      </c>
      <c r="AF3150">
        <v>1849349</v>
      </c>
      <c r="AG3150">
        <v>2083356</v>
      </c>
      <c r="AH3150">
        <v>2030859</v>
      </c>
      <c r="AI3150">
        <v>2183620</v>
      </c>
      <c r="AJ3150">
        <v>2383741</v>
      </c>
      <c r="AK3150">
        <v>2064562</v>
      </c>
      <c r="AL3150">
        <v>2017126</v>
      </c>
    </row>
    <row r="3151" spans="1:38">
      <c r="A3151" t="s">
        <v>127</v>
      </c>
      <c r="B3151" t="s">
        <v>136</v>
      </c>
      <c r="C3151" t="s">
        <v>137</v>
      </c>
      <c r="D3151" t="s">
        <v>38</v>
      </c>
      <c r="E3151" t="s">
        <v>25</v>
      </c>
      <c r="F3151" t="s">
        <v>63</v>
      </c>
      <c r="G3151" t="s">
        <v>10</v>
      </c>
      <c r="H3151" t="s">
        <v>11</v>
      </c>
      <c r="J3151">
        <v>0.161</v>
      </c>
      <c r="T3151">
        <v>0</v>
      </c>
      <c r="AC3151">
        <v>1681271</v>
      </c>
      <c r="AD3151">
        <v>1709531</v>
      </c>
      <c r="AE3151">
        <v>1727143</v>
      </c>
      <c r="AF3151">
        <v>1849349</v>
      </c>
      <c r="AG3151">
        <v>2083356</v>
      </c>
      <c r="AH3151">
        <v>2030859</v>
      </c>
      <c r="AI3151">
        <v>2183620</v>
      </c>
      <c r="AJ3151">
        <v>2383741</v>
      </c>
      <c r="AK3151">
        <v>2064562</v>
      </c>
      <c r="AL3151">
        <v>2017126</v>
      </c>
    </row>
    <row r="3152" spans="1:38">
      <c r="A3152" t="s">
        <v>127</v>
      </c>
      <c r="B3152" t="s">
        <v>136</v>
      </c>
      <c r="C3152" t="s">
        <v>137</v>
      </c>
      <c r="D3152" t="s">
        <v>38</v>
      </c>
      <c r="E3152" t="s">
        <v>25</v>
      </c>
      <c r="F3152" t="s">
        <v>17</v>
      </c>
      <c r="G3152" t="s">
        <v>145</v>
      </c>
      <c r="H3152" t="s">
        <v>111</v>
      </c>
      <c r="O3152">
        <v>44.665999999999997</v>
      </c>
      <c r="P3152">
        <v>3.9209999999999998</v>
      </c>
      <c r="Q3152">
        <v>479.13600000000002</v>
      </c>
      <c r="Y3152">
        <v>1.4999999999999999E-4</v>
      </c>
      <c r="Z3152">
        <v>1.0000000000000001E-5</v>
      </c>
      <c r="AA3152">
        <v>1.5E-3</v>
      </c>
      <c r="AI3152">
        <v>113760</v>
      </c>
      <c r="AJ3152">
        <v>102762</v>
      </c>
      <c r="AK3152">
        <v>443735</v>
      </c>
      <c r="AL3152">
        <v>4566</v>
      </c>
    </row>
    <row r="3153" spans="1:38">
      <c r="A3153" t="s">
        <v>127</v>
      </c>
      <c r="B3153" t="s">
        <v>136</v>
      </c>
      <c r="C3153" t="s">
        <v>137</v>
      </c>
      <c r="D3153" t="s">
        <v>38</v>
      </c>
      <c r="E3153" t="s">
        <v>25</v>
      </c>
      <c r="F3153" t="s">
        <v>17</v>
      </c>
      <c r="G3153" t="s">
        <v>145</v>
      </c>
      <c r="H3153" t="s">
        <v>12</v>
      </c>
      <c r="O3153">
        <v>0</v>
      </c>
      <c r="P3153">
        <v>0.59899999999999998</v>
      </c>
      <c r="Q3153">
        <v>103.77</v>
      </c>
      <c r="Y3153">
        <v>0</v>
      </c>
      <c r="Z3153">
        <v>0</v>
      </c>
      <c r="AA3153">
        <v>3.3E-4</v>
      </c>
      <c r="AI3153">
        <v>113760</v>
      </c>
      <c r="AJ3153">
        <v>102762</v>
      </c>
      <c r="AK3153">
        <v>443735</v>
      </c>
      <c r="AL3153">
        <v>4566</v>
      </c>
    </row>
    <row r="3154" spans="1:38">
      <c r="A3154" t="s">
        <v>127</v>
      </c>
      <c r="B3154" t="s">
        <v>136</v>
      </c>
      <c r="C3154" t="s">
        <v>137</v>
      </c>
      <c r="D3154" t="s">
        <v>38</v>
      </c>
      <c r="E3154" t="s">
        <v>25</v>
      </c>
      <c r="F3154" t="s">
        <v>17</v>
      </c>
      <c r="G3154" t="s">
        <v>145</v>
      </c>
      <c r="H3154" t="s">
        <v>11</v>
      </c>
      <c r="O3154">
        <v>44.665999999999997</v>
      </c>
      <c r="P3154">
        <v>3.3220000000000001</v>
      </c>
      <c r="Q3154">
        <v>375.36700000000002</v>
      </c>
      <c r="Y3154">
        <v>1.4999999999999999E-4</v>
      </c>
      <c r="Z3154">
        <v>1.0000000000000001E-5</v>
      </c>
      <c r="AA3154">
        <v>1.1800000000000001E-3</v>
      </c>
      <c r="AI3154">
        <v>113760</v>
      </c>
      <c r="AJ3154">
        <v>102762</v>
      </c>
      <c r="AK3154">
        <v>443735</v>
      </c>
      <c r="AL3154">
        <v>4566</v>
      </c>
    </row>
    <row r="3155" spans="1:38">
      <c r="A3155" t="s">
        <v>127</v>
      </c>
      <c r="B3155" t="s">
        <v>136</v>
      </c>
      <c r="C3155" t="s">
        <v>137</v>
      </c>
      <c r="D3155" t="s">
        <v>38</v>
      </c>
      <c r="E3155" t="s">
        <v>25</v>
      </c>
      <c r="F3155" t="s">
        <v>17</v>
      </c>
      <c r="G3155" t="s">
        <v>148</v>
      </c>
      <c r="H3155" t="s">
        <v>111</v>
      </c>
      <c r="O3155">
        <v>48.598999999999997</v>
      </c>
      <c r="P3155">
        <v>80.412000000000006</v>
      </c>
      <c r="Q3155">
        <v>239.57</v>
      </c>
      <c r="R3155">
        <v>287.84100000000001</v>
      </c>
      <c r="Y3155">
        <v>1.7000000000000001E-4</v>
      </c>
      <c r="Z3155">
        <v>2.4000000000000001E-4</v>
      </c>
      <c r="AA3155">
        <v>7.5000000000000002E-4</v>
      </c>
      <c r="AB3155">
        <v>1.1199999999999999E-3</v>
      </c>
      <c r="AI3155">
        <v>217928</v>
      </c>
      <c r="AJ3155">
        <v>231341</v>
      </c>
      <c r="AK3155">
        <v>116749</v>
      </c>
      <c r="AL3155">
        <v>283810</v>
      </c>
    </row>
    <row r="3156" spans="1:38">
      <c r="A3156" t="s">
        <v>127</v>
      </c>
      <c r="B3156" t="s">
        <v>136</v>
      </c>
      <c r="C3156" t="s">
        <v>137</v>
      </c>
      <c r="D3156" t="s">
        <v>38</v>
      </c>
      <c r="E3156" t="s">
        <v>25</v>
      </c>
      <c r="F3156" t="s">
        <v>17</v>
      </c>
      <c r="G3156" t="s">
        <v>148</v>
      </c>
      <c r="H3156" t="s">
        <v>12</v>
      </c>
      <c r="O3156">
        <v>0</v>
      </c>
      <c r="P3156">
        <v>12.276</v>
      </c>
      <c r="Q3156">
        <v>50.268000000000001</v>
      </c>
      <c r="R3156">
        <v>100.788</v>
      </c>
      <c r="Y3156">
        <v>0</v>
      </c>
      <c r="Z3156">
        <v>4.0000000000000003E-5</v>
      </c>
      <c r="AA3156">
        <v>1.6000000000000001E-4</v>
      </c>
      <c r="AB3156">
        <v>3.8999999999999999E-4</v>
      </c>
      <c r="AI3156">
        <v>217928</v>
      </c>
      <c r="AJ3156">
        <v>231341</v>
      </c>
      <c r="AK3156">
        <v>116749</v>
      </c>
      <c r="AL3156">
        <v>283810</v>
      </c>
    </row>
    <row r="3157" spans="1:38">
      <c r="A3157" t="s">
        <v>127</v>
      </c>
      <c r="B3157" t="s">
        <v>136</v>
      </c>
      <c r="C3157" t="s">
        <v>137</v>
      </c>
      <c r="D3157" t="s">
        <v>38</v>
      </c>
      <c r="E3157" t="s">
        <v>25</v>
      </c>
      <c r="F3157" t="s">
        <v>17</v>
      </c>
      <c r="G3157" t="s">
        <v>148</v>
      </c>
      <c r="H3157" t="s">
        <v>11</v>
      </c>
      <c r="O3157">
        <v>48.598999999999997</v>
      </c>
      <c r="P3157">
        <v>68.135999999999996</v>
      </c>
      <c r="Q3157">
        <v>189.30199999999999</v>
      </c>
      <c r="R3157">
        <v>187.05199999999999</v>
      </c>
      <c r="Y3157">
        <v>1.7000000000000001E-4</v>
      </c>
      <c r="Z3157">
        <v>2.0000000000000001E-4</v>
      </c>
      <c r="AA3157">
        <v>5.9000000000000003E-4</v>
      </c>
      <c r="AB3157">
        <v>7.2999999999999996E-4</v>
      </c>
      <c r="AI3157">
        <v>217928</v>
      </c>
      <c r="AJ3157">
        <v>231341</v>
      </c>
      <c r="AK3157">
        <v>116749</v>
      </c>
      <c r="AL3157">
        <v>283810</v>
      </c>
    </row>
    <row r="3158" spans="1:38">
      <c r="A3158" t="s">
        <v>127</v>
      </c>
      <c r="B3158" t="s">
        <v>136</v>
      </c>
      <c r="C3158" t="s">
        <v>137</v>
      </c>
      <c r="D3158" t="s">
        <v>38</v>
      </c>
      <c r="E3158" t="s">
        <v>25</v>
      </c>
      <c r="F3158" t="s">
        <v>17</v>
      </c>
      <c r="G3158" t="s">
        <v>150</v>
      </c>
      <c r="H3158" t="s">
        <v>111</v>
      </c>
      <c r="O3158">
        <v>2758.5549999999998</v>
      </c>
      <c r="P3158">
        <v>3185.78</v>
      </c>
      <c r="Q3158">
        <v>4503.26</v>
      </c>
      <c r="R3158">
        <v>6443.9539999999997</v>
      </c>
      <c r="Y3158">
        <v>9.5099999999999994E-3</v>
      </c>
      <c r="Z3158">
        <v>9.4999999999999998E-3</v>
      </c>
      <c r="AA3158">
        <v>1.4120000000000001E-2</v>
      </c>
      <c r="AB3158">
        <v>2.5159999999999998E-2</v>
      </c>
      <c r="AI3158">
        <v>1897026</v>
      </c>
      <c r="AJ3158">
        <v>1855833</v>
      </c>
      <c r="AK3158">
        <v>1116540</v>
      </c>
      <c r="AL3158">
        <v>1383078</v>
      </c>
    </row>
    <row r="3159" spans="1:38">
      <c r="A3159" t="s">
        <v>127</v>
      </c>
      <c r="B3159" t="s">
        <v>136</v>
      </c>
      <c r="C3159" t="s">
        <v>137</v>
      </c>
      <c r="D3159" t="s">
        <v>38</v>
      </c>
      <c r="E3159" t="s">
        <v>25</v>
      </c>
      <c r="F3159" t="s">
        <v>17</v>
      </c>
      <c r="G3159" t="s">
        <v>150</v>
      </c>
      <c r="H3159" t="s">
        <v>12</v>
      </c>
      <c r="O3159">
        <v>0</v>
      </c>
      <c r="P3159">
        <v>473.65199999999999</v>
      </c>
      <c r="Q3159">
        <v>954.68499999999995</v>
      </c>
      <c r="R3159">
        <v>2337.308</v>
      </c>
      <c r="Y3159">
        <v>0</v>
      </c>
      <c r="Z3159">
        <v>1.41E-3</v>
      </c>
      <c r="AA3159">
        <v>2.99E-3</v>
      </c>
      <c r="AB3159">
        <v>9.1199999999999996E-3</v>
      </c>
      <c r="AI3159">
        <v>1897026</v>
      </c>
      <c r="AJ3159">
        <v>1855833</v>
      </c>
      <c r="AK3159">
        <v>1116540</v>
      </c>
      <c r="AL3159">
        <v>1383078</v>
      </c>
    </row>
    <row r="3160" spans="1:38">
      <c r="A3160" t="s">
        <v>127</v>
      </c>
      <c r="B3160" t="s">
        <v>136</v>
      </c>
      <c r="C3160" t="s">
        <v>137</v>
      </c>
      <c r="D3160" t="s">
        <v>38</v>
      </c>
      <c r="E3160" t="s">
        <v>25</v>
      </c>
      <c r="F3160" t="s">
        <v>17</v>
      </c>
      <c r="G3160" t="s">
        <v>150</v>
      </c>
      <c r="H3160" t="s">
        <v>11</v>
      </c>
      <c r="O3160">
        <v>2758.5549999999998</v>
      </c>
      <c r="P3160">
        <v>2712.1280000000002</v>
      </c>
      <c r="Q3160">
        <v>3548.5749999999998</v>
      </c>
      <c r="R3160">
        <v>4106.6459999999997</v>
      </c>
      <c r="Y3160">
        <v>9.5099999999999994E-3</v>
      </c>
      <c r="Z3160">
        <v>8.09E-3</v>
      </c>
      <c r="AA3160">
        <v>1.1129999999999999E-2</v>
      </c>
      <c r="AB3160">
        <v>1.6029999999999999E-2</v>
      </c>
      <c r="AI3160">
        <v>1897026</v>
      </c>
      <c r="AJ3160">
        <v>1855833</v>
      </c>
      <c r="AK3160">
        <v>1116540</v>
      </c>
      <c r="AL3160">
        <v>1383078</v>
      </c>
    </row>
    <row r="3161" spans="1:38">
      <c r="A3161" t="s">
        <v>127</v>
      </c>
      <c r="B3161" t="s">
        <v>136</v>
      </c>
      <c r="C3161" t="s">
        <v>137</v>
      </c>
      <c r="D3161" t="s">
        <v>38</v>
      </c>
      <c r="E3161" t="s">
        <v>25</v>
      </c>
      <c r="F3161" t="s">
        <v>17</v>
      </c>
      <c r="G3161" t="s">
        <v>10</v>
      </c>
      <c r="H3161" t="s">
        <v>111</v>
      </c>
      <c r="I3161">
        <v>2932.0949999999998</v>
      </c>
      <c r="J3161">
        <v>1510.0229999999999</v>
      </c>
      <c r="K3161">
        <v>2732.0410000000002</v>
      </c>
      <c r="L3161">
        <v>3468.6619999999998</v>
      </c>
      <c r="M3161">
        <v>1471.8420000000001</v>
      </c>
      <c r="N3161">
        <v>3645.3389999999999</v>
      </c>
      <c r="S3161">
        <v>6.1599999999999997E-3</v>
      </c>
      <c r="T3161">
        <v>2.7200000000000002E-3</v>
      </c>
      <c r="U3161">
        <v>5.4200000000000003E-3</v>
      </c>
      <c r="V3161">
        <v>7.26E-3</v>
      </c>
      <c r="W3161">
        <v>3.65E-3</v>
      </c>
      <c r="X3161">
        <v>1.0630000000000001E-2</v>
      </c>
      <c r="AC3161">
        <v>5722625</v>
      </c>
      <c r="AD3161">
        <v>4502156</v>
      </c>
      <c r="AE3161">
        <v>2635380</v>
      </c>
      <c r="AF3161">
        <v>2099673</v>
      </c>
      <c r="AG3161">
        <v>1986483</v>
      </c>
      <c r="AH3161">
        <v>1990144</v>
      </c>
      <c r="AJ3161">
        <v>126775</v>
      </c>
      <c r="AK3161">
        <v>402802</v>
      </c>
      <c r="AL3161">
        <v>424177</v>
      </c>
    </row>
    <row r="3162" spans="1:38">
      <c r="A3162" t="s">
        <v>127</v>
      </c>
      <c r="B3162" t="s">
        <v>136</v>
      </c>
      <c r="C3162" t="s">
        <v>137</v>
      </c>
      <c r="D3162" t="s">
        <v>38</v>
      </c>
      <c r="E3162" t="s">
        <v>25</v>
      </c>
      <c r="F3162" t="s">
        <v>17</v>
      </c>
      <c r="G3162" t="s">
        <v>10</v>
      </c>
      <c r="H3162" t="s">
        <v>12</v>
      </c>
      <c r="I3162">
        <v>1868.277</v>
      </c>
      <c r="J3162">
        <v>246.19499999999999</v>
      </c>
      <c r="K3162">
        <v>1458.4939999999999</v>
      </c>
      <c r="L3162">
        <v>1280.402</v>
      </c>
      <c r="M3162">
        <v>362.88099999999997</v>
      </c>
      <c r="N3162">
        <v>1032.202</v>
      </c>
      <c r="S3162">
        <v>3.9300000000000003E-3</v>
      </c>
      <c r="T3162">
        <v>4.4000000000000002E-4</v>
      </c>
      <c r="U3162">
        <v>2.8900000000000002E-3</v>
      </c>
      <c r="V3162">
        <v>2.6800000000000001E-3</v>
      </c>
      <c r="W3162">
        <v>8.9999999999999998E-4</v>
      </c>
      <c r="X3162">
        <v>3.0100000000000001E-3</v>
      </c>
      <c r="AC3162">
        <v>5722625</v>
      </c>
      <c r="AD3162">
        <v>4502156</v>
      </c>
      <c r="AE3162">
        <v>2635380</v>
      </c>
      <c r="AF3162">
        <v>2099673</v>
      </c>
      <c r="AG3162">
        <v>1986483</v>
      </c>
      <c r="AH3162">
        <v>1990144</v>
      </c>
      <c r="AJ3162">
        <v>126775</v>
      </c>
      <c r="AK3162">
        <v>402802</v>
      </c>
      <c r="AL3162">
        <v>424177</v>
      </c>
    </row>
    <row r="3163" spans="1:38">
      <c r="A3163" t="s">
        <v>127</v>
      </c>
      <c r="B3163" t="s">
        <v>136</v>
      </c>
      <c r="C3163" t="s">
        <v>137</v>
      </c>
      <c r="D3163" t="s">
        <v>38</v>
      </c>
      <c r="E3163" t="s">
        <v>25</v>
      </c>
      <c r="F3163" t="s">
        <v>17</v>
      </c>
      <c r="G3163" t="s">
        <v>10</v>
      </c>
      <c r="H3163" t="s">
        <v>11</v>
      </c>
      <c r="I3163">
        <v>1063.819</v>
      </c>
      <c r="J3163">
        <v>1263.829</v>
      </c>
      <c r="K3163">
        <v>1273.547</v>
      </c>
      <c r="L3163">
        <v>2188.2600000000002</v>
      </c>
      <c r="M3163">
        <v>1108.961</v>
      </c>
      <c r="N3163">
        <v>2613.136</v>
      </c>
      <c r="S3163">
        <v>2.2399999999999998E-3</v>
      </c>
      <c r="T3163">
        <v>2.2799999999999999E-3</v>
      </c>
      <c r="U3163">
        <v>2.5300000000000001E-3</v>
      </c>
      <c r="V3163">
        <v>4.5799999999999999E-3</v>
      </c>
      <c r="W3163">
        <v>2.7499999999999998E-3</v>
      </c>
      <c r="X3163">
        <v>7.62E-3</v>
      </c>
      <c r="AC3163">
        <v>5722625</v>
      </c>
      <c r="AD3163">
        <v>4502156</v>
      </c>
      <c r="AE3163">
        <v>2635380</v>
      </c>
      <c r="AF3163">
        <v>2099673</v>
      </c>
      <c r="AG3163">
        <v>1986483</v>
      </c>
      <c r="AH3163">
        <v>1990144</v>
      </c>
      <c r="AJ3163">
        <v>126775</v>
      </c>
      <c r="AK3163">
        <v>402802</v>
      </c>
      <c r="AL3163">
        <v>424177</v>
      </c>
    </row>
    <row r="3164" spans="1:38">
      <c r="A3164" t="s">
        <v>127</v>
      </c>
      <c r="B3164" t="s">
        <v>136</v>
      </c>
      <c r="C3164" t="s">
        <v>137</v>
      </c>
      <c r="D3164" t="s">
        <v>38</v>
      </c>
      <c r="E3164" t="s">
        <v>25</v>
      </c>
      <c r="F3164" t="s">
        <v>18</v>
      </c>
      <c r="G3164" t="s">
        <v>145</v>
      </c>
      <c r="H3164" t="s">
        <v>111</v>
      </c>
      <c r="O3164">
        <v>1.3160000000000001</v>
      </c>
      <c r="P3164">
        <v>0.51600000000000001</v>
      </c>
      <c r="Q3164">
        <v>7.484</v>
      </c>
      <c r="R3164">
        <v>1.76</v>
      </c>
      <c r="Y3164">
        <v>0</v>
      </c>
      <c r="Z3164">
        <v>0</v>
      </c>
      <c r="AA3164">
        <v>2.0000000000000002E-5</v>
      </c>
      <c r="AB3164">
        <v>1.0000000000000001E-5</v>
      </c>
      <c r="AI3164">
        <v>3733406</v>
      </c>
      <c r="AJ3164">
        <v>2494409</v>
      </c>
      <c r="AK3164">
        <v>2462700</v>
      </c>
      <c r="AL3164">
        <v>1905142</v>
      </c>
    </row>
    <row r="3165" spans="1:38">
      <c r="A3165" t="s">
        <v>127</v>
      </c>
      <c r="B3165" t="s">
        <v>136</v>
      </c>
      <c r="C3165" t="s">
        <v>137</v>
      </c>
      <c r="D3165" t="s">
        <v>38</v>
      </c>
      <c r="E3165" t="s">
        <v>25</v>
      </c>
      <c r="F3165" t="s">
        <v>18</v>
      </c>
      <c r="G3165" t="s">
        <v>145</v>
      </c>
      <c r="H3165" t="s">
        <v>12</v>
      </c>
      <c r="O3165">
        <v>0</v>
      </c>
      <c r="P3165">
        <v>0.18</v>
      </c>
      <c r="Q3165">
        <v>5.9089999999999998</v>
      </c>
      <c r="R3165">
        <v>0</v>
      </c>
      <c r="Y3165">
        <v>0</v>
      </c>
      <c r="Z3165">
        <v>0</v>
      </c>
      <c r="AA3165">
        <v>2.0000000000000002E-5</v>
      </c>
      <c r="AB3165">
        <v>0</v>
      </c>
      <c r="AI3165">
        <v>3733406</v>
      </c>
      <c r="AJ3165">
        <v>2494409</v>
      </c>
      <c r="AK3165">
        <v>2462700</v>
      </c>
      <c r="AL3165">
        <v>1905142</v>
      </c>
    </row>
    <row r="3166" spans="1:38">
      <c r="A3166" t="s">
        <v>127</v>
      </c>
      <c r="B3166" t="s">
        <v>136</v>
      </c>
      <c r="C3166" t="s">
        <v>137</v>
      </c>
      <c r="D3166" t="s">
        <v>38</v>
      </c>
      <c r="E3166" t="s">
        <v>25</v>
      </c>
      <c r="F3166" t="s">
        <v>18</v>
      </c>
      <c r="G3166" t="s">
        <v>145</v>
      </c>
      <c r="H3166" t="s">
        <v>11</v>
      </c>
      <c r="O3166">
        <v>1.3160000000000001</v>
      </c>
      <c r="P3166">
        <v>0.33600000000000002</v>
      </c>
      <c r="Q3166">
        <v>1.575</v>
      </c>
      <c r="R3166">
        <v>1.76</v>
      </c>
      <c r="Y3166">
        <v>0</v>
      </c>
      <c r="Z3166">
        <v>0</v>
      </c>
      <c r="AA3166">
        <v>0</v>
      </c>
      <c r="AB3166">
        <v>1.0000000000000001E-5</v>
      </c>
      <c r="AI3166">
        <v>3733406</v>
      </c>
      <c r="AJ3166">
        <v>2494409</v>
      </c>
      <c r="AK3166">
        <v>2462700</v>
      </c>
      <c r="AL3166">
        <v>1905142</v>
      </c>
    </row>
    <row r="3167" spans="1:38">
      <c r="A3167" t="s">
        <v>127</v>
      </c>
      <c r="B3167" t="s">
        <v>136</v>
      </c>
      <c r="C3167" t="s">
        <v>137</v>
      </c>
      <c r="D3167" t="s">
        <v>38</v>
      </c>
      <c r="E3167" t="s">
        <v>25</v>
      </c>
      <c r="F3167" t="s">
        <v>18</v>
      </c>
      <c r="G3167" t="s">
        <v>148</v>
      </c>
      <c r="H3167" t="s">
        <v>111</v>
      </c>
      <c r="O3167">
        <v>0.371</v>
      </c>
      <c r="P3167">
        <v>1.1659999999999999</v>
      </c>
      <c r="Q3167">
        <v>0.442</v>
      </c>
      <c r="R3167">
        <v>8.3379999999999992</v>
      </c>
      <c r="Y3167">
        <v>0</v>
      </c>
      <c r="Z3167">
        <v>0</v>
      </c>
      <c r="AA3167">
        <v>0</v>
      </c>
      <c r="AB3167">
        <v>3.0000000000000001E-5</v>
      </c>
      <c r="AI3167">
        <v>792028</v>
      </c>
      <c r="AJ3167">
        <v>237022</v>
      </c>
      <c r="AK3167">
        <v>174669</v>
      </c>
      <c r="AL3167">
        <v>1517753</v>
      </c>
    </row>
    <row r="3168" spans="1:38">
      <c r="A3168" t="s">
        <v>127</v>
      </c>
      <c r="B3168" t="s">
        <v>136</v>
      </c>
      <c r="C3168" t="s">
        <v>137</v>
      </c>
      <c r="D3168" t="s">
        <v>38</v>
      </c>
      <c r="E3168" t="s">
        <v>25</v>
      </c>
      <c r="F3168" t="s">
        <v>18</v>
      </c>
      <c r="G3168" t="s">
        <v>148</v>
      </c>
      <c r="H3168" t="s">
        <v>12</v>
      </c>
      <c r="O3168">
        <v>0</v>
      </c>
      <c r="P3168">
        <v>0.40699999999999997</v>
      </c>
      <c r="Q3168">
        <v>0.34899999999999998</v>
      </c>
      <c r="R3168">
        <v>0</v>
      </c>
      <c r="Y3168">
        <v>0</v>
      </c>
      <c r="Z3168">
        <v>0</v>
      </c>
      <c r="AA3168">
        <v>0</v>
      </c>
      <c r="AB3168">
        <v>0</v>
      </c>
      <c r="AI3168">
        <v>792028</v>
      </c>
      <c r="AJ3168">
        <v>237022</v>
      </c>
      <c r="AK3168">
        <v>174669</v>
      </c>
      <c r="AL3168">
        <v>1517753</v>
      </c>
    </row>
    <row r="3169" spans="1:38">
      <c r="A3169" t="s">
        <v>127</v>
      </c>
      <c r="B3169" t="s">
        <v>136</v>
      </c>
      <c r="C3169" t="s">
        <v>137</v>
      </c>
      <c r="D3169" t="s">
        <v>38</v>
      </c>
      <c r="E3169" t="s">
        <v>25</v>
      </c>
      <c r="F3169" t="s">
        <v>18</v>
      </c>
      <c r="G3169" t="s">
        <v>148</v>
      </c>
      <c r="H3169" t="s">
        <v>11</v>
      </c>
      <c r="O3169">
        <v>0.371</v>
      </c>
      <c r="P3169">
        <v>0.75900000000000001</v>
      </c>
      <c r="Q3169">
        <v>9.2999999999999999E-2</v>
      </c>
      <c r="R3169">
        <v>8.3379999999999992</v>
      </c>
      <c r="Y3169">
        <v>0</v>
      </c>
      <c r="Z3169">
        <v>0</v>
      </c>
      <c r="AA3169">
        <v>0</v>
      </c>
      <c r="AB3169">
        <v>3.0000000000000001E-5</v>
      </c>
      <c r="AI3169">
        <v>792028</v>
      </c>
      <c r="AJ3169">
        <v>237022</v>
      </c>
      <c r="AK3169">
        <v>174669</v>
      </c>
      <c r="AL3169">
        <v>1517753</v>
      </c>
    </row>
    <row r="3170" spans="1:38">
      <c r="A3170" t="s">
        <v>127</v>
      </c>
      <c r="B3170" t="s">
        <v>136</v>
      </c>
      <c r="C3170" t="s">
        <v>137</v>
      </c>
      <c r="D3170" t="s">
        <v>38</v>
      </c>
      <c r="E3170" t="s">
        <v>25</v>
      </c>
      <c r="F3170" t="s">
        <v>18</v>
      </c>
      <c r="G3170" t="s">
        <v>10</v>
      </c>
      <c r="H3170" t="s">
        <v>111</v>
      </c>
      <c r="I3170">
        <v>61.363999999999997</v>
      </c>
      <c r="J3170">
        <v>42.819000000000003</v>
      </c>
      <c r="K3170">
        <v>16.309000000000001</v>
      </c>
      <c r="L3170">
        <v>39.334000000000003</v>
      </c>
      <c r="M3170">
        <v>11.715</v>
      </c>
      <c r="N3170">
        <v>156.751</v>
      </c>
      <c r="S3170">
        <v>1.2999999999999999E-4</v>
      </c>
      <c r="T3170">
        <v>8.0000000000000007E-5</v>
      </c>
      <c r="U3170">
        <v>3.0000000000000001E-5</v>
      </c>
      <c r="V3170">
        <v>8.0000000000000007E-5</v>
      </c>
      <c r="W3170">
        <v>3.0000000000000001E-5</v>
      </c>
      <c r="X3170">
        <v>4.6000000000000001E-4</v>
      </c>
      <c r="AC3170">
        <v>5760703</v>
      </c>
      <c r="AD3170">
        <v>5334038</v>
      </c>
      <c r="AE3170">
        <v>4586665</v>
      </c>
      <c r="AF3170">
        <v>4381098</v>
      </c>
      <c r="AG3170">
        <v>4693561</v>
      </c>
      <c r="AH3170">
        <v>4808599</v>
      </c>
    </row>
    <row r="3171" spans="1:38">
      <c r="A3171" t="s">
        <v>127</v>
      </c>
      <c r="B3171" t="s">
        <v>136</v>
      </c>
      <c r="C3171" t="s">
        <v>137</v>
      </c>
      <c r="D3171" t="s">
        <v>38</v>
      </c>
      <c r="E3171" t="s">
        <v>25</v>
      </c>
      <c r="F3171" t="s">
        <v>18</v>
      </c>
      <c r="G3171" t="s">
        <v>10</v>
      </c>
      <c r="H3171" t="s">
        <v>12</v>
      </c>
      <c r="I3171">
        <v>45.213000000000001</v>
      </c>
      <c r="J3171">
        <v>29.134</v>
      </c>
      <c r="K3171">
        <v>11.381</v>
      </c>
      <c r="L3171">
        <v>37.487000000000002</v>
      </c>
      <c r="M3171">
        <v>8.64</v>
      </c>
      <c r="N3171">
        <v>155.279</v>
      </c>
      <c r="S3171">
        <v>1E-4</v>
      </c>
      <c r="T3171">
        <v>5.0000000000000002E-5</v>
      </c>
      <c r="U3171">
        <v>2.0000000000000002E-5</v>
      </c>
      <c r="V3171">
        <v>8.0000000000000007E-5</v>
      </c>
      <c r="W3171">
        <v>2.0000000000000002E-5</v>
      </c>
      <c r="X3171">
        <v>4.4999999999999999E-4</v>
      </c>
      <c r="AC3171">
        <v>5760703</v>
      </c>
      <c r="AD3171">
        <v>5334038</v>
      </c>
      <c r="AE3171">
        <v>4586665</v>
      </c>
      <c r="AF3171">
        <v>4381098</v>
      </c>
      <c r="AG3171">
        <v>4693561</v>
      </c>
      <c r="AH3171">
        <v>4808599</v>
      </c>
    </row>
    <row r="3172" spans="1:38">
      <c r="A3172" t="s">
        <v>127</v>
      </c>
      <c r="B3172" t="s">
        <v>136</v>
      </c>
      <c r="C3172" t="s">
        <v>137</v>
      </c>
      <c r="D3172" t="s">
        <v>38</v>
      </c>
      <c r="E3172" t="s">
        <v>25</v>
      </c>
      <c r="F3172" t="s">
        <v>18</v>
      </c>
      <c r="G3172" t="s">
        <v>10</v>
      </c>
      <c r="H3172" t="s">
        <v>11</v>
      </c>
      <c r="I3172">
        <v>16.151</v>
      </c>
      <c r="J3172">
        <v>13.685</v>
      </c>
      <c r="K3172">
        <v>4.9290000000000003</v>
      </c>
      <c r="L3172">
        <v>1.847</v>
      </c>
      <c r="M3172">
        <v>3.0750000000000002</v>
      </c>
      <c r="N3172">
        <v>1.472</v>
      </c>
      <c r="S3172">
        <v>3.0000000000000001E-5</v>
      </c>
      <c r="T3172">
        <v>2.0000000000000002E-5</v>
      </c>
      <c r="U3172">
        <v>1.0000000000000001E-5</v>
      </c>
      <c r="V3172">
        <v>0</v>
      </c>
      <c r="W3172">
        <v>1.0000000000000001E-5</v>
      </c>
      <c r="X3172">
        <v>0</v>
      </c>
      <c r="AC3172">
        <v>5760703</v>
      </c>
      <c r="AD3172">
        <v>5334038</v>
      </c>
      <c r="AE3172">
        <v>4586665</v>
      </c>
      <c r="AF3172">
        <v>4381098</v>
      </c>
      <c r="AG3172">
        <v>4693561</v>
      </c>
      <c r="AH3172">
        <v>4808599</v>
      </c>
    </row>
    <row r="3173" spans="1:38">
      <c r="A3173" t="s">
        <v>127</v>
      </c>
      <c r="B3173" t="s">
        <v>113</v>
      </c>
      <c r="C3173" t="s">
        <v>139</v>
      </c>
      <c r="D3173" t="s">
        <v>123</v>
      </c>
      <c r="E3173" t="s">
        <v>8</v>
      </c>
      <c r="F3173" t="s">
        <v>59</v>
      </c>
      <c r="G3173" t="s">
        <v>10</v>
      </c>
      <c r="H3173" t="s">
        <v>111</v>
      </c>
      <c r="I3173">
        <v>24.989000000000001</v>
      </c>
      <c r="J3173">
        <v>19.72</v>
      </c>
      <c r="K3173">
        <v>15.247999999999999</v>
      </c>
      <c r="L3173">
        <v>8.2080000000000002</v>
      </c>
      <c r="M3173">
        <v>12.249000000000001</v>
      </c>
      <c r="N3173">
        <v>4.0730000000000004</v>
      </c>
      <c r="O3173">
        <v>5.069</v>
      </c>
      <c r="P3173">
        <v>7.3550000000000004</v>
      </c>
      <c r="Q3173">
        <v>5.25</v>
      </c>
      <c r="R3173">
        <v>176.512</v>
      </c>
      <c r="S3173">
        <v>8.3000000000000001E-4</v>
      </c>
      <c r="T3173">
        <v>5.4000000000000001E-4</v>
      </c>
      <c r="U3173">
        <v>5.2999999999999998E-4</v>
      </c>
      <c r="V3173">
        <v>3.1E-4</v>
      </c>
      <c r="W3173">
        <v>3.8999999999999999E-4</v>
      </c>
      <c r="X3173">
        <v>1.1E-4</v>
      </c>
      <c r="Y3173">
        <v>1.3999999999999999E-4</v>
      </c>
      <c r="Z3173">
        <v>2.2000000000000001E-4</v>
      </c>
      <c r="AA3173">
        <v>1.4999999999999999E-4</v>
      </c>
      <c r="AB3173">
        <v>3.62E-3</v>
      </c>
      <c r="AC3173">
        <v>392355</v>
      </c>
      <c r="AD3173">
        <v>519024</v>
      </c>
      <c r="AE3173">
        <v>539996</v>
      </c>
      <c r="AF3173">
        <v>544421</v>
      </c>
      <c r="AG3173">
        <v>519456</v>
      </c>
      <c r="AH3173">
        <v>508205</v>
      </c>
      <c r="AI3173">
        <v>340870</v>
      </c>
      <c r="AJ3173">
        <v>478919</v>
      </c>
      <c r="AK3173">
        <v>219717</v>
      </c>
      <c r="AL3173">
        <v>319724</v>
      </c>
    </row>
    <row r="3174" spans="1:38">
      <c r="A3174" t="s">
        <v>127</v>
      </c>
      <c r="B3174" t="s">
        <v>113</v>
      </c>
      <c r="C3174" t="s">
        <v>139</v>
      </c>
      <c r="D3174" t="s">
        <v>123</v>
      </c>
      <c r="E3174" t="s">
        <v>8</v>
      </c>
      <c r="F3174" t="s">
        <v>59</v>
      </c>
      <c r="G3174" t="s">
        <v>10</v>
      </c>
      <c r="H3174" t="s">
        <v>12</v>
      </c>
      <c r="I3174">
        <v>0</v>
      </c>
      <c r="J3174">
        <v>13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170</v>
      </c>
      <c r="S3174">
        <v>0</v>
      </c>
      <c r="T3174">
        <v>3.6000000000000002E-4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  <c r="AB3174">
        <v>3.48E-3</v>
      </c>
      <c r="AC3174">
        <v>392355</v>
      </c>
      <c r="AD3174">
        <v>519024</v>
      </c>
      <c r="AE3174">
        <v>539996</v>
      </c>
      <c r="AF3174">
        <v>544421</v>
      </c>
      <c r="AG3174">
        <v>519456</v>
      </c>
      <c r="AH3174">
        <v>508205</v>
      </c>
      <c r="AI3174">
        <v>340870</v>
      </c>
      <c r="AJ3174">
        <v>478919</v>
      </c>
      <c r="AK3174">
        <v>219717</v>
      </c>
      <c r="AL3174">
        <v>319724</v>
      </c>
    </row>
    <row r="3175" spans="1:38">
      <c r="A3175" t="s">
        <v>127</v>
      </c>
      <c r="B3175" t="s">
        <v>113</v>
      </c>
      <c r="C3175" t="s">
        <v>139</v>
      </c>
      <c r="D3175" t="s">
        <v>123</v>
      </c>
      <c r="E3175" t="s">
        <v>8</v>
      </c>
      <c r="F3175" t="s">
        <v>59</v>
      </c>
      <c r="G3175" t="s">
        <v>10</v>
      </c>
      <c r="H3175" t="s">
        <v>11</v>
      </c>
      <c r="I3175">
        <v>24.989000000000001</v>
      </c>
      <c r="J3175">
        <v>6.72</v>
      </c>
      <c r="K3175">
        <v>15.247999999999999</v>
      </c>
      <c r="L3175">
        <v>8.2080000000000002</v>
      </c>
      <c r="M3175">
        <v>12.249000000000001</v>
      </c>
      <c r="N3175">
        <v>4.0730000000000004</v>
      </c>
      <c r="O3175">
        <v>5.069</v>
      </c>
      <c r="P3175">
        <v>7.3550000000000004</v>
      </c>
      <c r="Q3175">
        <v>5.25</v>
      </c>
      <c r="R3175">
        <v>6.5119999999999996</v>
      </c>
      <c r="S3175">
        <v>8.3000000000000001E-4</v>
      </c>
      <c r="T3175">
        <v>1.9000000000000001E-4</v>
      </c>
      <c r="U3175">
        <v>5.2999999999999998E-4</v>
      </c>
      <c r="V3175">
        <v>3.1E-4</v>
      </c>
      <c r="W3175">
        <v>3.8999999999999999E-4</v>
      </c>
      <c r="X3175">
        <v>1.1E-4</v>
      </c>
      <c r="Y3175">
        <v>1.3999999999999999E-4</v>
      </c>
      <c r="Z3175">
        <v>2.2000000000000001E-4</v>
      </c>
      <c r="AA3175">
        <v>1.4999999999999999E-4</v>
      </c>
      <c r="AB3175">
        <v>1.2999999999999999E-4</v>
      </c>
      <c r="AC3175">
        <v>392355</v>
      </c>
      <c r="AD3175">
        <v>519024</v>
      </c>
      <c r="AE3175">
        <v>539996</v>
      </c>
      <c r="AF3175">
        <v>544421</v>
      </c>
      <c r="AG3175">
        <v>519456</v>
      </c>
      <c r="AH3175">
        <v>508205</v>
      </c>
      <c r="AI3175">
        <v>340870</v>
      </c>
      <c r="AJ3175">
        <v>478919</v>
      </c>
      <c r="AK3175">
        <v>219717</v>
      </c>
      <c r="AL3175">
        <v>319724</v>
      </c>
    </row>
    <row r="3176" spans="1:38">
      <c r="A3176" t="s">
        <v>127</v>
      </c>
      <c r="B3176" t="s">
        <v>113</v>
      </c>
      <c r="C3176" t="s">
        <v>139</v>
      </c>
      <c r="D3176" t="s">
        <v>123</v>
      </c>
      <c r="E3176" t="s">
        <v>8</v>
      </c>
      <c r="F3176" t="s">
        <v>9</v>
      </c>
      <c r="G3176" t="s">
        <v>10</v>
      </c>
      <c r="H3176" t="s">
        <v>111</v>
      </c>
      <c r="I3176">
        <v>21.475999999999999</v>
      </c>
      <c r="J3176">
        <v>24.555</v>
      </c>
      <c r="K3176">
        <v>13.545</v>
      </c>
      <c r="L3176">
        <v>18.071999999999999</v>
      </c>
      <c r="M3176">
        <v>6.9359999999999999</v>
      </c>
      <c r="N3176">
        <v>6.5789999999999997</v>
      </c>
      <c r="O3176">
        <v>3.06</v>
      </c>
      <c r="P3176">
        <v>3.6179999999999999</v>
      </c>
      <c r="Q3176">
        <v>12.45</v>
      </c>
      <c r="R3176">
        <v>17.100000000000001</v>
      </c>
      <c r="S3176">
        <v>7.1000000000000002E-4</v>
      </c>
      <c r="T3176">
        <v>6.8000000000000005E-4</v>
      </c>
      <c r="U3176">
        <v>4.6999999999999999E-4</v>
      </c>
      <c r="V3176">
        <v>6.7000000000000002E-4</v>
      </c>
      <c r="W3176">
        <v>2.2000000000000001E-4</v>
      </c>
      <c r="X3176">
        <v>1.8000000000000001E-4</v>
      </c>
      <c r="Y3176">
        <v>9.0000000000000006E-5</v>
      </c>
      <c r="Z3176">
        <v>1.1E-4</v>
      </c>
      <c r="AA3176">
        <v>3.5E-4</v>
      </c>
      <c r="AB3176">
        <v>3.5E-4</v>
      </c>
      <c r="AC3176">
        <v>1036595</v>
      </c>
      <c r="AD3176">
        <v>1439951</v>
      </c>
      <c r="AE3176">
        <v>1509759</v>
      </c>
      <c r="AF3176">
        <v>1333012</v>
      </c>
      <c r="AG3176">
        <v>1320169</v>
      </c>
      <c r="AH3176">
        <v>984056</v>
      </c>
      <c r="AI3176">
        <v>575501</v>
      </c>
      <c r="AJ3176">
        <v>486680</v>
      </c>
      <c r="AK3176">
        <v>644908</v>
      </c>
      <c r="AL3176">
        <v>98456</v>
      </c>
    </row>
    <row r="3177" spans="1:38">
      <c r="A3177" t="s">
        <v>127</v>
      </c>
      <c r="B3177" t="s">
        <v>113</v>
      </c>
      <c r="C3177" t="s">
        <v>139</v>
      </c>
      <c r="D3177" t="s">
        <v>123</v>
      </c>
      <c r="E3177" t="s">
        <v>8</v>
      </c>
      <c r="F3177" t="s">
        <v>9</v>
      </c>
      <c r="G3177" t="s">
        <v>10</v>
      </c>
      <c r="H3177" t="s">
        <v>12</v>
      </c>
      <c r="I3177">
        <v>0</v>
      </c>
      <c r="J3177">
        <v>0</v>
      </c>
      <c r="K3177">
        <v>0</v>
      </c>
      <c r="L3177">
        <v>0.29199999999999998</v>
      </c>
      <c r="M3177">
        <v>0</v>
      </c>
      <c r="N3177">
        <v>1.7000000000000001E-2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1.0000000000000001E-5</v>
      </c>
      <c r="W3177">
        <v>0</v>
      </c>
      <c r="X3177">
        <v>0</v>
      </c>
      <c r="Y3177">
        <v>0</v>
      </c>
      <c r="Z3177">
        <v>0</v>
      </c>
      <c r="AA3177">
        <v>0</v>
      </c>
      <c r="AB3177">
        <v>0</v>
      </c>
      <c r="AC3177">
        <v>1036595</v>
      </c>
      <c r="AD3177">
        <v>1439951</v>
      </c>
      <c r="AE3177">
        <v>1509759</v>
      </c>
      <c r="AF3177">
        <v>1333012</v>
      </c>
      <c r="AG3177">
        <v>1320169</v>
      </c>
      <c r="AH3177">
        <v>984056</v>
      </c>
      <c r="AI3177">
        <v>575501</v>
      </c>
      <c r="AJ3177">
        <v>486680</v>
      </c>
      <c r="AK3177">
        <v>644908</v>
      </c>
      <c r="AL3177">
        <v>98456</v>
      </c>
    </row>
    <row r="3178" spans="1:38">
      <c r="A3178" t="s">
        <v>127</v>
      </c>
      <c r="B3178" t="s">
        <v>113</v>
      </c>
      <c r="C3178" t="s">
        <v>139</v>
      </c>
      <c r="D3178" t="s">
        <v>123</v>
      </c>
      <c r="E3178" t="s">
        <v>8</v>
      </c>
      <c r="F3178" t="s">
        <v>9</v>
      </c>
      <c r="G3178" t="s">
        <v>10</v>
      </c>
      <c r="H3178" t="s">
        <v>11</v>
      </c>
      <c r="I3178">
        <v>21.475999999999999</v>
      </c>
      <c r="J3178">
        <v>24.555</v>
      </c>
      <c r="K3178">
        <v>13.545</v>
      </c>
      <c r="L3178">
        <v>17.78</v>
      </c>
      <c r="M3178">
        <v>6.9359999999999999</v>
      </c>
      <c r="N3178">
        <v>6.5620000000000003</v>
      </c>
      <c r="O3178">
        <v>3.06</v>
      </c>
      <c r="P3178">
        <v>3.6179999999999999</v>
      </c>
      <c r="Q3178">
        <v>12.45</v>
      </c>
      <c r="R3178">
        <v>17.100000000000001</v>
      </c>
      <c r="S3178">
        <v>7.1000000000000002E-4</v>
      </c>
      <c r="T3178">
        <v>6.8000000000000005E-4</v>
      </c>
      <c r="U3178">
        <v>4.6999999999999999E-4</v>
      </c>
      <c r="V3178">
        <v>6.6E-4</v>
      </c>
      <c r="W3178">
        <v>2.2000000000000001E-4</v>
      </c>
      <c r="X3178">
        <v>1.8000000000000001E-4</v>
      </c>
      <c r="Y3178">
        <v>9.0000000000000006E-5</v>
      </c>
      <c r="Z3178">
        <v>1.1E-4</v>
      </c>
      <c r="AA3178">
        <v>3.5E-4</v>
      </c>
      <c r="AB3178">
        <v>3.5E-4</v>
      </c>
      <c r="AC3178">
        <v>1036595</v>
      </c>
      <c r="AD3178">
        <v>1439951</v>
      </c>
      <c r="AE3178">
        <v>1509759</v>
      </c>
      <c r="AF3178">
        <v>1333012</v>
      </c>
      <c r="AG3178">
        <v>1320169</v>
      </c>
      <c r="AH3178">
        <v>984056</v>
      </c>
      <c r="AI3178">
        <v>575501</v>
      </c>
      <c r="AJ3178">
        <v>486680</v>
      </c>
      <c r="AK3178">
        <v>644908</v>
      </c>
      <c r="AL3178">
        <v>98456</v>
      </c>
    </row>
    <row r="3179" spans="1:38">
      <c r="A3179" t="s">
        <v>127</v>
      </c>
      <c r="B3179" t="s">
        <v>113</v>
      </c>
      <c r="C3179" t="s">
        <v>139</v>
      </c>
      <c r="D3179" t="s">
        <v>123</v>
      </c>
      <c r="E3179" t="s">
        <v>8</v>
      </c>
      <c r="F3179" t="s">
        <v>13</v>
      </c>
      <c r="G3179" t="s">
        <v>10</v>
      </c>
      <c r="H3179" t="s">
        <v>111</v>
      </c>
      <c r="I3179">
        <v>1599.0989999999999</v>
      </c>
      <c r="J3179">
        <v>1467.971</v>
      </c>
      <c r="K3179">
        <v>1355.057</v>
      </c>
      <c r="L3179">
        <v>984.24099999999999</v>
      </c>
      <c r="M3179">
        <v>953.14</v>
      </c>
      <c r="N3179">
        <v>1353.0150000000001</v>
      </c>
      <c r="O3179">
        <v>1344.3330000000001</v>
      </c>
      <c r="P3179">
        <v>1200.479</v>
      </c>
      <c r="Q3179">
        <v>921.85199999999998</v>
      </c>
      <c r="R3179">
        <v>601.65599999999995</v>
      </c>
      <c r="S3179">
        <v>5.2920000000000002E-2</v>
      </c>
      <c r="T3179">
        <v>4.054E-2</v>
      </c>
      <c r="U3179">
        <v>4.7469999999999998E-2</v>
      </c>
      <c r="V3179">
        <v>3.6729999999999999E-2</v>
      </c>
      <c r="W3179">
        <v>3.0609999999999998E-2</v>
      </c>
      <c r="X3179">
        <v>3.721E-2</v>
      </c>
      <c r="Y3179">
        <v>3.7479999999999999E-2</v>
      </c>
      <c r="Z3179">
        <v>3.5720000000000002E-2</v>
      </c>
      <c r="AA3179">
        <v>2.5850000000000001E-2</v>
      </c>
      <c r="AB3179">
        <v>1.2330000000000001E-2</v>
      </c>
      <c r="AC3179">
        <v>4241216</v>
      </c>
      <c r="AD3179">
        <v>4294884</v>
      </c>
      <c r="AE3179">
        <v>3884007</v>
      </c>
      <c r="AF3179">
        <v>3418751</v>
      </c>
      <c r="AG3179">
        <v>2707991</v>
      </c>
      <c r="AH3179">
        <v>3536979</v>
      </c>
      <c r="AI3179">
        <v>3327143</v>
      </c>
      <c r="AJ3179">
        <v>2464058</v>
      </c>
      <c r="AK3179">
        <v>1704406</v>
      </c>
      <c r="AL3179">
        <v>482450</v>
      </c>
    </row>
    <row r="3180" spans="1:38">
      <c r="A3180" t="s">
        <v>127</v>
      </c>
      <c r="B3180" t="s">
        <v>113</v>
      </c>
      <c r="C3180" t="s">
        <v>139</v>
      </c>
      <c r="D3180" t="s">
        <v>123</v>
      </c>
      <c r="E3180" t="s">
        <v>8</v>
      </c>
      <c r="F3180" t="s">
        <v>13</v>
      </c>
      <c r="G3180" t="s">
        <v>10</v>
      </c>
      <c r="H3180" t="s">
        <v>12</v>
      </c>
      <c r="I3180">
        <v>142</v>
      </c>
      <c r="J3180">
        <v>133.90199999999999</v>
      </c>
      <c r="K3180">
        <v>107.65900000000001</v>
      </c>
      <c r="L3180">
        <v>77.549000000000007</v>
      </c>
      <c r="M3180">
        <v>85.128</v>
      </c>
      <c r="N3180">
        <v>151.29300000000001</v>
      </c>
      <c r="O3180">
        <v>159.24</v>
      </c>
      <c r="P3180">
        <v>126.14400000000001</v>
      </c>
      <c r="Q3180">
        <v>191.01300000000001</v>
      </c>
      <c r="R3180">
        <v>101</v>
      </c>
      <c r="S3180">
        <v>4.7000000000000002E-3</v>
      </c>
      <c r="T3180">
        <v>3.7000000000000002E-3</v>
      </c>
      <c r="U3180">
        <v>3.7699999999999999E-3</v>
      </c>
      <c r="V3180">
        <v>2.8900000000000002E-3</v>
      </c>
      <c r="W3180">
        <v>2.7299999999999998E-3</v>
      </c>
      <c r="X3180">
        <v>4.1599999999999996E-3</v>
      </c>
      <c r="Y3180">
        <v>4.4400000000000004E-3</v>
      </c>
      <c r="Z3180">
        <v>3.7499999999999999E-3</v>
      </c>
      <c r="AA3180">
        <v>5.3600000000000002E-3</v>
      </c>
      <c r="AB3180">
        <v>2.0699999999999998E-3</v>
      </c>
      <c r="AC3180">
        <v>4241216</v>
      </c>
      <c r="AD3180">
        <v>4294884</v>
      </c>
      <c r="AE3180">
        <v>3884007</v>
      </c>
      <c r="AF3180">
        <v>3418751</v>
      </c>
      <c r="AG3180">
        <v>2707991</v>
      </c>
      <c r="AH3180">
        <v>3536979</v>
      </c>
      <c r="AI3180">
        <v>3327143</v>
      </c>
      <c r="AJ3180">
        <v>2464058</v>
      </c>
      <c r="AK3180">
        <v>1704406</v>
      </c>
      <c r="AL3180">
        <v>482450</v>
      </c>
    </row>
    <row r="3181" spans="1:38">
      <c r="A3181" t="s">
        <v>127</v>
      </c>
      <c r="B3181" t="s">
        <v>113</v>
      </c>
      <c r="C3181" t="s">
        <v>139</v>
      </c>
      <c r="D3181" t="s">
        <v>123</v>
      </c>
      <c r="E3181" t="s">
        <v>8</v>
      </c>
      <c r="F3181" t="s">
        <v>13</v>
      </c>
      <c r="G3181" t="s">
        <v>10</v>
      </c>
      <c r="H3181" t="s">
        <v>11</v>
      </c>
      <c r="I3181">
        <v>1457.0989999999999</v>
      </c>
      <c r="J3181">
        <v>1334.069</v>
      </c>
      <c r="K3181">
        <v>1247.3979999999999</v>
      </c>
      <c r="L3181">
        <v>906.69200000000001</v>
      </c>
      <c r="M3181">
        <v>868.01199999999994</v>
      </c>
      <c r="N3181">
        <v>1201.722</v>
      </c>
      <c r="O3181">
        <v>1185.0930000000001</v>
      </c>
      <c r="P3181">
        <v>1074.335</v>
      </c>
      <c r="Q3181">
        <v>730.83900000000006</v>
      </c>
      <c r="R3181">
        <v>500.65600000000001</v>
      </c>
      <c r="S3181">
        <v>4.8219999999999999E-2</v>
      </c>
      <c r="T3181">
        <v>3.6839999999999998E-2</v>
      </c>
      <c r="U3181">
        <v>4.3700000000000003E-2</v>
      </c>
      <c r="V3181">
        <v>3.3840000000000002E-2</v>
      </c>
      <c r="W3181">
        <v>2.7879999999999999E-2</v>
      </c>
      <c r="X3181">
        <v>3.3050000000000003E-2</v>
      </c>
      <c r="Y3181">
        <v>3.304E-2</v>
      </c>
      <c r="Z3181">
        <v>3.1969999999999998E-2</v>
      </c>
      <c r="AA3181">
        <v>2.0490000000000001E-2</v>
      </c>
      <c r="AB3181">
        <v>1.026E-2</v>
      </c>
      <c r="AC3181">
        <v>4241216</v>
      </c>
      <c r="AD3181">
        <v>4294884</v>
      </c>
      <c r="AE3181">
        <v>3884007</v>
      </c>
      <c r="AF3181">
        <v>3418751</v>
      </c>
      <c r="AG3181">
        <v>2707991</v>
      </c>
      <c r="AH3181">
        <v>3536979</v>
      </c>
      <c r="AI3181">
        <v>3327143</v>
      </c>
      <c r="AJ3181">
        <v>2464058</v>
      </c>
      <c r="AK3181">
        <v>1704406</v>
      </c>
      <c r="AL3181">
        <v>482450</v>
      </c>
    </row>
    <row r="3182" spans="1:38">
      <c r="A3182" t="s">
        <v>127</v>
      </c>
      <c r="B3182" t="s">
        <v>113</v>
      </c>
      <c r="C3182" t="s">
        <v>139</v>
      </c>
      <c r="D3182" t="s">
        <v>123</v>
      </c>
      <c r="E3182" t="s">
        <v>8</v>
      </c>
      <c r="F3182" t="s">
        <v>14</v>
      </c>
      <c r="G3182" t="s">
        <v>10</v>
      </c>
      <c r="H3182" t="s">
        <v>111</v>
      </c>
      <c r="I3182">
        <v>23.765000000000001</v>
      </c>
      <c r="J3182">
        <v>30.611000000000001</v>
      </c>
      <c r="K3182">
        <v>32.774000000000001</v>
      </c>
      <c r="L3182">
        <v>20.337</v>
      </c>
      <c r="M3182">
        <v>22.91</v>
      </c>
      <c r="N3182">
        <v>44.555999999999997</v>
      </c>
      <c r="O3182">
        <v>51.744999999999997</v>
      </c>
      <c r="P3182">
        <v>36.875</v>
      </c>
      <c r="Q3182">
        <v>19.625</v>
      </c>
      <c r="R3182">
        <v>12.054</v>
      </c>
      <c r="S3182">
        <v>7.9000000000000001E-4</v>
      </c>
      <c r="T3182">
        <v>8.4999999999999995E-4</v>
      </c>
      <c r="U3182">
        <v>1.15E-3</v>
      </c>
      <c r="V3182">
        <v>7.6000000000000004E-4</v>
      </c>
      <c r="W3182">
        <v>7.3999999999999999E-4</v>
      </c>
      <c r="X3182">
        <v>1.23E-3</v>
      </c>
      <c r="Y3182">
        <v>1.4400000000000001E-3</v>
      </c>
      <c r="Z3182">
        <v>1.1000000000000001E-3</v>
      </c>
      <c r="AA3182">
        <v>5.5000000000000003E-4</v>
      </c>
      <c r="AB3182">
        <v>2.5000000000000001E-4</v>
      </c>
      <c r="AC3182">
        <v>111613</v>
      </c>
      <c r="AD3182">
        <v>152642</v>
      </c>
      <c r="AE3182">
        <v>148827</v>
      </c>
      <c r="AF3182">
        <v>127951</v>
      </c>
      <c r="AG3182">
        <v>128626</v>
      </c>
      <c r="AH3182">
        <v>158409</v>
      </c>
      <c r="AI3182">
        <v>161734</v>
      </c>
      <c r="AJ3182">
        <v>185807</v>
      </c>
      <c r="AK3182">
        <v>95383</v>
      </c>
      <c r="AL3182">
        <v>36615</v>
      </c>
    </row>
    <row r="3183" spans="1:38">
      <c r="A3183" t="s">
        <v>127</v>
      </c>
      <c r="B3183" t="s">
        <v>113</v>
      </c>
      <c r="C3183" t="s">
        <v>139</v>
      </c>
      <c r="D3183" t="s">
        <v>123</v>
      </c>
      <c r="E3183" t="s">
        <v>8</v>
      </c>
      <c r="F3183" t="s">
        <v>14</v>
      </c>
      <c r="G3183" t="s">
        <v>10</v>
      </c>
      <c r="H3183" t="s">
        <v>12</v>
      </c>
      <c r="I3183">
        <v>0</v>
      </c>
      <c r="J3183">
        <v>0</v>
      </c>
      <c r="K3183">
        <v>0</v>
      </c>
      <c r="L3183">
        <v>0</v>
      </c>
      <c r="M3183">
        <v>1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3.0000000000000001E-5</v>
      </c>
      <c r="X3183">
        <v>0</v>
      </c>
      <c r="Y3183">
        <v>0</v>
      </c>
      <c r="Z3183">
        <v>0</v>
      </c>
      <c r="AA3183">
        <v>0</v>
      </c>
      <c r="AB3183">
        <v>0</v>
      </c>
      <c r="AC3183">
        <v>111613</v>
      </c>
      <c r="AD3183">
        <v>152642</v>
      </c>
      <c r="AE3183">
        <v>148827</v>
      </c>
      <c r="AF3183">
        <v>127951</v>
      </c>
      <c r="AG3183">
        <v>128626</v>
      </c>
      <c r="AH3183">
        <v>158409</v>
      </c>
      <c r="AI3183">
        <v>161734</v>
      </c>
      <c r="AJ3183">
        <v>185807</v>
      </c>
      <c r="AK3183">
        <v>95383</v>
      </c>
      <c r="AL3183">
        <v>36615</v>
      </c>
    </row>
    <row r="3184" spans="1:38">
      <c r="A3184" t="s">
        <v>127</v>
      </c>
      <c r="B3184" t="s">
        <v>113</v>
      </c>
      <c r="C3184" t="s">
        <v>139</v>
      </c>
      <c r="D3184" t="s">
        <v>123</v>
      </c>
      <c r="E3184" t="s">
        <v>8</v>
      </c>
      <c r="F3184" t="s">
        <v>14</v>
      </c>
      <c r="G3184" t="s">
        <v>10</v>
      </c>
      <c r="H3184" t="s">
        <v>11</v>
      </c>
      <c r="I3184">
        <v>23.765000000000001</v>
      </c>
      <c r="J3184">
        <v>30.611000000000001</v>
      </c>
      <c r="K3184">
        <v>32.774000000000001</v>
      </c>
      <c r="L3184">
        <v>20.337</v>
      </c>
      <c r="M3184">
        <v>21.91</v>
      </c>
      <c r="N3184">
        <v>44.555999999999997</v>
      </c>
      <c r="O3184">
        <v>51.744999999999997</v>
      </c>
      <c r="P3184">
        <v>36.875</v>
      </c>
      <c r="Q3184">
        <v>19.625</v>
      </c>
      <c r="R3184">
        <v>12.054</v>
      </c>
      <c r="S3184">
        <v>7.9000000000000001E-4</v>
      </c>
      <c r="T3184">
        <v>8.4999999999999995E-4</v>
      </c>
      <c r="U3184">
        <v>1.15E-3</v>
      </c>
      <c r="V3184">
        <v>7.6000000000000004E-4</v>
      </c>
      <c r="W3184">
        <v>6.9999999999999999E-4</v>
      </c>
      <c r="X3184">
        <v>1.23E-3</v>
      </c>
      <c r="Y3184">
        <v>1.4400000000000001E-3</v>
      </c>
      <c r="Z3184">
        <v>1.1000000000000001E-3</v>
      </c>
      <c r="AA3184">
        <v>5.5000000000000003E-4</v>
      </c>
      <c r="AB3184">
        <v>2.5000000000000001E-4</v>
      </c>
      <c r="AC3184">
        <v>111613</v>
      </c>
      <c r="AD3184">
        <v>152642</v>
      </c>
      <c r="AE3184">
        <v>148827</v>
      </c>
      <c r="AF3184">
        <v>127951</v>
      </c>
      <c r="AG3184">
        <v>128626</v>
      </c>
      <c r="AH3184">
        <v>158409</v>
      </c>
      <c r="AI3184">
        <v>161734</v>
      </c>
      <c r="AJ3184">
        <v>185807</v>
      </c>
      <c r="AK3184">
        <v>95383</v>
      </c>
      <c r="AL3184">
        <v>36615</v>
      </c>
    </row>
    <row r="3185" spans="1:38">
      <c r="A3185" t="s">
        <v>127</v>
      </c>
      <c r="B3185" t="s">
        <v>113</v>
      </c>
      <c r="C3185" t="s">
        <v>139</v>
      </c>
      <c r="D3185" t="s">
        <v>123</v>
      </c>
      <c r="E3185" t="s">
        <v>8</v>
      </c>
      <c r="F3185" t="s">
        <v>15</v>
      </c>
      <c r="G3185" t="s">
        <v>10</v>
      </c>
      <c r="H3185" t="s">
        <v>111</v>
      </c>
      <c r="M3185">
        <v>12.821</v>
      </c>
      <c r="N3185">
        <v>11.795999999999999</v>
      </c>
      <c r="O3185">
        <v>0.84499999999999997</v>
      </c>
      <c r="P3185">
        <v>11.342000000000001</v>
      </c>
      <c r="Q3185">
        <v>11.896000000000001</v>
      </c>
      <c r="R3185">
        <v>10.856999999999999</v>
      </c>
      <c r="W3185">
        <v>4.0999999999999999E-4</v>
      </c>
      <c r="X3185">
        <v>3.2000000000000003E-4</v>
      </c>
      <c r="Y3185">
        <v>2.0000000000000002E-5</v>
      </c>
      <c r="Z3185">
        <v>3.4000000000000002E-4</v>
      </c>
      <c r="AA3185">
        <v>3.3E-4</v>
      </c>
      <c r="AB3185">
        <v>2.2000000000000001E-4</v>
      </c>
      <c r="AG3185">
        <v>15402</v>
      </c>
      <c r="AH3185">
        <v>18000</v>
      </c>
      <c r="AI3185">
        <v>5014</v>
      </c>
      <c r="AJ3185">
        <v>20180</v>
      </c>
      <c r="AK3185">
        <v>18155</v>
      </c>
      <c r="AL3185">
        <v>21118</v>
      </c>
    </row>
    <row r="3186" spans="1:38">
      <c r="A3186" t="s">
        <v>127</v>
      </c>
      <c r="B3186" t="s">
        <v>113</v>
      </c>
      <c r="C3186" t="s">
        <v>139</v>
      </c>
      <c r="D3186" t="s">
        <v>123</v>
      </c>
      <c r="E3186" t="s">
        <v>8</v>
      </c>
      <c r="F3186" t="s">
        <v>15</v>
      </c>
      <c r="G3186" t="s">
        <v>10</v>
      </c>
      <c r="H3186" t="s">
        <v>12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  <c r="AB3186">
        <v>0</v>
      </c>
      <c r="AG3186">
        <v>15402</v>
      </c>
      <c r="AH3186">
        <v>18000</v>
      </c>
      <c r="AI3186">
        <v>5014</v>
      </c>
      <c r="AJ3186">
        <v>20180</v>
      </c>
      <c r="AK3186">
        <v>18155</v>
      </c>
      <c r="AL3186">
        <v>21118</v>
      </c>
    </row>
    <row r="3187" spans="1:38">
      <c r="A3187" t="s">
        <v>127</v>
      </c>
      <c r="B3187" t="s">
        <v>113</v>
      </c>
      <c r="C3187" t="s">
        <v>139</v>
      </c>
      <c r="D3187" t="s">
        <v>123</v>
      </c>
      <c r="E3187" t="s">
        <v>8</v>
      </c>
      <c r="F3187" t="s">
        <v>15</v>
      </c>
      <c r="G3187" t="s">
        <v>10</v>
      </c>
      <c r="H3187" t="s">
        <v>11</v>
      </c>
      <c r="M3187">
        <v>12.821</v>
      </c>
      <c r="N3187">
        <v>11.795999999999999</v>
      </c>
      <c r="O3187">
        <v>0.84499999999999997</v>
      </c>
      <c r="P3187">
        <v>11.342000000000001</v>
      </c>
      <c r="Q3187">
        <v>11.896000000000001</v>
      </c>
      <c r="R3187">
        <v>10.856999999999999</v>
      </c>
      <c r="W3187">
        <v>4.0999999999999999E-4</v>
      </c>
      <c r="X3187">
        <v>3.2000000000000003E-4</v>
      </c>
      <c r="Y3187">
        <v>2.0000000000000002E-5</v>
      </c>
      <c r="Z3187">
        <v>3.4000000000000002E-4</v>
      </c>
      <c r="AA3187">
        <v>3.3E-4</v>
      </c>
      <c r="AB3187">
        <v>2.2000000000000001E-4</v>
      </c>
      <c r="AG3187">
        <v>15402</v>
      </c>
      <c r="AH3187">
        <v>18000</v>
      </c>
      <c r="AI3187">
        <v>5014</v>
      </c>
      <c r="AJ3187">
        <v>20180</v>
      </c>
      <c r="AK3187">
        <v>18155</v>
      </c>
      <c r="AL3187">
        <v>21118</v>
      </c>
    </row>
    <row r="3188" spans="1:38">
      <c r="A3188" t="s">
        <v>127</v>
      </c>
      <c r="B3188" t="s">
        <v>113</v>
      </c>
      <c r="C3188" t="s">
        <v>139</v>
      </c>
      <c r="D3188" t="s">
        <v>123</v>
      </c>
      <c r="E3188" t="s">
        <v>8</v>
      </c>
      <c r="F3188" t="s">
        <v>16</v>
      </c>
      <c r="G3188" t="s">
        <v>10</v>
      </c>
      <c r="H3188" t="s">
        <v>111</v>
      </c>
      <c r="P3188">
        <v>7.4999999999999997E-2</v>
      </c>
      <c r="R3188">
        <v>2E-3</v>
      </c>
      <c r="Z3188">
        <v>0</v>
      </c>
      <c r="AB3188">
        <v>0</v>
      </c>
      <c r="AH3188">
        <v>1768</v>
      </c>
      <c r="AJ3188">
        <v>3047</v>
      </c>
      <c r="AK3188">
        <v>128</v>
      </c>
      <c r="AL3188">
        <v>942</v>
      </c>
    </row>
    <row r="3189" spans="1:38">
      <c r="A3189" t="s">
        <v>127</v>
      </c>
      <c r="B3189" t="s">
        <v>113</v>
      </c>
      <c r="C3189" t="s">
        <v>139</v>
      </c>
      <c r="D3189" t="s">
        <v>123</v>
      </c>
      <c r="E3189" t="s">
        <v>8</v>
      </c>
      <c r="F3189" t="s">
        <v>16</v>
      </c>
      <c r="G3189" t="s">
        <v>10</v>
      </c>
      <c r="H3189" t="s">
        <v>12</v>
      </c>
      <c r="P3189">
        <v>0</v>
      </c>
      <c r="R3189">
        <v>0</v>
      </c>
      <c r="Z3189">
        <v>0</v>
      </c>
      <c r="AB3189">
        <v>0</v>
      </c>
      <c r="AH3189">
        <v>1768</v>
      </c>
      <c r="AJ3189">
        <v>3047</v>
      </c>
      <c r="AK3189">
        <v>128</v>
      </c>
      <c r="AL3189">
        <v>942</v>
      </c>
    </row>
    <row r="3190" spans="1:38">
      <c r="A3190" t="s">
        <v>127</v>
      </c>
      <c r="B3190" t="s">
        <v>113</v>
      </c>
      <c r="C3190" t="s">
        <v>139</v>
      </c>
      <c r="D3190" t="s">
        <v>123</v>
      </c>
      <c r="E3190" t="s">
        <v>8</v>
      </c>
      <c r="F3190" t="s">
        <v>16</v>
      </c>
      <c r="G3190" t="s">
        <v>10</v>
      </c>
      <c r="H3190" t="s">
        <v>11</v>
      </c>
      <c r="P3190">
        <v>7.4999999999999997E-2</v>
      </c>
      <c r="R3190">
        <v>2E-3</v>
      </c>
      <c r="Z3190">
        <v>0</v>
      </c>
      <c r="AB3190">
        <v>0</v>
      </c>
      <c r="AH3190">
        <v>1768</v>
      </c>
      <c r="AJ3190">
        <v>3047</v>
      </c>
      <c r="AK3190">
        <v>128</v>
      </c>
      <c r="AL3190">
        <v>942</v>
      </c>
    </row>
    <row r="3191" spans="1:38">
      <c r="A3191" t="s">
        <v>127</v>
      </c>
      <c r="B3191" t="s">
        <v>113</v>
      </c>
      <c r="C3191" t="s">
        <v>139</v>
      </c>
      <c r="D3191" t="s">
        <v>123</v>
      </c>
      <c r="E3191" t="s">
        <v>8</v>
      </c>
      <c r="F3191" t="s">
        <v>61</v>
      </c>
      <c r="G3191" t="s">
        <v>10</v>
      </c>
      <c r="H3191" t="s">
        <v>111</v>
      </c>
      <c r="I3191">
        <v>55.343000000000004</v>
      </c>
      <c r="S3191">
        <v>1.83E-3</v>
      </c>
      <c r="AC3191">
        <v>547032</v>
      </c>
      <c r="AE3191">
        <v>5746</v>
      </c>
    </row>
    <row r="3192" spans="1:38">
      <c r="A3192" t="s">
        <v>127</v>
      </c>
      <c r="B3192" t="s">
        <v>113</v>
      </c>
      <c r="C3192" t="s">
        <v>139</v>
      </c>
      <c r="D3192" t="s">
        <v>123</v>
      </c>
      <c r="E3192" t="s">
        <v>8</v>
      </c>
      <c r="F3192" t="s">
        <v>61</v>
      </c>
      <c r="G3192" t="s">
        <v>10</v>
      </c>
      <c r="H3192" t="s">
        <v>12</v>
      </c>
      <c r="I3192">
        <v>0</v>
      </c>
      <c r="S3192">
        <v>0</v>
      </c>
      <c r="AC3192">
        <v>547032</v>
      </c>
      <c r="AE3192">
        <v>5746</v>
      </c>
    </row>
    <row r="3193" spans="1:38">
      <c r="A3193" t="s">
        <v>127</v>
      </c>
      <c r="B3193" t="s">
        <v>113</v>
      </c>
      <c r="C3193" t="s">
        <v>139</v>
      </c>
      <c r="D3193" t="s">
        <v>123</v>
      </c>
      <c r="E3193" t="s">
        <v>8</v>
      </c>
      <c r="F3193" t="s">
        <v>61</v>
      </c>
      <c r="G3193" t="s">
        <v>10</v>
      </c>
      <c r="H3193" t="s">
        <v>11</v>
      </c>
      <c r="I3193">
        <v>55.343000000000004</v>
      </c>
      <c r="S3193">
        <v>1.83E-3</v>
      </c>
      <c r="AC3193">
        <v>547032</v>
      </c>
      <c r="AE3193">
        <v>5746</v>
      </c>
    </row>
    <row r="3194" spans="1:38">
      <c r="A3194" t="s">
        <v>127</v>
      </c>
      <c r="B3194" t="s">
        <v>113</v>
      </c>
      <c r="C3194" t="s">
        <v>139</v>
      </c>
      <c r="D3194" t="s">
        <v>123</v>
      </c>
      <c r="E3194" t="s">
        <v>8</v>
      </c>
      <c r="F3194" t="s">
        <v>17</v>
      </c>
      <c r="G3194" t="s">
        <v>10</v>
      </c>
      <c r="H3194" t="s">
        <v>111</v>
      </c>
      <c r="M3194">
        <v>6.0999999999999999E-2</v>
      </c>
      <c r="N3194">
        <v>0.03</v>
      </c>
      <c r="O3194">
        <v>0.11899999999999999</v>
      </c>
      <c r="P3194">
        <v>1.9670000000000001</v>
      </c>
      <c r="Q3194">
        <v>0.14899999999999999</v>
      </c>
      <c r="R3194">
        <v>8.7999999999999995E-2</v>
      </c>
      <c r="W3194">
        <v>0</v>
      </c>
      <c r="X3194">
        <v>0</v>
      </c>
      <c r="Y3194">
        <v>0</v>
      </c>
      <c r="Z3194">
        <v>6.0000000000000002E-5</v>
      </c>
      <c r="AA3194">
        <v>0</v>
      </c>
      <c r="AB3194">
        <v>0</v>
      </c>
      <c r="AD3194">
        <v>1989</v>
      </c>
      <c r="AG3194">
        <v>161520</v>
      </c>
      <c r="AH3194">
        <v>201379</v>
      </c>
      <c r="AI3194">
        <v>220428</v>
      </c>
      <c r="AJ3194">
        <v>210558</v>
      </c>
      <c r="AK3194">
        <v>128701</v>
      </c>
      <c r="AL3194">
        <v>119351</v>
      </c>
    </row>
    <row r="3195" spans="1:38">
      <c r="A3195" t="s">
        <v>127</v>
      </c>
      <c r="B3195" t="s">
        <v>113</v>
      </c>
      <c r="C3195" t="s">
        <v>139</v>
      </c>
      <c r="D3195" t="s">
        <v>123</v>
      </c>
      <c r="E3195" t="s">
        <v>8</v>
      </c>
      <c r="F3195" t="s">
        <v>17</v>
      </c>
      <c r="G3195" t="s">
        <v>10</v>
      </c>
      <c r="H3195" t="s">
        <v>12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  <c r="AB3195">
        <v>0</v>
      </c>
      <c r="AD3195">
        <v>1989</v>
      </c>
      <c r="AG3195">
        <v>161520</v>
      </c>
      <c r="AH3195">
        <v>201379</v>
      </c>
      <c r="AI3195">
        <v>220428</v>
      </c>
      <c r="AJ3195">
        <v>210558</v>
      </c>
      <c r="AK3195">
        <v>128701</v>
      </c>
      <c r="AL3195">
        <v>119351</v>
      </c>
    </row>
    <row r="3196" spans="1:38">
      <c r="A3196" t="s">
        <v>127</v>
      </c>
      <c r="B3196" t="s">
        <v>113</v>
      </c>
      <c r="C3196" t="s">
        <v>139</v>
      </c>
      <c r="D3196" t="s">
        <v>123</v>
      </c>
      <c r="E3196" t="s">
        <v>8</v>
      </c>
      <c r="F3196" t="s">
        <v>17</v>
      </c>
      <c r="G3196" t="s">
        <v>10</v>
      </c>
      <c r="H3196" t="s">
        <v>11</v>
      </c>
      <c r="M3196">
        <v>6.0999999999999999E-2</v>
      </c>
      <c r="N3196">
        <v>0.03</v>
      </c>
      <c r="O3196">
        <v>0.11899999999999999</v>
      </c>
      <c r="P3196">
        <v>1.9670000000000001</v>
      </c>
      <c r="Q3196">
        <v>0.14899999999999999</v>
      </c>
      <c r="R3196">
        <v>8.7999999999999995E-2</v>
      </c>
      <c r="W3196">
        <v>0</v>
      </c>
      <c r="X3196">
        <v>0</v>
      </c>
      <c r="Y3196">
        <v>0</v>
      </c>
      <c r="Z3196">
        <v>6.0000000000000002E-5</v>
      </c>
      <c r="AA3196">
        <v>0</v>
      </c>
      <c r="AB3196">
        <v>0</v>
      </c>
      <c r="AD3196">
        <v>1989</v>
      </c>
      <c r="AG3196">
        <v>161520</v>
      </c>
      <c r="AH3196">
        <v>201379</v>
      </c>
      <c r="AI3196">
        <v>220428</v>
      </c>
      <c r="AJ3196">
        <v>210558</v>
      </c>
      <c r="AK3196">
        <v>128701</v>
      </c>
      <c r="AL3196">
        <v>119351</v>
      </c>
    </row>
    <row r="3197" spans="1:38">
      <c r="A3197" t="s">
        <v>127</v>
      </c>
      <c r="B3197" t="s">
        <v>113</v>
      </c>
      <c r="C3197" t="s">
        <v>139</v>
      </c>
      <c r="D3197" t="s">
        <v>123</v>
      </c>
      <c r="E3197" t="s">
        <v>8</v>
      </c>
      <c r="F3197" t="s">
        <v>18</v>
      </c>
      <c r="G3197" t="s">
        <v>10</v>
      </c>
      <c r="H3197" t="s">
        <v>111</v>
      </c>
      <c r="J3197">
        <v>87.68</v>
      </c>
      <c r="K3197">
        <v>57.762999999999998</v>
      </c>
      <c r="L3197">
        <v>44.988999999999997</v>
      </c>
      <c r="M3197">
        <v>77.215999999999994</v>
      </c>
      <c r="N3197">
        <v>120.806</v>
      </c>
      <c r="O3197">
        <v>106.277</v>
      </c>
      <c r="P3197">
        <v>118.44</v>
      </c>
      <c r="Q3197">
        <v>88.025000000000006</v>
      </c>
      <c r="R3197">
        <v>68.156999999999996</v>
      </c>
      <c r="T3197">
        <v>2.4199999999999998E-3</v>
      </c>
      <c r="U3197">
        <v>2.0200000000000001E-3</v>
      </c>
      <c r="V3197">
        <v>1.6800000000000001E-3</v>
      </c>
      <c r="W3197">
        <v>2.48E-3</v>
      </c>
      <c r="X3197">
        <v>3.32E-3</v>
      </c>
      <c r="Y3197">
        <v>2.96E-3</v>
      </c>
      <c r="Z3197">
        <v>3.5200000000000001E-3</v>
      </c>
      <c r="AA3197">
        <v>2.47E-3</v>
      </c>
      <c r="AB3197">
        <v>1.4E-3</v>
      </c>
      <c r="AD3197">
        <v>519343</v>
      </c>
      <c r="AE3197">
        <v>343840</v>
      </c>
      <c r="AF3197">
        <v>366940</v>
      </c>
      <c r="AG3197">
        <v>298814</v>
      </c>
      <c r="AH3197">
        <v>425374</v>
      </c>
      <c r="AI3197">
        <v>506865</v>
      </c>
      <c r="AJ3197">
        <v>506549</v>
      </c>
      <c r="AK3197">
        <v>422259</v>
      </c>
      <c r="AL3197">
        <v>178496</v>
      </c>
    </row>
    <row r="3198" spans="1:38">
      <c r="A3198" t="s">
        <v>127</v>
      </c>
      <c r="B3198" t="s">
        <v>113</v>
      </c>
      <c r="C3198" t="s">
        <v>139</v>
      </c>
      <c r="D3198" t="s">
        <v>123</v>
      </c>
      <c r="E3198" t="s">
        <v>8</v>
      </c>
      <c r="F3198" t="s">
        <v>18</v>
      </c>
      <c r="G3198" t="s">
        <v>10</v>
      </c>
      <c r="H3198" t="s">
        <v>12</v>
      </c>
      <c r="J3198">
        <v>27</v>
      </c>
      <c r="K3198">
        <v>0</v>
      </c>
      <c r="L3198">
        <v>0</v>
      </c>
      <c r="M3198">
        <v>32</v>
      </c>
      <c r="N3198">
        <v>5</v>
      </c>
      <c r="O3198">
        <v>0</v>
      </c>
      <c r="P3198">
        <v>0</v>
      </c>
      <c r="Q3198">
        <v>0</v>
      </c>
      <c r="R3198">
        <v>13</v>
      </c>
      <c r="T3198">
        <v>7.5000000000000002E-4</v>
      </c>
      <c r="U3198">
        <v>0</v>
      </c>
      <c r="V3198">
        <v>0</v>
      </c>
      <c r="W3198">
        <v>1.0300000000000001E-3</v>
      </c>
      <c r="X3198">
        <v>1.3999999999999999E-4</v>
      </c>
      <c r="Y3198">
        <v>0</v>
      </c>
      <c r="Z3198">
        <v>0</v>
      </c>
      <c r="AA3198">
        <v>0</v>
      </c>
      <c r="AB3198">
        <v>2.7E-4</v>
      </c>
      <c r="AD3198">
        <v>519343</v>
      </c>
      <c r="AE3198">
        <v>343840</v>
      </c>
      <c r="AF3198">
        <v>366940</v>
      </c>
      <c r="AG3198">
        <v>298814</v>
      </c>
      <c r="AH3198">
        <v>425374</v>
      </c>
      <c r="AI3198">
        <v>506865</v>
      </c>
      <c r="AJ3198">
        <v>506549</v>
      </c>
      <c r="AK3198">
        <v>422259</v>
      </c>
      <c r="AL3198">
        <v>178496</v>
      </c>
    </row>
    <row r="3199" spans="1:38">
      <c r="A3199" t="s">
        <v>127</v>
      </c>
      <c r="B3199" t="s">
        <v>113</v>
      </c>
      <c r="C3199" t="s">
        <v>139</v>
      </c>
      <c r="D3199" t="s">
        <v>123</v>
      </c>
      <c r="E3199" t="s">
        <v>8</v>
      </c>
      <c r="F3199" t="s">
        <v>18</v>
      </c>
      <c r="G3199" t="s">
        <v>10</v>
      </c>
      <c r="H3199" t="s">
        <v>11</v>
      </c>
      <c r="J3199">
        <v>60.68</v>
      </c>
      <c r="K3199">
        <v>57.762999999999998</v>
      </c>
      <c r="L3199">
        <v>44.988999999999997</v>
      </c>
      <c r="M3199">
        <v>45.216000000000001</v>
      </c>
      <c r="N3199">
        <v>115.806</v>
      </c>
      <c r="O3199">
        <v>106.277</v>
      </c>
      <c r="P3199">
        <v>118.44</v>
      </c>
      <c r="Q3199">
        <v>88.025000000000006</v>
      </c>
      <c r="R3199">
        <v>55.156999999999996</v>
      </c>
      <c r="T3199">
        <v>1.6800000000000001E-3</v>
      </c>
      <c r="U3199">
        <v>2.0200000000000001E-3</v>
      </c>
      <c r="V3199">
        <v>1.6800000000000001E-3</v>
      </c>
      <c r="W3199">
        <v>1.4499999999999999E-3</v>
      </c>
      <c r="X3199">
        <v>3.1900000000000001E-3</v>
      </c>
      <c r="Y3199">
        <v>2.96E-3</v>
      </c>
      <c r="Z3199">
        <v>3.5200000000000001E-3</v>
      </c>
      <c r="AA3199">
        <v>2.47E-3</v>
      </c>
      <c r="AB3199">
        <v>1.1299999999999999E-3</v>
      </c>
      <c r="AD3199">
        <v>519343</v>
      </c>
      <c r="AE3199">
        <v>343840</v>
      </c>
      <c r="AF3199">
        <v>366940</v>
      </c>
      <c r="AG3199">
        <v>298814</v>
      </c>
      <c r="AH3199">
        <v>425374</v>
      </c>
      <c r="AI3199">
        <v>506865</v>
      </c>
      <c r="AJ3199">
        <v>506549</v>
      </c>
      <c r="AK3199">
        <v>422259</v>
      </c>
      <c r="AL3199">
        <v>178496</v>
      </c>
    </row>
    <row r="3200" spans="1:38">
      <c r="A3200" t="s">
        <v>127</v>
      </c>
      <c r="B3200" t="s">
        <v>113</v>
      </c>
      <c r="C3200" t="s">
        <v>139</v>
      </c>
      <c r="D3200" t="s">
        <v>123</v>
      </c>
      <c r="E3200" t="s">
        <v>8</v>
      </c>
      <c r="F3200" t="s">
        <v>19</v>
      </c>
      <c r="G3200" t="s">
        <v>10</v>
      </c>
      <c r="H3200" t="s">
        <v>111</v>
      </c>
      <c r="P3200">
        <v>4.4999999999999998E-2</v>
      </c>
      <c r="R3200">
        <v>2.3E-2</v>
      </c>
      <c r="Z3200">
        <v>0</v>
      </c>
      <c r="AB3200">
        <v>0</v>
      </c>
      <c r="AH3200">
        <v>663</v>
      </c>
      <c r="AJ3200">
        <v>3536</v>
      </c>
      <c r="AL3200">
        <v>1130</v>
      </c>
    </row>
    <row r="3201" spans="1:38">
      <c r="A3201" t="s">
        <v>127</v>
      </c>
      <c r="B3201" t="s">
        <v>113</v>
      </c>
      <c r="C3201" t="s">
        <v>139</v>
      </c>
      <c r="D3201" t="s">
        <v>123</v>
      </c>
      <c r="E3201" t="s">
        <v>8</v>
      </c>
      <c r="F3201" t="s">
        <v>19</v>
      </c>
      <c r="G3201" t="s">
        <v>10</v>
      </c>
      <c r="H3201" t="s">
        <v>12</v>
      </c>
      <c r="P3201">
        <v>0</v>
      </c>
      <c r="R3201">
        <v>0</v>
      </c>
      <c r="Z3201">
        <v>0</v>
      </c>
      <c r="AB3201">
        <v>0</v>
      </c>
      <c r="AH3201">
        <v>663</v>
      </c>
      <c r="AJ3201">
        <v>3536</v>
      </c>
      <c r="AL3201">
        <v>1130</v>
      </c>
    </row>
    <row r="3202" spans="1:38">
      <c r="A3202" t="s">
        <v>127</v>
      </c>
      <c r="B3202" t="s">
        <v>113</v>
      </c>
      <c r="C3202" t="s">
        <v>139</v>
      </c>
      <c r="D3202" t="s">
        <v>123</v>
      </c>
      <c r="E3202" t="s">
        <v>8</v>
      </c>
      <c r="F3202" t="s">
        <v>19</v>
      </c>
      <c r="G3202" t="s">
        <v>10</v>
      </c>
      <c r="H3202" t="s">
        <v>11</v>
      </c>
      <c r="P3202">
        <v>4.4999999999999998E-2</v>
      </c>
      <c r="R3202">
        <v>2.3E-2</v>
      </c>
      <c r="Z3202">
        <v>0</v>
      </c>
      <c r="AB3202">
        <v>0</v>
      </c>
      <c r="AH3202">
        <v>663</v>
      </c>
      <c r="AJ3202">
        <v>3536</v>
      </c>
      <c r="AL3202">
        <v>1130</v>
      </c>
    </row>
    <row r="3203" spans="1:38">
      <c r="A3203" t="s">
        <v>127</v>
      </c>
      <c r="B3203" t="s">
        <v>113</v>
      </c>
      <c r="C3203" t="s">
        <v>139</v>
      </c>
      <c r="D3203" t="s">
        <v>123</v>
      </c>
      <c r="E3203" t="s">
        <v>20</v>
      </c>
      <c r="F3203" t="s">
        <v>59</v>
      </c>
      <c r="G3203" t="s">
        <v>10</v>
      </c>
      <c r="H3203" t="s">
        <v>111</v>
      </c>
      <c r="I3203">
        <v>12.677</v>
      </c>
      <c r="J3203">
        <v>40.270000000000003</v>
      </c>
      <c r="K3203">
        <v>0.69899999999999995</v>
      </c>
      <c r="L3203">
        <v>1.575</v>
      </c>
      <c r="M3203">
        <v>5.5339999999999998</v>
      </c>
      <c r="N3203">
        <v>5.0609999999999999</v>
      </c>
      <c r="O3203">
        <v>2.7829999999999999</v>
      </c>
      <c r="P3203">
        <v>2.7970000000000002</v>
      </c>
      <c r="Q3203">
        <v>1.518</v>
      </c>
      <c r="R3203">
        <v>9.23</v>
      </c>
      <c r="S3203">
        <v>4.2000000000000002E-4</v>
      </c>
      <c r="T3203">
        <v>1.1100000000000001E-3</v>
      </c>
      <c r="U3203">
        <v>2.0000000000000002E-5</v>
      </c>
      <c r="V3203">
        <v>6.0000000000000002E-5</v>
      </c>
      <c r="W3203">
        <v>1.8000000000000001E-4</v>
      </c>
      <c r="X3203">
        <v>1.3999999999999999E-4</v>
      </c>
      <c r="Y3203">
        <v>8.0000000000000007E-5</v>
      </c>
      <c r="Z3203">
        <v>8.0000000000000007E-5</v>
      </c>
      <c r="AA3203">
        <v>4.0000000000000003E-5</v>
      </c>
      <c r="AB3203">
        <v>1.9000000000000001E-4</v>
      </c>
      <c r="AC3203">
        <v>6426101</v>
      </c>
      <c r="AD3203">
        <v>6212126</v>
      </c>
      <c r="AE3203">
        <v>6201722</v>
      </c>
      <c r="AF3203">
        <v>6162892</v>
      </c>
      <c r="AG3203">
        <v>6435155</v>
      </c>
      <c r="AH3203">
        <v>6210818</v>
      </c>
      <c r="AI3203">
        <v>6179394</v>
      </c>
      <c r="AJ3203">
        <v>5519854</v>
      </c>
      <c r="AK3203">
        <v>3901769</v>
      </c>
      <c r="AL3203">
        <v>5365103</v>
      </c>
    </row>
    <row r="3204" spans="1:38">
      <c r="A3204" t="s">
        <v>127</v>
      </c>
      <c r="B3204" t="s">
        <v>113</v>
      </c>
      <c r="C3204" t="s">
        <v>139</v>
      </c>
      <c r="D3204" t="s">
        <v>123</v>
      </c>
      <c r="E3204" t="s">
        <v>20</v>
      </c>
      <c r="F3204" t="s">
        <v>59</v>
      </c>
      <c r="G3204" t="s">
        <v>10</v>
      </c>
      <c r="H3204" t="s">
        <v>12</v>
      </c>
      <c r="I3204">
        <v>0</v>
      </c>
      <c r="J3204">
        <v>34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8.9499999999999993</v>
      </c>
      <c r="S3204">
        <v>0</v>
      </c>
      <c r="T3204">
        <v>9.3999999999999997E-4</v>
      </c>
      <c r="U3204">
        <v>0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  <c r="AB3204">
        <v>1.8000000000000001E-4</v>
      </c>
      <c r="AC3204">
        <v>6426101</v>
      </c>
      <c r="AD3204">
        <v>6212126</v>
      </c>
      <c r="AE3204">
        <v>6201722</v>
      </c>
      <c r="AF3204">
        <v>6162892</v>
      </c>
      <c r="AG3204">
        <v>6435155</v>
      </c>
      <c r="AH3204">
        <v>6210818</v>
      </c>
      <c r="AI3204">
        <v>6179394</v>
      </c>
      <c r="AJ3204">
        <v>5519854</v>
      </c>
      <c r="AK3204">
        <v>3901769</v>
      </c>
      <c r="AL3204">
        <v>5365103</v>
      </c>
    </row>
    <row r="3205" spans="1:38">
      <c r="A3205" t="s">
        <v>127</v>
      </c>
      <c r="B3205" t="s">
        <v>113</v>
      </c>
      <c r="C3205" t="s">
        <v>139</v>
      </c>
      <c r="D3205" t="s">
        <v>123</v>
      </c>
      <c r="E3205" t="s">
        <v>20</v>
      </c>
      <c r="F3205" t="s">
        <v>59</v>
      </c>
      <c r="G3205" t="s">
        <v>10</v>
      </c>
      <c r="H3205" t="s">
        <v>11</v>
      </c>
      <c r="I3205">
        <v>12.677</v>
      </c>
      <c r="J3205">
        <v>6.27</v>
      </c>
      <c r="K3205">
        <v>0.69899999999999995</v>
      </c>
      <c r="L3205">
        <v>1.575</v>
      </c>
      <c r="M3205">
        <v>5.5339999999999998</v>
      </c>
      <c r="N3205">
        <v>5.0609999999999999</v>
      </c>
      <c r="O3205">
        <v>2.7829999999999999</v>
      </c>
      <c r="P3205">
        <v>2.7970000000000002</v>
      </c>
      <c r="Q3205">
        <v>1.518</v>
      </c>
      <c r="R3205">
        <v>0.28000000000000003</v>
      </c>
      <c r="S3205">
        <v>4.2000000000000002E-4</v>
      </c>
      <c r="T3205">
        <v>1.7000000000000001E-4</v>
      </c>
      <c r="U3205">
        <v>2.0000000000000002E-5</v>
      </c>
      <c r="V3205">
        <v>6.0000000000000002E-5</v>
      </c>
      <c r="W3205">
        <v>1.8000000000000001E-4</v>
      </c>
      <c r="X3205">
        <v>1.3999999999999999E-4</v>
      </c>
      <c r="Y3205">
        <v>8.0000000000000007E-5</v>
      </c>
      <c r="Z3205">
        <v>8.0000000000000007E-5</v>
      </c>
      <c r="AA3205">
        <v>4.0000000000000003E-5</v>
      </c>
      <c r="AB3205">
        <v>1.0000000000000001E-5</v>
      </c>
      <c r="AC3205">
        <v>6426101</v>
      </c>
      <c r="AD3205">
        <v>6212126</v>
      </c>
      <c r="AE3205">
        <v>6201722</v>
      </c>
      <c r="AF3205">
        <v>6162892</v>
      </c>
      <c r="AG3205">
        <v>6435155</v>
      </c>
      <c r="AH3205">
        <v>6210818</v>
      </c>
      <c r="AI3205">
        <v>6179394</v>
      </c>
      <c r="AJ3205">
        <v>5519854</v>
      </c>
      <c r="AK3205">
        <v>3901769</v>
      </c>
      <c r="AL3205">
        <v>5365103</v>
      </c>
    </row>
    <row r="3206" spans="1:38">
      <c r="A3206" t="s">
        <v>127</v>
      </c>
      <c r="B3206" t="s">
        <v>113</v>
      </c>
      <c r="C3206" t="s">
        <v>139</v>
      </c>
      <c r="D3206" t="s">
        <v>123</v>
      </c>
      <c r="E3206" t="s">
        <v>20</v>
      </c>
      <c r="F3206" t="s">
        <v>9</v>
      </c>
      <c r="G3206" t="s">
        <v>10</v>
      </c>
      <c r="H3206" t="s">
        <v>111</v>
      </c>
      <c r="I3206">
        <v>10.114000000000001</v>
      </c>
      <c r="J3206">
        <v>0.219</v>
      </c>
      <c r="K3206">
        <v>1.7999999999999999E-2</v>
      </c>
      <c r="L3206">
        <v>2.5289999999999999</v>
      </c>
      <c r="M3206">
        <v>5.2999999999999999E-2</v>
      </c>
      <c r="N3206">
        <v>0.89500000000000002</v>
      </c>
      <c r="S3206">
        <v>3.3E-4</v>
      </c>
      <c r="T3206">
        <v>1.0000000000000001E-5</v>
      </c>
      <c r="U3206">
        <v>0</v>
      </c>
      <c r="V3206">
        <v>9.0000000000000006E-5</v>
      </c>
      <c r="W3206">
        <v>0</v>
      </c>
      <c r="X3206">
        <v>2.0000000000000002E-5</v>
      </c>
      <c r="AC3206">
        <v>47736</v>
      </c>
      <c r="AD3206">
        <v>29712</v>
      </c>
      <c r="AE3206">
        <v>2128</v>
      </c>
      <c r="AF3206">
        <v>53986</v>
      </c>
      <c r="AG3206">
        <v>30297</v>
      </c>
      <c r="AH3206">
        <v>16790</v>
      </c>
      <c r="AJ3206">
        <v>884</v>
      </c>
      <c r="AK3206">
        <v>1535</v>
      </c>
      <c r="AL3206">
        <v>2793</v>
      </c>
    </row>
    <row r="3207" spans="1:38">
      <c r="A3207" t="s">
        <v>127</v>
      </c>
      <c r="B3207" t="s">
        <v>113</v>
      </c>
      <c r="C3207" t="s">
        <v>139</v>
      </c>
      <c r="D3207" t="s">
        <v>123</v>
      </c>
      <c r="E3207" t="s">
        <v>20</v>
      </c>
      <c r="F3207" t="s">
        <v>9</v>
      </c>
      <c r="G3207" t="s">
        <v>10</v>
      </c>
      <c r="H3207" t="s">
        <v>12</v>
      </c>
      <c r="I3207">
        <v>0</v>
      </c>
      <c r="J3207">
        <v>0</v>
      </c>
      <c r="K3207">
        <v>0</v>
      </c>
      <c r="L3207">
        <v>0</v>
      </c>
      <c r="M3207">
        <v>0</v>
      </c>
      <c r="N3207">
        <v>0</v>
      </c>
      <c r="S3207">
        <v>0</v>
      </c>
      <c r="T3207">
        <v>0</v>
      </c>
      <c r="U3207">
        <v>0</v>
      </c>
      <c r="V3207">
        <v>0</v>
      </c>
      <c r="W3207">
        <v>0</v>
      </c>
      <c r="X3207">
        <v>0</v>
      </c>
      <c r="AC3207">
        <v>47736</v>
      </c>
      <c r="AD3207">
        <v>29712</v>
      </c>
      <c r="AE3207">
        <v>2128</v>
      </c>
      <c r="AF3207">
        <v>53986</v>
      </c>
      <c r="AG3207">
        <v>30297</v>
      </c>
      <c r="AH3207">
        <v>16790</v>
      </c>
      <c r="AJ3207">
        <v>884</v>
      </c>
      <c r="AK3207">
        <v>1535</v>
      </c>
      <c r="AL3207">
        <v>2793</v>
      </c>
    </row>
    <row r="3208" spans="1:38">
      <c r="A3208" t="s">
        <v>127</v>
      </c>
      <c r="B3208" t="s">
        <v>113</v>
      </c>
      <c r="C3208" t="s">
        <v>139</v>
      </c>
      <c r="D3208" t="s">
        <v>123</v>
      </c>
      <c r="E3208" t="s">
        <v>20</v>
      </c>
      <c r="F3208" t="s">
        <v>9</v>
      </c>
      <c r="G3208" t="s">
        <v>10</v>
      </c>
      <c r="H3208" t="s">
        <v>11</v>
      </c>
      <c r="I3208">
        <v>10.114000000000001</v>
      </c>
      <c r="J3208">
        <v>0.219</v>
      </c>
      <c r="K3208">
        <v>1.7999999999999999E-2</v>
      </c>
      <c r="L3208">
        <v>2.5289999999999999</v>
      </c>
      <c r="M3208">
        <v>5.2999999999999999E-2</v>
      </c>
      <c r="N3208">
        <v>0.89500000000000002</v>
      </c>
      <c r="S3208">
        <v>3.3E-4</v>
      </c>
      <c r="T3208">
        <v>1.0000000000000001E-5</v>
      </c>
      <c r="U3208">
        <v>0</v>
      </c>
      <c r="V3208">
        <v>9.0000000000000006E-5</v>
      </c>
      <c r="W3208">
        <v>0</v>
      </c>
      <c r="X3208">
        <v>2.0000000000000002E-5</v>
      </c>
      <c r="AC3208">
        <v>47736</v>
      </c>
      <c r="AD3208">
        <v>29712</v>
      </c>
      <c r="AE3208">
        <v>2128</v>
      </c>
      <c r="AF3208">
        <v>53986</v>
      </c>
      <c r="AG3208">
        <v>30297</v>
      </c>
      <c r="AH3208">
        <v>16790</v>
      </c>
      <c r="AJ3208">
        <v>884</v>
      </c>
      <c r="AK3208">
        <v>1535</v>
      </c>
      <c r="AL3208">
        <v>2793</v>
      </c>
    </row>
    <row r="3209" spans="1:38">
      <c r="A3209" t="s">
        <v>127</v>
      </c>
      <c r="B3209" t="s">
        <v>113</v>
      </c>
      <c r="C3209" t="s">
        <v>139</v>
      </c>
      <c r="D3209" t="s">
        <v>123</v>
      </c>
      <c r="E3209" t="s">
        <v>20</v>
      </c>
      <c r="F3209" t="s">
        <v>13</v>
      </c>
      <c r="G3209" t="s">
        <v>10</v>
      </c>
      <c r="H3209" t="s">
        <v>111</v>
      </c>
      <c r="I3209">
        <v>645.09500000000003</v>
      </c>
      <c r="J3209">
        <v>933.70600000000002</v>
      </c>
      <c r="K3209">
        <v>665.15200000000004</v>
      </c>
      <c r="L3209">
        <v>403.28500000000003</v>
      </c>
      <c r="M3209">
        <v>361.40600000000001</v>
      </c>
      <c r="N3209">
        <v>336.80399999999997</v>
      </c>
      <c r="O3209">
        <v>377.98099999999999</v>
      </c>
      <c r="P3209">
        <v>375.17899999999997</v>
      </c>
      <c r="Q3209">
        <v>205.21899999999999</v>
      </c>
      <c r="R3209">
        <v>277.95</v>
      </c>
      <c r="S3209">
        <v>2.1350000000000001E-2</v>
      </c>
      <c r="T3209">
        <v>2.579E-2</v>
      </c>
      <c r="U3209">
        <v>2.3300000000000001E-2</v>
      </c>
      <c r="V3209">
        <v>1.5049999999999999E-2</v>
      </c>
      <c r="W3209">
        <v>1.1610000000000001E-2</v>
      </c>
      <c r="X3209">
        <v>9.2599999999999991E-3</v>
      </c>
      <c r="Y3209">
        <v>1.0540000000000001E-2</v>
      </c>
      <c r="Z3209">
        <v>1.116E-2</v>
      </c>
      <c r="AA3209">
        <v>5.7499999999999999E-3</v>
      </c>
      <c r="AB3209">
        <v>5.7000000000000002E-3</v>
      </c>
      <c r="AC3209">
        <v>1669870</v>
      </c>
      <c r="AD3209">
        <v>2060092</v>
      </c>
      <c r="AE3209">
        <v>2212397</v>
      </c>
      <c r="AF3209">
        <v>1927398</v>
      </c>
      <c r="AG3209">
        <v>1590823</v>
      </c>
      <c r="AH3209">
        <v>1464163</v>
      </c>
      <c r="AI3209">
        <v>1666322</v>
      </c>
      <c r="AJ3209">
        <v>1801775</v>
      </c>
      <c r="AK3209">
        <v>1242171</v>
      </c>
      <c r="AL3209">
        <v>1071896</v>
      </c>
    </row>
    <row r="3210" spans="1:38">
      <c r="A3210" t="s">
        <v>127</v>
      </c>
      <c r="B3210" t="s">
        <v>113</v>
      </c>
      <c r="C3210" t="s">
        <v>139</v>
      </c>
      <c r="D3210" t="s">
        <v>123</v>
      </c>
      <c r="E3210" t="s">
        <v>20</v>
      </c>
      <c r="F3210" t="s">
        <v>13</v>
      </c>
      <c r="G3210" t="s">
        <v>10</v>
      </c>
      <c r="H3210" t="s">
        <v>12</v>
      </c>
      <c r="I3210">
        <v>62</v>
      </c>
      <c r="J3210">
        <v>119</v>
      </c>
      <c r="K3210">
        <v>53</v>
      </c>
      <c r="L3210">
        <v>41</v>
      </c>
      <c r="M3210">
        <v>20</v>
      </c>
      <c r="N3210">
        <v>15</v>
      </c>
      <c r="O3210">
        <v>41</v>
      </c>
      <c r="P3210">
        <v>25.74</v>
      </c>
      <c r="Q3210">
        <v>27.888000000000002</v>
      </c>
      <c r="R3210">
        <v>19.399999999999999</v>
      </c>
      <c r="S3210">
        <v>2.0500000000000002E-3</v>
      </c>
      <c r="T3210">
        <v>3.29E-3</v>
      </c>
      <c r="U3210">
        <v>1.8600000000000001E-3</v>
      </c>
      <c r="V3210">
        <v>1.5299999999999999E-3</v>
      </c>
      <c r="W3210">
        <v>6.4000000000000005E-4</v>
      </c>
      <c r="X3210">
        <v>4.0999999999999999E-4</v>
      </c>
      <c r="Y3210">
        <v>1.14E-3</v>
      </c>
      <c r="Z3210">
        <v>7.6999999999999996E-4</v>
      </c>
      <c r="AA3210">
        <v>7.7999999999999999E-4</v>
      </c>
      <c r="AB3210">
        <v>4.0000000000000002E-4</v>
      </c>
      <c r="AC3210">
        <v>1669870</v>
      </c>
      <c r="AD3210">
        <v>2060092</v>
      </c>
      <c r="AE3210">
        <v>2212397</v>
      </c>
      <c r="AF3210">
        <v>1927398</v>
      </c>
      <c r="AG3210">
        <v>1590823</v>
      </c>
      <c r="AH3210">
        <v>1464163</v>
      </c>
      <c r="AI3210">
        <v>1666322</v>
      </c>
      <c r="AJ3210">
        <v>1801775</v>
      </c>
      <c r="AK3210">
        <v>1242171</v>
      </c>
      <c r="AL3210">
        <v>1071896</v>
      </c>
    </row>
    <row r="3211" spans="1:38">
      <c r="A3211" t="s">
        <v>127</v>
      </c>
      <c r="B3211" t="s">
        <v>113</v>
      </c>
      <c r="C3211" t="s">
        <v>139</v>
      </c>
      <c r="D3211" t="s">
        <v>123</v>
      </c>
      <c r="E3211" t="s">
        <v>20</v>
      </c>
      <c r="F3211" t="s">
        <v>13</v>
      </c>
      <c r="G3211" t="s">
        <v>10</v>
      </c>
      <c r="H3211" t="s">
        <v>11</v>
      </c>
      <c r="I3211">
        <v>583.09500000000003</v>
      </c>
      <c r="J3211">
        <v>814.70600000000002</v>
      </c>
      <c r="K3211">
        <v>612.15200000000004</v>
      </c>
      <c r="L3211">
        <v>362.28500000000003</v>
      </c>
      <c r="M3211">
        <v>341.40600000000001</v>
      </c>
      <c r="N3211">
        <v>321.80399999999997</v>
      </c>
      <c r="O3211">
        <v>336.98099999999999</v>
      </c>
      <c r="P3211">
        <v>349.43900000000002</v>
      </c>
      <c r="Q3211">
        <v>177.33099999999999</v>
      </c>
      <c r="R3211">
        <v>258.55</v>
      </c>
      <c r="S3211">
        <v>1.9300000000000001E-2</v>
      </c>
      <c r="T3211">
        <v>2.2499999999999999E-2</v>
      </c>
      <c r="U3211">
        <v>2.145E-2</v>
      </c>
      <c r="V3211">
        <v>1.3520000000000001E-2</v>
      </c>
      <c r="W3211">
        <v>1.0959999999999999E-2</v>
      </c>
      <c r="X3211">
        <v>8.8500000000000002E-3</v>
      </c>
      <c r="Y3211">
        <v>9.4000000000000004E-3</v>
      </c>
      <c r="Z3211">
        <v>1.04E-2</v>
      </c>
      <c r="AA3211">
        <v>4.9699999999999996E-3</v>
      </c>
      <c r="AB3211">
        <v>5.3E-3</v>
      </c>
      <c r="AC3211">
        <v>1669870</v>
      </c>
      <c r="AD3211">
        <v>2060092</v>
      </c>
      <c r="AE3211">
        <v>2212397</v>
      </c>
      <c r="AF3211">
        <v>1927398</v>
      </c>
      <c r="AG3211">
        <v>1590823</v>
      </c>
      <c r="AH3211">
        <v>1464163</v>
      </c>
      <c r="AI3211">
        <v>1666322</v>
      </c>
      <c r="AJ3211">
        <v>1801775</v>
      </c>
      <c r="AK3211">
        <v>1242171</v>
      </c>
      <c r="AL3211">
        <v>1071896</v>
      </c>
    </row>
    <row r="3212" spans="1:38">
      <c r="A3212" t="s">
        <v>127</v>
      </c>
      <c r="B3212" t="s">
        <v>113</v>
      </c>
      <c r="C3212" t="s">
        <v>139</v>
      </c>
      <c r="D3212" t="s">
        <v>123</v>
      </c>
      <c r="E3212" t="s">
        <v>20</v>
      </c>
      <c r="F3212" t="s">
        <v>14</v>
      </c>
      <c r="G3212" t="s">
        <v>10</v>
      </c>
      <c r="H3212" t="s">
        <v>111</v>
      </c>
      <c r="I3212">
        <v>74.334999999999994</v>
      </c>
      <c r="J3212">
        <v>89.774000000000001</v>
      </c>
      <c r="K3212">
        <v>120.06100000000001</v>
      </c>
      <c r="L3212">
        <v>96.457999999999998</v>
      </c>
      <c r="M3212">
        <v>79.373000000000005</v>
      </c>
      <c r="N3212">
        <v>144.65899999999999</v>
      </c>
      <c r="O3212">
        <v>142.22499999999999</v>
      </c>
      <c r="P3212">
        <v>150.678</v>
      </c>
      <c r="Q3212">
        <v>125.982</v>
      </c>
      <c r="R3212">
        <v>160.03</v>
      </c>
      <c r="S3212">
        <v>2.4599999999999999E-3</v>
      </c>
      <c r="T3212">
        <v>2.48E-3</v>
      </c>
      <c r="U3212">
        <v>4.2100000000000002E-3</v>
      </c>
      <c r="V3212">
        <v>3.5999999999999999E-3</v>
      </c>
      <c r="W3212">
        <v>2.5500000000000002E-3</v>
      </c>
      <c r="X3212">
        <v>3.98E-3</v>
      </c>
      <c r="Y3212">
        <v>3.9699999999999996E-3</v>
      </c>
      <c r="Z3212">
        <v>4.4799999999999996E-3</v>
      </c>
      <c r="AA3212">
        <v>3.5300000000000002E-3</v>
      </c>
      <c r="AB3212">
        <v>3.2799999999999999E-3</v>
      </c>
      <c r="AC3212">
        <v>191424</v>
      </c>
      <c r="AD3212">
        <v>163463</v>
      </c>
      <c r="AE3212">
        <v>271624</v>
      </c>
      <c r="AF3212">
        <v>235427</v>
      </c>
      <c r="AG3212">
        <v>145714</v>
      </c>
      <c r="AH3212">
        <v>278008</v>
      </c>
      <c r="AI3212">
        <v>233164</v>
      </c>
      <c r="AJ3212">
        <v>275364</v>
      </c>
      <c r="AK3212">
        <v>225797</v>
      </c>
      <c r="AL3212">
        <v>269836</v>
      </c>
    </row>
    <row r="3213" spans="1:38">
      <c r="A3213" t="s">
        <v>127</v>
      </c>
      <c r="B3213" t="s">
        <v>113</v>
      </c>
      <c r="C3213" t="s">
        <v>139</v>
      </c>
      <c r="D3213" t="s">
        <v>123</v>
      </c>
      <c r="E3213" t="s">
        <v>20</v>
      </c>
      <c r="F3213" t="s">
        <v>14</v>
      </c>
      <c r="G3213" t="s">
        <v>10</v>
      </c>
      <c r="H3213" t="s">
        <v>12</v>
      </c>
      <c r="I3213">
        <v>0</v>
      </c>
      <c r="J3213">
        <v>0</v>
      </c>
      <c r="K3213">
        <v>0</v>
      </c>
      <c r="L3213">
        <v>0</v>
      </c>
      <c r="M3213">
        <v>7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2.2000000000000001E-4</v>
      </c>
      <c r="X3213">
        <v>0</v>
      </c>
      <c r="Y3213">
        <v>0</v>
      </c>
      <c r="Z3213">
        <v>0</v>
      </c>
      <c r="AA3213">
        <v>0</v>
      </c>
      <c r="AB3213">
        <v>0</v>
      </c>
      <c r="AC3213">
        <v>191424</v>
      </c>
      <c r="AD3213">
        <v>163463</v>
      </c>
      <c r="AE3213">
        <v>271624</v>
      </c>
      <c r="AF3213">
        <v>235427</v>
      </c>
      <c r="AG3213">
        <v>145714</v>
      </c>
      <c r="AH3213">
        <v>278008</v>
      </c>
      <c r="AI3213">
        <v>233164</v>
      </c>
      <c r="AJ3213">
        <v>275364</v>
      </c>
      <c r="AK3213">
        <v>225797</v>
      </c>
      <c r="AL3213">
        <v>269836</v>
      </c>
    </row>
    <row r="3214" spans="1:38">
      <c r="A3214" t="s">
        <v>127</v>
      </c>
      <c r="B3214" t="s">
        <v>113</v>
      </c>
      <c r="C3214" t="s">
        <v>139</v>
      </c>
      <c r="D3214" t="s">
        <v>123</v>
      </c>
      <c r="E3214" t="s">
        <v>20</v>
      </c>
      <c r="F3214" t="s">
        <v>14</v>
      </c>
      <c r="G3214" t="s">
        <v>10</v>
      </c>
      <c r="H3214" t="s">
        <v>11</v>
      </c>
      <c r="I3214">
        <v>74.334999999999994</v>
      </c>
      <c r="J3214">
        <v>89.774000000000001</v>
      </c>
      <c r="K3214">
        <v>120.06100000000001</v>
      </c>
      <c r="L3214">
        <v>96.457999999999998</v>
      </c>
      <c r="M3214">
        <v>72.373000000000005</v>
      </c>
      <c r="N3214">
        <v>144.65899999999999</v>
      </c>
      <c r="O3214">
        <v>142.22499999999999</v>
      </c>
      <c r="P3214">
        <v>150.678</v>
      </c>
      <c r="Q3214">
        <v>125.982</v>
      </c>
      <c r="R3214">
        <v>160.03</v>
      </c>
      <c r="S3214">
        <v>2.4599999999999999E-3</v>
      </c>
      <c r="T3214">
        <v>2.48E-3</v>
      </c>
      <c r="U3214">
        <v>4.2100000000000002E-3</v>
      </c>
      <c r="V3214">
        <v>3.5999999999999999E-3</v>
      </c>
      <c r="W3214">
        <v>2.32E-3</v>
      </c>
      <c r="X3214">
        <v>3.98E-3</v>
      </c>
      <c r="Y3214">
        <v>3.9699999999999996E-3</v>
      </c>
      <c r="Z3214">
        <v>4.4799999999999996E-3</v>
      </c>
      <c r="AA3214">
        <v>3.5300000000000002E-3</v>
      </c>
      <c r="AB3214">
        <v>3.2799999999999999E-3</v>
      </c>
      <c r="AC3214">
        <v>191424</v>
      </c>
      <c r="AD3214">
        <v>163463</v>
      </c>
      <c r="AE3214">
        <v>271624</v>
      </c>
      <c r="AF3214">
        <v>235427</v>
      </c>
      <c r="AG3214">
        <v>145714</v>
      </c>
      <c r="AH3214">
        <v>278008</v>
      </c>
      <c r="AI3214">
        <v>233164</v>
      </c>
      <c r="AJ3214">
        <v>275364</v>
      </c>
      <c r="AK3214">
        <v>225797</v>
      </c>
      <c r="AL3214">
        <v>269836</v>
      </c>
    </row>
    <row r="3215" spans="1:38">
      <c r="A3215" t="s">
        <v>127</v>
      </c>
      <c r="B3215" t="s">
        <v>113</v>
      </c>
      <c r="C3215" t="s">
        <v>139</v>
      </c>
      <c r="D3215" t="s">
        <v>123</v>
      </c>
      <c r="E3215" t="s">
        <v>20</v>
      </c>
      <c r="F3215" t="s">
        <v>15</v>
      </c>
      <c r="G3215" t="s">
        <v>10</v>
      </c>
      <c r="H3215" t="s">
        <v>111</v>
      </c>
      <c r="O3215">
        <v>27.465</v>
      </c>
      <c r="P3215">
        <v>3.3</v>
      </c>
      <c r="Q3215">
        <v>2.488</v>
      </c>
      <c r="Y3215">
        <v>7.6999999999999996E-4</v>
      </c>
      <c r="Z3215">
        <v>1E-4</v>
      </c>
      <c r="AA3215">
        <v>6.9999999999999994E-5</v>
      </c>
      <c r="AF3215">
        <v>1547</v>
      </c>
      <c r="AI3215">
        <v>15444</v>
      </c>
      <c r="AJ3215">
        <v>1188</v>
      </c>
      <c r="AK3215">
        <v>924</v>
      </c>
    </row>
    <row r="3216" spans="1:38">
      <c r="A3216" t="s">
        <v>127</v>
      </c>
      <c r="B3216" t="s">
        <v>113</v>
      </c>
      <c r="C3216" t="s">
        <v>139</v>
      </c>
      <c r="D3216" t="s">
        <v>123</v>
      </c>
      <c r="E3216" t="s">
        <v>20</v>
      </c>
      <c r="F3216" t="s">
        <v>15</v>
      </c>
      <c r="G3216" t="s">
        <v>10</v>
      </c>
      <c r="H3216" t="s">
        <v>12</v>
      </c>
      <c r="O3216">
        <v>1</v>
      </c>
      <c r="P3216">
        <v>0</v>
      </c>
      <c r="Q3216">
        <v>0</v>
      </c>
      <c r="Y3216">
        <v>3.0000000000000001E-5</v>
      </c>
      <c r="Z3216">
        <v>0</v>
      </c>
      <c r="AA3216">
        <v>0</v>
      </c>
      <c r="AF3216">
        <v>1547</v>
      </c>
      <c r="AI3216">
        <v>15444</v>
      </c>
      <c r="AJ3216">
        <v>1188</v>
      </c>
      <c r="AK3216">
        <v>924</v>
      </c>
    </row>
    <row r="3217" spans="1:38">
      <c r="A3217" t="s">
        <v>127</v>
      </c>
      <c r="B3217" t="s">
        <v>113</v>
      </c>
      <c r="C3217" t="s">
        <v>139</v>
      </c>
      <c r="D3217" t="s">
        <v>123</v>
      </c>
      <c r="E3217" t="s">
        <v>20</v>
      </c>
      <c r="F3217" t="s">
        <v>15</v>
      </c>
      <c r="G3217" t="s">
        <v>10</v>
      </c>
      <c r="H3217" t="s">
        <v>11</v>
      </c>
      <c r="O3217">
        <v>26.465</v>
      </c>
      <c r="P3217">
        <v>3.3</v>
      </c>
      <c r="Q3217">
        <v>2.488</v>
      </c>
      <c r="Y3217">
        <v>7.3999999999999999E-4</v>
      </c>
      <c r="Z3217">
        <v>1E-4</v>
      </c>
      <c r="AA3217">
        <v>6.9999999999999994E-5</v>
      </c>
      <c r="AF3217">
        <v>1547</v>
      </c>
      <c r="AI3217">
        <v>15444</v>
      </c>
      <c r="AJ3217">
        <v>1188</v>
      </c>
      <c r="AK3217">
        <v>924</v>
      </c>
    </row>
    <row r="3218" spans="1:38">
      <c r="A3218" t="s">
        <v>127</v>
      </c>
      <c r="B3218" t="s">
        <v>113</v>
      </c>
      <c r="C3218" t="s">
        <v>139</v>
      </c>
      <c r="D3218" t="s">
        <v>123</v>
      </c>
      <c r="E3218" t="s">
        <v>20</v>
      </c>
      <c r="F3218" t="s">
        <v>17</v>
      </c>
      <c r="G3218" t="s">
        <v>145</v>
      </c>
      <c r="H3218" t="s">
        <v>111</v>
      </c>
      <c r="P3218">
        <v>2E-3</v>
      </c>
      <c r="Q3218">
        <v>1.0999999999999999E-2</v>
      </c>
      <c r="R3218">
        <v>0.01</v>
      </c>
      <c r="Z3218">
        <v>0</v>
      </c>
      <c r="AA3218">
        <v>0</v>
      </c>
      <c r="AB3218">
        <v>0</v>
      </c>
      <c r="AI3218">
        <v>808679</v>
      </c>
      <c r="AJ3218">
        <v>898007</v>
      </c>
      <c r="AK3218">
        <v>815730</v>
      </c>
      <c r="AL3218">
        <v>747693</v>
      </c>
    </row>
    <row r="3219" spans="1:38">
      <c r="A3219" t="s">
        <v>127</v>
      </c>
      <c r="B3219" t="s">
        <v>113</v>
      </c>
      <c r="C3219" t="s">
        <v>139</v>
      </c>
      <c r="D3219" t="s">
        <v>123</v>
      </c>
      <c r="E3219" t="s">
        <v>20</v>
      </c>
      <c r="F3219" t="s">
        <v>17</v>
      </c>
      <c r="G3219" t="s">
        <v>145</v>
      </c>
      <c r="H3219" t="s">
        <v>12</v>
      </c>
      <c r="P3219">
        <v>0</v>
      </c>
      <c r="Q3219">
        <v>0</v>
      </c>
      <c r="R3219">
        <v>0</v>
      </c>
      <c r="Z3219">
        <v>0</v>
      </c>
      <c r="AA3219">
        <v>0</v>
      </c>
      <c r="AB3219">
        <v>0</v>
      </c>
      <c r="AI3219">
        <v>808679</v>
      </c>
      <c r="AJ3219">
        <v>898007</v>
      </c>
      <c r="AK3219">
        <v>815730</v>
      </c>
      <c r="AL3219">
        <v>747693</v>
      </c>
    </row>
    <row r="3220" spans="1:38">
      <c r="A3220" t="s">
        <v>127</v>
      </c>
      <c r="B3220" t="s">
        <v>113</v>
      </c>
      <c r="C3220" t="s">
        <v>139</v>
      </c>
      <c r="D3220" t="s">
        <v>123</v>
      </c>
      <c r="E3220" t="s">
        <v>20</v>
      </c>
      <c r="F3220" t="s">
        <v>17</v>
      </c>
      <c r="G3220" t="s">
        <v>145</v>
      </c>
      <c r="H3220" t="s">
        <v>11</v>
      </c>
      <c r="P3220">
        <v>2E-3</v>
      </c>
      <c r="Q3220">
        <v>1.0999999999999999E-2</v>
      </c>
      <c r="R3220">
        <v>0.01</v>
      </c>
      <c r="Z3220">
        <v>0</v>
      </c>
      <c r="AA3220">
        <v>0</v>
      </c>
      <c r="AB3220">
        <v>0</v>
      </c>
      <c r="AI3220">
        <v>808679</v>
      </c>
      <c r="AJ3220">
        <v>898007</v>
      </c>
      <c r="AK3220">
        <v>815730</v>
      </c>
      <c r="AL3220">
        <v>747693</v>
      </c>
    </row>
    <row r="3221" spans="1:38">
      <c r="A3221" t="s">
        <v>127</v>
      </c>
      <c r="B3221" t="s">
        <v>113</v>
      </c>
      <c r="C3221" t="s">
        <v>139</v>
      </c>
      <c r="D3221" t="s">
        <v>123</v>
      </c>
      <c r="E3221" t="s">
        <v>20</v>
      </c>
      <c r="F3221" t="s">
        <v>17</v>
      </c>
      <c r="G3221" t="s">
        <v>10</v>
      </c>
      <c r="H3221" t="s">
        <v>111</v>
      </c>
      <c r="I3221">
        <v>0.56100000000000005</v>
      </c>
      <c r="J3221">
        <v>0.34699999999999998</v>
      </c>
      <c r="K3221">
        <v>0.871</v>
      </c>
      <c r="L3221">
        <v>1.21</v>
      </c>
      <c r="M3221">
        <v>0.2</v>
      </c>
      <c r="N3221">
        <v>1.0860000000000001</v>
      </c>
      <c r="O3221">
        <v>0.71399999999999997</v>
      </c>
      <c r="P3221">
        <v>0.52700000000000002</v>
      </c>
      <c r="Q3221">
        <v>0.155</v>
      </c>
      <c r="R3221">
        <v>0.23</v>
      </c>
      <c r="S3221">
        <v>2.0000000000000002E-5</v>
      </c>
      <c r="T3221">
        <v>1.0000000000000001E-5</v>
      </c>
      <c r="U3221">
        <v>3.0000000000000001E-5</v>
      </c>
      <c r="V3221">
        <v>5.0000000000000002E-5</v>
      </c>
      <c r="W3221">
        <v>1.0000000000000001E-5</v>
      </c>
      <c r="X3221">
        <v>3.0000000000000001E-5</v>
      </c>
      <c r="Y3221">
        <v>2.0000000000000002E-5</v>
      </c>
      <c r="Z3221">
        <v>2.0000000000000002E-5</v>
      </c>
      <c r="AA3221">
        <v>0</v>
      </c>
      <c r="AB3221">
        <v>0</v>
      </c>
      <c r="AC3221">
        <v>1756193</v>
      </c>
      <c r="AD3221">
        <v>1526666</v>
      </c>
      <c r="AE3221">
        <v>1988209</v>
      </c>
      <c r="AF3221">
        <v>2176131</v>
      </c>
      <c r="AG3221">
        <v>1736694</v>
      </c>
      <c r="AH3221">
        <v>1585192</v>
      </c>
      <c r="AI3221">
        <v>759368</v>
      </c>
      <c r="AJ3221">
        <v>829604</v>
      </c>
      <c r="AK3221">
        <v>741965</v>
      </c>
      <c r="AL3221">
        <v>495051</v>
      </c>
    </row>
    <row r="3222" spans="1:38">
      <c r="A3222" t="s">
        <v>127</v>
      </c>
      <c r="B3222" t="s">
        <v>113</v>
      </c>
      <c r="C3222" t="s">
        <v>139</v>
      </c>
      <c r="D3222" t="s">
        <v>123</v>
      </c>
      <c r="E3222" t="s">
        <v>20</v>
      </c>
      <c r="F3222" t="s">
        <v>17</v>
      </c>
      <c r="G3222" t="s">
        <v>10</v>
      </c>
      <c r="H3222" t="s">
        <v>12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0.03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  <c r="AB3222">
        <v>0</v>
      </c>
      <c r="AC3222">
        <v>1756193</v>
      </c>
      <c r="AD3222">
        <v>1526666</v>
      </c>
      <c r="AE3222">
        <v>1988209</v>
      </c>
      <c r="AF3222">
        <v>2176131</v>
      </c>
      <c r="AG3222">
        <v>1736694</v>
      </c>
      <c r="AH3222">
        <v>1585192</v>
      </c>
      <c r="AI3222">
        <v>759368</v>
      </c>
      <c r="AJ3222">
        <v>829604</v>
      </c>
      <c r="AK3222">
        <v>741965</v>
      </c>
      <c r="AL3222">
        <v>495051</v>
      </c>
    </row>
    <row r="3223" spans="1:38">
      <c r="A3223" t="s">
        <v>127</v>
      </c>
      <c r="B3223" t="s">
        <v>113</v>
      </c>
      <c r="C3223" t="s">
        <v>139</v>
      </c>
      <c r="D3223" t="s">
        <v>123</v>
      </c>
      <c r="E3223" t="s">
        <v>20</v>
      </c>
      <c r="F3223" t="s">
        <v>17</v>
      </c>
      <c r="G3223" t="s">
        <v>10</v>
      </c>
      <c r="H3223" t="s">
        <v>11</v>
      </c>
      <c r="I3223">
        <v>0.56100000000000005</v>
      </c>
      <c r="J3223">
        <v>0.34699999999999998</v>
      </c>
      <c r="K3223">
        <v>0.871</v>
      </c>
      <c r="L3223">
        <v>1.21</v>
      </c>
      <c r="M3223">
        <v>0.2</v>
      </c>
      <c r="N3223">
        <v>1.0860000000000001</v>
      </c>
      <c r="O3223">
        <v>0.71399999999999997</v>
      </c>
      <c r="P3223">
        <v>0.52700000000000002</v>
      </c>
      <c r="Q3223">
        <v>0.155</v>
      </c>
      <c r="R3223">
        <v>0.2</v>
      </c>
      <c r="S3223">
        <v>2.0000000000000002E-5</v>
      </c>
      <c r="T3223">
        <v>1.0000000000000001E-5</v>
      </c>
      <c r="U3223">
        <v>3.0000000000000001E-5</v>
      </c>
      <c r="V3223">
        <v>5.0000000000000002E-5</v>
      </c>
      <c r="W3223">
        <v>1.0000000000000001E-5</v>
      </c>
      <c r="X3223">
        <v>3.0000000000000001E-5</v>
      </c>
      <c r="Y3223">
        <v>2.0000000000000002E-5</v>
      </c>
      <c r="Z3223">
        <v>2.0000000000000002E-5</v>
      </c>
      <c r="AA3223">
        <v>0</v>
      </c>
      <c r="AB3223">
        <v>0</v>
      </c>
      <c r="AC3223">
        <v>1756193</v>
      </c>
      <c r="AD3223">
        <v>1526666</v>
      </c>
      <c r="AE3223">
        <v>1988209</v>
      </c>
      <c r="AF3223">
        <v>2176131</v>
      </c>
      <c r="AG3223">
        <v>1736694</v>
      </c>
      <c r="AH3223">
        <v>1585192</v>
      </c>
      <c r="AI3223">
        <v>759368</v>
      </c>
      <c r="AJ3223">
        <v>829604</v>
      </c>
      <c r="AK3223">
        <v>741965</v>
      </c>
      <c r="AL3223">
        <v>495051</v>
      </c>
    </row>
    <row r="3224" spans="1:38">
      <c r="A3224" t="s">
        <v>127</v>
      </c>
      <c r="B3224" t="s">
        <v>113</v>
      </c>
      <c r="C3224" t="s">
        <v>139</v>
      </c>
      <c r="D3224" t="s">
        <v>123</v>
      </c>
      <c r="E3224" t="s">
        <v>20</v>
      </c>
      <c r="F3224" t="s">
        <v>18</v>
      </c>
      <c r="G3224" t="s">
        <v>145</v>
      </c>
      <c r="H3224" t="s">
        <v>111</v>
      </c>
      <c r="O3224">
        <v>0.10100000000000001</v>
      </c>
      <c r="P3224">
        <v>0.995</v>
      </c>
      <c r="Q3224">
        <v>0.46500000000000002</v>
      </c>
      <c r="R3224">
        <v>0.02</v>
      </c>
      <c r="Y3224">
        <v>0</v>
      </c>
      <c r="Z3224">
        <v>3.0000000000000001E-5</v>
      </c>
      <c r="AA3224">
        <v>1.0000000000000001E-5</v>
      </c>
      <c r="AB3224">
        <v>0</v>
      </c>
      <c r="AI3224">
        <v>2420</v>
      </c>
      <c r="AJ3224">
        <v>39820</v>
      </c>
      <c r="AK3224">
        <v>31240</v>
      </c>
      <c r="AL3224">
        <v>14740</v>
      </c>
    </row>
    <row r="3225" spans="1:38">
      <c r="A3225" t="s">
        <v>127</v>
      </c>
      <c r="B3225" t="s">
        <v>113</v>
      </c>
      <c r="C3225" t="s">
        <v>139</v>
      </c>
      <c r="D3225" t="s">
        <v>123</v>
      </c>
      <c r="E3225" t="s">
        <v>20</v>
      </c>
      <c r="F3225" t="s">
        <v>18</v>
      </c>
      <c r="G3225" t="s">
        <v>145</v>
      </c>
      <c r="H3225" t="s">
        <v>12</v>
      </c>
      <c r="O3225">
        <v>0</v>
      </c>
      <c r="P3225">
        <v>0</v>
      </c>
      <c r="Q3225">
        <v>0</v>
      </c>
      <c r="R3225">
        <v>0</v>
      </c>
      <c r="Y3225">
        <v>0</v>
      </c>
      <c r="Z3225">
        <v>0</v>
      </c>
      <c r="AA3225">
        <v>0</v>
      </c>
      <c r="AB3225">
        <v>0</v>
      </c>
      <c r="AI3225">
        <v>2420</v>
      </c>
      <c r="AJ3225">
        <v>39820</v>
      </c>
      <c r="AK3225">
        <v>31240</v>
      </c>
      <c r="AL3225">
        <v>14740</v>
      </c>
    </row>
    <row r="3226" spans="1:38">
      <c r="A3226" t="s">
        <v>127</v>
      </c>
      <c r="B3226" t="s">
        <v>113</v>
      </c>
      <c r="C3226" t="s">
        <v>139</v>
      </c>
      <c r="D3226" t="s">
        <v>123</v>
      </c>
      <c r="E3226" t="s">
        <v>20</v>
      </c>
      <c r="F3226" t="s">
        <v>18</v>
      </c>
      <c r="G3226" t="s">
        <v>145</v>
      </c>
      <c r="H3226" t="s">
        <v>11</v>
      </c>
      <c r="O3226">
        <v>0.10100000000000001</v>
      </c>
      <c r="P3226">
        <v>0.995</v>
      </c>
      <c r="Q3226">
        <v>0.46500000000000002</v>
      </c>
      <c r="R3226">
        <v>0.02</v>
      </c>
      <c r="Y3226">
        <v>0</v>
      </c>
      <c r="Z3226">
        <v>3.0000000000000001E-5</v>
      </c>
      <c r="AA3226">
        <v>1.0000000000000001E-5</v>
      </c>
      <c r="AB3226">
        <v>0</v>
      </c>
      <c r="AI3226">
        <v>2420</v>
      </c>
      <c r="AJ3226">
        <v>39820</v>
      </c>
      <c r="AK3226">
        <v>31240</v>
      </c>
      <c r="AL3226">
        <v>14740</v>
      </c>
    </row>
    <row r="3227" spans="1:38">
      <c r="A3227" t="s">
        <v>127</v>
      </c>
      <c r="B3227" t="s">
        <v>113</v>
      </c>
      <c r="C3227" t="s">
        <v>139</v>
      </c>
      <c r="D3227" t="s">
        <v>123</v>
      </c>
      <c r="E3227" t="s">
        <v>20</v>
      </c>
      <c r="F3227" t="s">
        <v>18</v>
      </c>
      <c r="G3227" t="s">
        <v>10</v>
      </c>
      <c r="H3227" t="s">
        <v>111</v>
      </c>
      <c r="I3227">
        <v>75.093000000000004</v>
      </c>
      <c r="J3227">
        <v>61.097000000000001</v>
      </c>
      <c r="K3227">
        <v>25.835999999999999</v>
      </c>
      <c r="L3227">
        <v>13.32</v>
      </c>
      <c r="M3227">
        <v>26.26</v>
      </c>
      <c r="N3227">
        <v>26.946000000000002</v>
      </c>
      <c r="O3227">
        <v>27.329000000000001</v>
      </c>
      <c r="P3227">
        <v>16.905000000000001</v>
      </c>
      <c r="Q3227">
        <v>20.805</v>
      </c>
      <c r="R3227">
        <v>10.7</v>
      </c>
      <c r="S3227">
        <v>2.48E-3</v>
      </c>
      <c r="T3227">
        <v>1.6900000000000001E-3</v>
      </c>
      <c r="U3227">
        <v>9.1E-4</v>
      </c>
      <c r="V3227">
        <v>5.0000000000000001E-4</v>
      </c>
      <c r="W3227">
        <v>8.4000000000000003E-4</v>
      </c>
      <c r="X3227">
        <v>7.3999999999999999E-4</v>
      </c>
      <c r="Y3227">
        <v>7.6000000000000004E-4</v>
      </c>
      <c r="Z3227">
        <v>5.0000000000000001E-4</v>
      </c>
      <c r="AA3227">
        <v>5.8E-4</v>
      </c>
      <c r="AB3227">
        <v>2.2000000000000001E-4</v>
      </c>
      <c r="AC3227">
        <v>1013535</v>
      </c>
      <c r="AD3227">
        <v>893439</v>
      </c>
      <c r="AE3227">
        <v>704404</v>
      </c>
      <c r="AF3227">
        <v>771597</v>
      </c>
      <c r="AG3227">
        <v>680681</v>
      </c>
      <c r="AH3227">
        <v>457259</v>
      </c>
      <c r="AI3227">
        <v>470754</v>
      </c>
      <c r="AJ3227">
        <v>420345</v>
      </c>
      <c r="AK3227">
        <v>408157</v>
      </c>
      <c r="AL3227">
        <v>320809</v>
      </c>
    </row>
    <row r="3228" spans="1:38">
      <c r="A3228" t="s">
        <v>127</v>
      </c>
      <c r="B3228" t="s">
        <v>113</v>
      </c>
      <c r="C3228" t="s">
        <v>139</v>
      </c>
      <c r="D3228" t="s">
        <v>123</v>
      </c>
      <c r="E3228" t="s">
        <v>20</v>
      </c>
      <c r="F3228" t="s">
        <v>18</v>
      </c>
      <c r="G3228" t="s">
        <v>10</v>
      </c>
      <c r="H3228" t="s">
        <v>12</v>
      </c>
      <c r="I3228">
        <v>4</v>
      </c>
      <c r="J3228">
        <v>19</v>
      </c>
      <c r="K3228">
        <v>0</v>
      </c>
      <c r="L3228">
        <v>0</v>
      </c>
      <c r="M3228">
        <v>6</v>
      </c>
      <c r="N3228">
        <v>1</v>
      </c>
      <c r="O3228">
        <v>0</v>
      </c>
      <c r="P3228">
        <v>0</v>
      </c>
      <c r="Q3228">
        <v>0</v>
      </c>
      <c r="R3228">
        <v>3</v>
      </c>
      <c r="S3228">
        <v>1.2999999999999999E-4</v>
      </c>
      <c r="T3228">
        <v>5.1999999999999995E-4</v>
      </c>
      <c r="U3228">
        <v>0</v>
      </c>
      <c r="V3228">
        <v>0</v>
      </c>
      <c r="W3228">
        <v>1.9000000000000001E-4</v>
      </c>
      <c r="X3228">
        <v>3.0000000000000001E-5</v>
      </c>
      <c r="Y3228">
        <v>0</v>
      </c>
      <c r="Z3228">
        <v>0</v>
      </c>
      <c r="AA3228">
        <v>0</v>
      </c>
      <c r="AB3228">
        <v>6.0000000000000002E-5</v>
      </c>
      <c r="AC3228">
        <v>1013535</v>
      </c>
      <c r="AD3228">
        <v>893439</v>
      </c>
      <c r="AE3228">
        <v>704404</v>
      </c>
      <c r="AF3228">
        <v>771597</v>
      </c>
      <c r="AG3228">
        <v>680681</v>
      </c>
      <c r="AH3228">
        <v>457259</v>
      </c>
      <c r="AI3228">
        <v>470754</v>
      </c>
      <c r="AJ3228">
        <v>420345</v>
      </c>
      <c r="AK3228">
        <v>408157</v>
      </c>
      <c r="AL3228">
        <v>320809</v>
      </c>
    </row>
    <row r="3229" spans="1:38">
      <c r="A3229" t="s">
        <v>127</v>
      </c>
      <c r="B3229" t="s">
        <v>113</v>
      </c>
      <c r="C3229" t="s">
        <v>139</v>
      </c>
      <c r="D3229" t="s">
        <v>123</v>
      </c>
      <c r="E3229" t="s">
        <v>20</v>
      </c>
      <c r="F3229" t="s">
        <v>18</v>
      </c>
      <c r="G3229" t="s">
        <v>10</v>
      </c>
      <c r="H3229" t="s">
        <v>11</v>
      </c>
      <c r="I3229">
        <v>71.093000000000004</v>
      </c>
      <c r="J3229">
        <v>42.097000000000001</v>
      </c>
      <c r="K3229">
        <v>25.835999999999999</v>
      </c>
      <c r="L3229">
        <v>13.32</v>
      </c>
      <c r="M3229">
        <v>20.260000000000002</v>
      </c>
      <c r="N3229">
        <v>25.946000000000002</v>
      </c>
      <c r="O3229">
        <v>27.329000000000001</v>
      </c>
      <c r="P3229">
        <v>16.905000000000001</v>
      </c>
      <c r="Q3229">
        <v>20.805</v>
      </c>
      <c r="R3229">
        <v>7.7</v>
      </c>
      <c r="S3229">
        <v>2.3500000000000001E-3</v>
      </c>
      <c r="T3229">
        <v>1.16E-3</v>
      </c>
      <c r="U3229">
        <v>9.1E-4</v>
      </c>
      <c r="V3229">
        <v>5.0000000000000001E-4</v>
      </c>
      <c r="W3229">
        <v>6.4999999999999997E-4</v>
      </c>
      <c r="X3229">
        <v>7.1000000000000002E-4</v>
      </c>
      <c r="Y3229">
        <v>7.6000000000000004E-4</v>
      </c>
      <c r="Z3229">
        <v>5.0000000000000001E-4</v>
      </c>
      <c r="AA3229">
        <v>5.8E-4</v>
      </c>
      <c r="AB3229">
        <v>1.6000000000000001E-4</v>
      </c>
      <c r="AC3229">
        <v>1013535</v>
      </c>
      <c r="AD3229">
        <v>893439</v>
      </c>
      <c r="AE3229">
        <v>704404</v>
      </c>
      <c r="AF3229">
        <v>771597</v>
      </c>
      <c r="AG3229">
        <v>680681</v>
      </c>
      <c r="AH3229">
        <v>457259</v>
      </c>
      <c r="AI3229">
        <v>470754</v>
      </c>
      <c r="AJ3229">
        <v>420345</v>
      </c>
      <c r="AK3229">
        <v>408157</v>
      </c>
      <c r="AL3229">
        <v>320809</v>
      </c>
    </row>
    <row r="3230" spans="1:38">
      <c r="A3230" t="s">
        <v>127</v>
      </c>
      <c r="B3230" t="s">
        <v>113</v>
      </c>
      <c r="C3230" t="s">
        <v>139</v>
      </c>
      <c r="D3230" t="s">
        <v>123</v>
      </c>
      <c r="E3230" t="s">
        <v>20</v>
      </c>
      <c r="F3230" t="s">
        <v>19</v>
      </c>
      <c r="G3230" t="s">
        <v>10</v>
      </c>
      <c r="H3230" t="s">
        <v>111</v>
      </c>
      <c r="I3230">
        <v>2.4E-2</v>
      </c>
      <c r="L3230">
        <v>0.29699999999999999</v>
      </c>
      <c r="S3230">
        <v>0</v>
      </c>
      <c r="V3230">
        <v>1.0000000000000001E-5</v>
      </c>
      <c r="AC3230">
        <v>1028</v>
      </c>
      <c r="AF3230">
        <v>772</v>
      </c>
      <c r="AG3230">
        <v>884</v>
      </c>
      <c r="AH3230">
        <v>4410</v>
      </c>
      <c r="AI3230">
        <v>426</v>
      </c>
    </row>
    <row r="3231" spans="1:38">
      <c r="A3231" t="s">
        <v>127</v>
      </c>
      <c r="B3231" t="s">
        <v>113</v>
      </c>
      <c r="C3231" t="s">
        <v>139</v>
      </c>
      <c r="D3231" t="s">
        <v>123</v>
      </c>
      <c r="E3231" t="s">
        <v>20</v>
      </c>
      <c r="F3231" t="s">
        <v>19</v>
      </c>
      <c r="G3231" t="s">
        <v>10</v>
      </c>
      <c r="H3231" t="s">
        <v>12</v>
      </c>
      <c r="I3231">
        <v>0</v>
      </c>
      <c r="L3231">
        <v>0</v>
      </c>
      <c r="S3231">
        <v>0</v>
      </c>
      <c r="V3231">
        <v>0</v>
      </c>
      <c r="AC3231">
        <v>1028</v>
      </c>
      <c r="AF3231">
        <v>772</v>
      </c>
      <c r="AG3231">
        <v>884</v>
      </c>
      <c r="AH3231">
        <v>4410</v>
      </c>
      <c r="AI3231">
        <v>426</v>
      </c>
    </row>
    <row r="3232" spans="1:38">
      <c r="A3232" t="s">
        <v>127</v>
      </c>
      <c r="B3232" t="s">
        <v>113</v>
      </c>
      <c r="C3232" t="s">
        <v>139</v>
      </c>
      <c r="D3232" t="s">
        <v>123</v>
      </c>
      <c r="E3232" t="s">
        <v>20</v>
      </c>
      <c r="F3232" t="s">
        <v>19</v>
      </c>
      <c r="G3232" t="s">
        <v>10</v>
      </c>
      <c r="H3232" t="s">
        <v>11</v>
      </c>
      <c r="I3232">
        <v>2.4E-2</v>
      </c>
      <c r="L3232">
        <v>0.29699999999999999</v>
      </c>
      <c r="S3232">
        <v>0</v>
      </c>
      <c r="V3232">
        <v>1.0000000000000001E-5</v>
      </c>
      <c r="AC3232">
        <v>1028</v>
      </c>
      <c r="AF3232">
        <v>772</v>
      </c>
      <c r="AG3232">
        <v>884</v>
      </c>
      <c r="AH3232">
        <v>4410</v>
      </c>
      <c r="AI3232">
        <v>426</v>
      </c>
    </row>
    <row r="3233" spans="1:38">
      <c r="A3233" t="s">
        <v>127</v>
      </c>
      <c r="B3233" t="s">
        <v>113</v>
      </c>
      <c r="C3233" t="s">
        <v>139</v>
      </c>
      <c r="D3233" t="s">
        <v>123</v>
      </c>
      <c r="E3233" t="s">
        <v>21</v>
      </c>
      <c r="F3233" t="s">
        <v>59</v>
      </c>
      <c r="G3233" t="s">
        <v>10</v>
      </c>
      <c r="H3233" t="s">
        <v>111</v>
      </c>
      <c r="I3233">
        <v>3.5999999999999997E-2</v>
      </c>
      <c r="K3233">
        <v>2.3E-2</v>
      </c>
      <c r="L3233">
        <v>4.0000000000000001E-3</v>
      </c>
      <c r="P3233">
        <v>23.065000000000001</v>
      </c>
      <c r="Q3233">
        <v>0.38100000000000001</v>
      </c>
      <c r="R3233">
        <v>0.36399999999999999</v>
      </c>
      <c r="S3233">
        <v>0</v>
      </c>
      <c r="U3233">
        <v>0</v>
      </c>
      <c r="V3233">
        <v>0</v>
      </c>
      <c r="Z3233">
        <v>6.8999999999999997E-4</v>
      </c>
      <c r="AA3233">
        <v>1.0000000000000001E-5</v>
      </c>
      <c r="AB3233">
        <v>1.0000000000000001E-5</v>
      </c>
      <c r="AC3233">
        <v>939807</v>
      </c>
      <c r="AD3233">
        <v>833899</v>
      </c>
      <c r="AE3233">
        <v>772877</v>
      </c>
      <c r="AF3233">
        <v>704537</v>
      </c>
      <c r="AG3233">
        <v>943572</v>
      </c>
      <c r="AH3233">
        <v>990515</v>
      </c>
      <c r="AI3233">
        <v>1040442</v>
      </c>
      <c r="AJ3233">
        <v>944206</v>
      </c>
      <c r="AK3233">
        <v>583866</v>
      </c>
      <c r="AL3233">
        <v>851230</v>
      </c>
    </row>
    <row r="3234" spans="1:38">
      <c r="A3234" t="s">
        <v>127</v>
      </c>
      <c r="B3234" t="s">
        <v>113</v>
      </c>
      <c r="C3234" t="s">
        <v>139</v>
      </c>
      <c r="D3234" t="s">
        <v>123</v>
      </c>
      <c r="E3234" t="s">
        <v>21</v>
      </c>
      <c r="F3234" t="s">
        <v>59</v>
      </c>
      <c r="G3234" t="s">
        <v>10</v>
      </c>
      <c r="H3234" t="s">
        <v>12</v>
      </c>
      <c r="I3234">
        <v>0</v>
      </c>
      <c r="K3234">
        <v>0</v>
      </c>
      <c r="L3234">
        <v>0</v>
      </c>
      <c r="P3234">
        <v>23.065000000000001</v>
      </c>
      <c r="Q3234">
        <v>0.38100000000000001</v>
      </c>
      <c r="R3234">
        <v>0.36399999999999999</v>
      </c>
      <c r="S3234">
        <v>0</v>
      </c>
      <c r="U3234">
        <v>0</v>
      </c>
      <c r="V3234">
        <v>0</v>
      </c>
      <c r="Z3234">
        <v>6.8999999999999997E-4</v>
      </c>
      <c r="AA3234">
        <v>1.0000000000000001E-5</v>
      </c>
      <c r="AB3234">
        <v>1.0000000000000001E-5</v>
      </c>
      <c r="AC3234">
        <v>939807</v>
      </c>
      <c r="AD3234">
        <v>833899</v>
      </c>
      <c r="AE3234">
        <v>772877</v>
      </c>
      <c r="AF3234">
        <v>704537</v>
      </c>
      <c r="AG3234">
        <v>943572</v>
      </c>
      <c r="AH3234">
        <v>990515</v>
      </c>
      <c r="AI3234">
        <v>1040442</v>
      </c>
      <c r="AJ3234">
        <v>944206</v>
      </c>
      <c r="AK3234">
        <v>583866</v>
      </c>
      <c r="AL3234">
        <v>851230</v>
      </c>
    </row>
    <row r="3235" spans="1:38">
      <c r="A3235" t="s">
        <v>127</v>
      </c>
      <c r="B3235" t="s">
        <v>113</v>
      </c>
      <c r="C3235" t="s">
        <v>139</v>
      </c>
      <c r="D3235" t="s">
        <v>123</v>
      </c>
      <c r="E3235" t="s">
        <v>21</v>
      </c>
      <c r="F3235" t="s">
        <v>59</v>
      </c>
      <c r="G3235" t="s">
        <v>10</v>
      </c>
      <c r="H3235" t="s">
        <v>11</v>
      </c>
      <c r="I3235">
        <v>3.5999999999999997E-2</v>
      </c>
      <c r="K3235">
        <v>2.3E-2</v>
      </c>
      <c r="L3235">
        <v>4.0000000000000001E-3</v>
      </c>
      <c r="P3235">
        <v>0</v>
      </c>
      <c r="Q3235">
        <v>0</v>
      </c>
      <c r="R3235">
        <v>0</v>
      </c>
      <c r="S3235">
        <v>0</v>
      </c>
      <c r="U3235">
        <v>0</v>
      </c>
      <c r="V3235">
        <v>0</v>
      </c>
      <c r="Z3235">
        <v>0</v>
      </c>
      <c r="AA3235">
        <v>0</v>
      </c>
      <c r="AB3235">
        <v>0</v>
      </c>
      <c r="AC3235">
        <v>939807</v>
      </c>
      <c r="AD3235">
        <v>833899</v>
      </c>
      <c r="AE3235">
        <v>772877</v>
      </c>
      <c r="AF3235">
        <v>704537</v>
      </c>
      <c r="AG3235">
        <v>943572</v>
      </c>
      <c r="AH3235">
        <v>990515</v>
      </c>
      <c r="AI3235">
        <v>1040442</v>
      </c>
      <c r="AJ3235">
        <v>944206</v>
      </c>
      <c r="AK3235">
        <v>583866</v>
      </c>
      <c r="AL3235">
        <v>851230</v>
      </c>
    </row>
    <row r="3236" spans="1:38">
      <c r="A3236" t="s">
        <v>127</v>
      </c>
      <c r="B3236" t="s">
        <v>113</v>
      </c>
      <c r="C3236" t="s">
        <v>139</v>
      </c>
      <c r="D3236" t="s">
        <v>123</v>
      </c>
      <c r="E3236" t="s">
        <v>21</v>
      </c>
      <c r="F3236" t="s">
        <v>9</v>
      </c>
      <c r="G3236" t="s">
        <v>10</v>
      </c>
      <c r="H3236" t="s">
        <v>111</v>
      </c>
      <c r="I3236">
        <v>13.051</v>
      </c>
      <c r="J3236">
        <v>21.087</v>
      </c>
      <c r="K3236">
        <v>11.4</v>
      </c>
      <c r="L3236">
        <v>13.175000000000001</v>
      </c>
      <c r="M3236">
        <v>12.875</v>
      </c>
      <c r="N3236">
        <v>8.3140000000000001</v>
      </c>
      <c r="O3236">
        <v>3.2730000000000001</v>
      </c>
      <c r="P3236">
        <v>5.3760000000000003</v>
      </c>
      <c r="Q3236">
        <v>0.77500000000000002</v>
      </c>
      <c r="R3236">
        <v>2.2120000000000002</v>
      </c>
      <c r="S3236">
        <v>4.2999999999999999E-4</v>
      </c>
      <c r="T3236">
        <v>5.8E-4</v>
      </c>
      <c r="U3236">
        <v>4.0000000000000002E-4</v>
      </c>
      <c r="V3236">
        <v>4.8999999999999998E-4</v>
      </c>
      <c r="W3236">
        <v>4.0999999999999999E-4</v>
      </c>
      <c r="X3236">
        <v>2.3000000000000001E-4</v>
      </c>
      <c r="Y3236">
        <v>9.0000000000000006E-5</v>
      </c>
      <c r="Z3236">
        <v>1.6000000000000001E-4</v>
      </c>
      <c r="AA3236">
        <v>2.0000000000000002E-5</v>
      </c>
      <c r="AB3236">
        <v>5.0000000000000002E-5</v>
      </c>
      <c r="AC3236">
        <v>1122195</v>
      </c>
      <c r="AD3236">
        <v>887830</v>
      </c>
      <c r="AE3236">
        <v>996227</v>
      </c>
      <c r="AF3236">
        <v>511642</v>
      </c>
      <c r="AG3236">
        <v>527282</v>
      </c>
      <c r="AH3236">
        <v>370939</v>
      </c>
      <c r="AI3236">
        <v>366679</v>
      </c>
      <c r="AJ3236">
        <v>513056</v>
      </c>
      <c r="AK3236">
        <v>373757</v>
      </c>
      <c r="AL3236">
        <v>317294</v>
      </c>
    </row>
    <row r="3237" spans="1:38">
      <c r="A3237" t="s">
        <v>127</v>
      </c>
      <c r="B3237" t="s">
        <v>113</v>
      </c>
      <c r="C3237" t="s">
        <v>139</v>
      </c>
      <c r="D3237" t="s">
        <v>123</v>
      </c>
      <c r="E3237" t="s">
        <v>21</v>
      </c>
      <c r="F3237" t="s">
        <v>9</v>
      </c>
      <c r="G3237" t="s">
        <v>10</v>
      </c>
      <c r="H3237" t="s">
        <v>12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  <c r="AB3237">
        <v>0</v>
      </c>
      <c r="AC3237">
        <v>1122195</v>
      </c>
      <c r="AD3237">
        <v>887830</v>
      </c>
      <c r="AE3237">
        <v>996227</v>
      </c>
      <c r="AF3237">
        <v>511642</v>
      </c>
      <c r="AG3237">
        <v>527282</v>
      </c>
      <c r="AH3237">
        <v>370939</v>
      </c>
      <c r="AI3237">
        <v>366679</v>
      </c>
      <c r="AJ3237">
        <v>513056</v>
      </c>
      <c r="AK3237">
        <v>373757</v>
      </c>
      <c r="AL3237">
        <v>317294</v>
      </c>
    </row>
    <row r="3238" spans="1:38">
      <c r="A3238" t="s">
        <v>127</v>
      </c>
      <c r="B3238" t="s">
        <v>113</v>
      </c>
      <c r="C3238" t="s">
        <v>139</v>
      </c>
      <c r="D3238" t="s">
        <v>123</v>
      </c>
      <c r="E3238" t="s">
        <v>21</v>
      </c>
      <c r="F3238" t="s">
        <v>9</v>
      </c>
      <c r="G3238" t="s">
        <v>10</v>
      </c>
      <c r="H3238" t="s">
        <v>11</v>
      </c>
      <c r="I3238">
        <v>13.051</v>
      </c>
      <c r="J3238">
        <v>21.087</v>
      </c>
      <c r="K3238">
        <v>11.4</v>
      </c>
      <c r="L3238">
        <v>13.175000000000001</v>
      </c>
      <c r="M3238">
        <v>12.875</v>
      </c>
      <c r="N3238">
        <v>8.3140000000000001</v>
      </c>
      <c r="O3238">
        <v>3.2730000000000001</v>
      </c>
      <c r="P3238">
        <v>5.3760000000000003</v>
      </c>
      <c r="Q3238">
        <v>0.77500000000000002</v>
      </c>
      <c r="R3238">
        <v>2.2120000000000002</v>
      </c>
      <c r="S3238">
        <v>4.2999999999999999E-4</v>
      </c>
      <c r="T3238">
        <v>5.8E-4</v>
      </c>
      <c r="U3238">
        <v>4.0000000000000002E-4</v>
      </c>
      <c r="V3238">
        <v>4.8999999999999998E-4</v>
      </c>
      <c r="W3238">
        <v>4.0999999999999999E-4</v>
      </c>
      <c r="X3238">
        <v>2.3000000000000001E-4</v>
      </c>
      <c r="Y3238">
        <v>9.0000000000000006E-5</v>
      </c>
      <c r="Z3238">
        <v>1.6000000000000001E-4</v>
      </c>
      <c r="AA3238">
        <v>2.0000000000000002E-5</v>
      </c>
      <c r="AB3238">
        <v>5.0000000000000002E-5</v>
      </c>
      <c r="AC3238">
        <v>1122195</v>
      </c>
      <c r="AD3238">
        <v>887830</v>
      </c>
      <c r="AE3238">
        <v>996227</v>
      </c>
      <c r="AF3238">
        <v>511642</v>
      </c>
      <c r="AG3238">
        <v>527282</v>
      </c>
      <c r="AH3238">
        <v>370939</v>
      </c>
      <c r="AI3238">
        <v>366679</v>
      </c>
      <c r="AJ3238">
        <v>513056</v>
      </c>
      <c r="AK3238">
        <v>373757</v>
      </c>
      <c r="AL3238">
        <v>317294</v>
      </c>
    </row>
    <row r="3239" spans="1:38">
      <c r="A3239" t="s">
        <v>127</v>
      </c>
      <c r="B3239" t="s">
        <v>113</v>
      </c>
      <c r="C3239" t="s">
        <v>139</v>
      </c>
      <c r="D3239" t="s">
        <v>123</v>
      </c>
      <c r="E3239" t="s">
        <v>21</v>
      </c>
      <c r="F3239" t="s">
        <v>13</v>
      </c>
      <c r="G3239" t="s">
        <v>10</v>
      </c>
      <c r="H3239" t="s">
        <v>111</v>
      </c>
      <c r="I3239">
        <v>1.7629999999999999</v>
      </c>
      <c r="J3239">
        <v>1.4750000000000001</v>
      </c>
      <c r="K3239">
        <v>1.046</v>
      </c>
      <c r="L3239">
        <v>0.26400000000000001</v>
      </c>
      <c r="M3239">
        <v>0.996</v>
      </c>
      <c r="N3239">
        <v>0.36699999999999999</v>
      </c>
      <c r="O3239">
        <v>2.0489999999999999</v>
      </c>
      <c r="S3239">
        <v>6.0000000000000002E-5</v>
      </c>
      <c r="T3239">
        <v>4.0000000000000003E-5</v>
      </c>
      <c r="U3239">
        <v>4.0000000000000003E-5</v>
      </c>
      <c r="V3239">
        <v>1.0000000000000001E-5</v>
      </c>
      <c r="W3239">
        <v>3.0000000000000001E-5</v>
      </c>
      <c r="X3239">
        <v>1.0000000000000001E-5</v>
      </c>
      <c r="Y3239">
        <v>6.0000000000000002E-5</v>
      </c>
      <c r="AC3239">
        <v>89457</v>
      </c>
      <c r="AD3239">
        <v>38279</v>
      </c>
      <c r="AE3239">
        <v>62036</v>
      </c>
      <c r="AF3239">
        <v>42447</v>
      </c>
      <c r="AG3239">
        <v>1390</v>
      </c>
      <c r="AH3239">
        <v>2894</v>
      </c>
      <c r="AI3239">
        <v>49163</v>
      </c>
      <c r="AK3239">
        <v>440</v>
      </c>
      <c r="AL3239">
        <v>242</v>
      </c>
    </row>
    <row r="3240" spans="1:38">
      <c r="A3240" t="s">
        <v>127</v>
      </c>
      <c r="B3240" t="s">
        <v>113</v>
      </c>
      <c r="C3240" t="s">
        <v>139</v>
      </c>
      <c r="D3240" t="s">
        <v>123</v>
      </c>
      <c r="E3240" t="s">
        <v>21</v>
      </c>
      <c r="F3240" t="s">
        <v>13</v>
      </c>
      <c r="G3240" t="s">
        <v>10</v>
      </c>
      <c r="H3240" t="s">
        <v>12</v>
      </c>
      <c r="I3240">
        <v>0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0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0</v>
      </c>
      <c r="Y3240">
        <v>0</v>
      </c>
      <c r="AC3240">
        <v>89457</v>
      </c>
      <c r="AD3240">
        <v>38279</v>
      </c>
      <c r="AE3240">
        <v>62036</v>
      </c>
      <c r="AF3240">
        <v>42447</v>
      </c>
      <c r="AG3240">
        <v>1390</v>
      </c>
      <c r="AH3240">
        <v>2894</v>
      </c>
      <c r="AI3240">
        <v>49163</v>
      </c>
      <c r="AK3240">
        <v>440</v>
      </c>
      <c r="AL3240">
        <v>242</v>
      </c>
    </row>
    <row r="3241" spans="1:38">
      <c r="A3241" t="s">
        <v>127</v>
      </c>
      <c r="B3241" t="s">
        <v>113</v>
      </c>
      <c r="C3241" t="s">
        <v>139</v>
      </c>
      <c r="D3241" t="s">
        <v>123</v>
      </c>
      <c r="E3241" t="s">
        <v>21</v>
      </c>
      <c r="F3241" t="s">
        <v>13</v>
      </c>
      <c r="G3241" t="s">
        <v>10</v>
      </c>
      <c r="H3241" t="s">
        <v>11</v>
      </c>
      <c r="I3241">
        <v>1.7629999999999999</v>
      </c>
      <c r="J3241">
        <v>1.4750000000000001</v>
      </c>
      <c r="K3241">
        <v>1.046</v>
      </c>
      <c r="L3241">
        <v>0.26400000000000001</v>
      </c>
      <c r="M3241">
        <v>0.996</v>
      </c>
      <c r="N3241">
        <v>0.36699999999999999</v>
      </c>
      <c r="O3241">
        <v>2.0489999999999999</v>
      </c>
      <c r="S3241">
        <v>6.0000000000000002E-5</v>
      </c>
      <c r="T3241">
        <v>4.0000000000000003E-5</v>
      </c>
      <c r="U3241">
        <v>4.0000000000000003E-5</v>
      </c>
      <c r="V3241">
        <v>1.0000000000000001E-5</v>
      </c>
      <c r="W3241">
        <v>3.0000000000000001E-5</v>
      </c>
      <c r="X3241">
        <v>1.0000000000000001E-5</v>
      </c>
      <c r="Y3241">
        <v>6.0000000000000002E-5</v>
      </c>
      <c r="AC3241">
        <v>89457</v>
      </c>
      <c r="AD3241">
        <v>38279</v>
      </c>
      <c r="AE3241">
        <v>62036</v>
      </c>
      <c r="AF3241">
        <v>42447</v>
      </c>
      <c r="AG3241">
        <v>1390</v>
      </c>
      <c r="AH3241">
        <v>2894</v>
      </c>
      <c r="AI3241">
        <v>49163</v>
      </c>
      <c r="AK3241">
        <v>440</v>
      </c>
      <c r="AL3241">
        <v>242</v>
      </c>
    </row>
    <row r="3242" spans="1:38">
      <c r="A3242" t="s">
        <v>127</v>
      </c>
      <c r="B3242" t="s">
        <v>113</v>
      </c>
      <c r="C3242" t="s">
        <v>139</v>
      </c>
      <c r="D3242" t="s">
        <v>123</v>
      </c>
      <c r="E3242" t="s">
        <v>21</v>
      </c>
      <c r="F3242" t="s">
        <v>65</v>
      </c>
      <c r="G3242" t="s">
        <v>10</v>
      </c>
      <c r="H3242" t="s">
        <v>111</v>
      </c>
      <c r="I3242">
        <v>0.41799999999999998</v>
      </c>
      <c r="S3242">
        <v>1.0000000000000001E-5</v>
      </c>
      <c r="AC3242">
        <v>5749</v>
      </c>
      <c r="AL3242">
        <v>1190</v>
      </c>
    </row>
    <row r="3243" spans="1:38">
      <c r="A3243" t="s">
        <v>127</v>
      </c>
      <c r="B3243" t="s">
        <v>113</v>
      </c>
      <c r="C3243" t="s">
        <v>139</v>
      </c>
      <c r="D3243" t="s">
        <v>123</v>
      </c>
      <c r="E3243" t="s">
        <v>21</v>
      </c>
      <c r="F3243" t="s">
        <v>65</v>
      </c>
      <c r="G3243" t="s">
        <v>10</v>
      </c>
      <c r="H3243" t="s">
        <v>12</v>
      </c>
      <c r="I3243">
        <v>0</v>
      </c>
      <c r="S3243">
        <v>0</v>
      </c>
      <c r="AC3243">
        <v>5749</v>
      </c>
      <c r="AL3243">
        <v>1190</v>
      </c>
    </row>
    <row r="3244" spans="1:38">
      <c r="A3244" t="s">
        <v>127</v>
      </c>
      <c r="B3244" t="s">
        <v>113</v>
      </c>
      <c r="C3244" t="s">
        <v>139</v>
      </c>
      <c r="D3244" t="s">
        <v>123</v>
      </c>
      <c r="E3244" t="s">
        <v>21</v>
      </c>
      <c r="F3244" t="s">
        <v>65</v>
      </c>
      <c r="G3244" t="s">
        <v>10</v>
      </c>
      <c r="H3244" t="s">
        <v>11</v>
      </c>
      <c r="I3244">
        <v>0.41799999999999998</v>
      </c>
      <c r="S3244">
        <v>1.0000000000000001E-5</v>
      </c>
      <c r="AC3244">
        <v>5749</v>
      </c>
      <c r="AL3244">
        <v>1190</v>
      </c>
    </row>
    <row r="3245" spans="1:38">
      <c r="A3245" t="s">
        <v>127</v>
      </c>
      <c r="B3245" t="s">
        <v>113</v>
      </c>
      <c r="C3245" t="s">
        <v>139</v>
      </c>
      <c r="D3245" t="s">
        <v>123</v>
      </c>
      <c r="E3245" t="s">
        <v>21</v>
      </c>
      <c r="F3245" t="s">
        <v>66</v>
      </c>
      <c r="G3245" t="s">
        <v>10</v>
      </c>
      <c r="H3245" t="s">
        <v>111</v>
      </c>
      <c r="N3245">
        <v>1E-3</v>
      </c>
      <c r="P3245">
        <v>1.4999999999999999E-2</v>
      </c>
      <c r="Q3245">
        <v>1.4E-2</v>
      </c>
      <c r="X3245">
        <v>0</v>
      </c>
      <c r="Z3245">
        <v>0</v>
      </c>
      <c r="AA3245">
        <v>0</v>
      </c>
      <c r="AC3245">
        <v>737441</v>
      </c>
      <c r="AD3245">
        <v>679485</v>
      </c>
      <c r="AE3245">
        <v>520557</v>
      </c>
      <c r="AF3245">
        <v>383952</v>
      </c>
      <c r="AG3245">
        <v>438727</v>
      </c>
      <c r="AH3245">
        <v>357761</v>
      </c>
      <c r="AI3245">
        <v>388171</v>
      </c>
      <c r="AJ3245">
        <v>260309</v>
      </c>
      <c r="AK3245">
        <v>396342</v>
      </c>
      <c r="AL3245">
        <v>385658</v>
      </c>
    </row>
    <row r="3246" spans="1:38">
      <c r="A3246" t="s">
        <v>127</v>
      </c>
      <c r="B3246" t="s">
        <v>113</v>
      </c>
      <c r="C3246" t="s">
        <v>139</v>
      </c>
      <c r="D3246" t="s">
        <v>123</v>
      </c>
      <c r="E3246" t="s">
        <v>21</v>
      </c>
      <c r="F3246" t="s">
        <v>66</v>
      </c>
      <c r="G3246" t="s">
        <v>10</v>
      </c>
      <c r="H3246" t="s">
        <v>12</v>
      </c>
      <c r="N3246">
        <v>0</v>
      </c>
      <c r="P3246">
        <v>0</v>
      </c>
      <c r="Q3246">
        <v>0</v>
      </c>
      <c r="X3246">
        <v>0</v>
      </c>
      <c r="Z3246">
        <v>0</v>
      </c>
      <c r="AA3246">
        <v>0</v>
      </c>
      <c r="AC3246">
        <v>737441</v>
      </c>
      <c r="AD3246">
        <v>679485</v>
      </c>
      <c r="AE3246">
        <v>520557</v>
      </c>
      <c r="AF3246">
        <v>383952</v>
      </c>
      <c r="AG3246">
        <v>438727</v>
      </c>
      <c r="AH3246">
        <v>357761</v>
      </c>
      <c r="AI3246">
        <v>388171</v>
      </c>
      <c r="AJ3246">
        <v>260309</v>
      </c>
      <c r="AK3246">
        <v>396342</v>
      </c>
      <c r="AL3246">
        <v>385658</v>
      </c>
    </row>
    <row r="3247" spans="1:38">
      <c r="A3247" t="s">
        <v>127</v>
      </c>
      <c r="B3247" t="s">
        <v>113</v>
      </c>
      <c r="C3247" t="s">
        <v>139</v>
      </c>
      <c r="D3247" t="s">
        <v>123</v>
      </c>
      <c r="E3247" t="s">
        <v>21</v>
      </c>
      <c r="F3247" t="s">
        <v>66</v>
      </c>
      <c r="G3247" t="s">
        <v>10</v>
      </c>
      <c r="H3247" t="s">
        <v>11</v>
      </c>
      <c r="N3247">
        <v>1E-3</v>
      </c>
      <c r="P3247">
        <v>1.4999999999999999E-2</v>
      </c>
      <c r="Q3247">
        <v>1.4E-2</v>
      </c>
      <c r="X3247">
        <v>0</v>
      </c>
      <c r="Z3247">
        <v>0</v>
      </c>
      <c r="AA3247">
        <v>0</v>
      </c>
      <c r="AC3247">
        <v>737441</v>
      </c>
      <c r="AD3247">
        <v>679485</v>
      </c>
      <c r="AE3247">
        <v>520557</v>
      </c>
      <c r="AF3247">
        <v>383952</v>
      </c>
      <c r="AG3247">
        <v>438727</v>
      </c>
      <c r="AH3247">
        <v>357761</v>
      </c>
      <c r="AI3247">
        <v>388171</v>
      </c>
      <c r="AJ3247">
        <v>260309</v>
      </c>
      <c r="AK3247">
        <v>396342</v>
      </c>
      <c r="AL3247">
        <v>385658</v>
      </c>
    </row>
    <row r="3248" spans="1:38">
      <c r="A3248" t="s">
        <v>127</v>
      </c>
      <c r="B3248" t="s">
        <v>113</v>
      </c>
      <c r="C3248" t="s">
        <v>139</v>
      </c>
      <c r="D3248" t="s">
        <v>123</v>
      </c>
      <c r="E3248" t="s">
        <v>21</v>
      </c>
      <c r="F3248" t="s">
        <v>14</v>
      </c>
      <c r="G3248" t="s">
        <v>10</v>
      </c>
      <c r="H3248" t="s">
        <v>111</v>
      </c>
      <c r="I3248">
        <v>570.28300000000002</v>
      </c>
      <c r="J3248">
        <v>647.779</v>
      </c>
      <c r="K3248">
        <v>708.55799999999999</v>
      </c>
      <c r="L3248">
        <v>526.62400000000002</v>
      </c>
      <c r="M3248">
        <v>365.29700000000003</v>
      </c>
      <c r="N3248">
        <v>405.101</v>
      </c>
      <c r="O3248">
        <v>389.27300000000002</v>
      </c>
      <c r="P3248">
        <v>365.53300000000002</v>
      </c>
      <c r="Q3248">
        <v>307.08699999999999</v>
      </c>
      <c r="R3248">
        <v>382.41899999999998</v>
      </c>
      <c r="S3248">
        <v>1.8870000000000001E-2</v>
      </c>
      <c r="T3248">
        <v>1.789E-2</v>
      </c>
      <c r="U3248">
        <v>2.4819999999999998E-2</v>
      </c>
      <c r="V3248">
        <v>1.9650000000000001E-2</v>
      </c>
      <c r="W3248">
        <v>1.1730000000000001E-2</v>
      </c>
      <c r="X3248">
        <v>1.1140000000000001E-2</v>
      </c>
      <c r="Y3248">
        <v>1.085E-2</v>
      </c>
      <c r="Z3248">
        <v>1.0880000000000001E-2</v>
      </c>
      <c r="AA3248">
        <v>8.6099999999999996E-3</v>
      </c>
      <c r="AB3248">
        <v>7.8399999999999997E-3</v>
      </c>
      <c r="AC3248">
        <v>2077492</v>
      </c>
      <c r="AD3248">
        <v>2164307</v>
      </c>
      <c r="AE3248">
        <v>2031057</v>
      </c>
      <c r="AF3248">
        <v>1795453</v>
      </c>
      <c r="AG3248">
        <v>949658</v>
      </c>
      <c r="AH3248">
        <v>1003603</v>
      </c>
      <c r="AI3248">
        <v>1050057</v>
      </c>
      <c r="AJ3248">
        <v>1195617</v>
      </c>
      <c r="AK3248">
        <v>1136118</v>
      </c>
      <c r="AL3248">
        <v>1080149</v>
      </c>
    </row>
    <row r="3249" spans="1:38">
      <c r="A3249" t="s">
        <v>127</v>
      </c>
      <c r="B3249" t="s">
        <v>113</v>
      </c>
      <c r="C3249" t="s">
        <v>139</v>
      </c>
      <c r="D3249" t="s">
        <v>123</v>
      </c>
      <c r="E3249" t="s">
        <v>21</v>
      </c>
      <c r="F3249" t="s">
        <v>14</v>
      </c>
      <c r="G3249" t="s">
        <v>10</v>
      </c>
      <c r="H3249" t="s">
        <v>12</v>
      </c>
      <c r="I3249">
        <v>0</v>
      </c>
      <c r="J3249">
        <v>0</v>
      </c>
      <c r="K3249">
        <v>0</v>
      </c>
      <c r="L3249">
        <v>0</v>
      </c>
      <c r="M3249">
        <v>25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8.0000000000000004E-4</v>
      </c>
      <c r="X3249">
        <v>0</v>
      </c>
      <c r="Y3249">
        <v>0</v>
      </c>
      <c r="Z3249">
        <v>0</v>
      </c>
      <c r="AA3249">
        <v>0</v>
      </c>
      <c r="AB3249">
        <v>0</v>
      </c>
      <c r="AC3249">
        <v>2077492</v>
      </c>
      <c r="AD3249">
        <v>2164307</v>
      </c>
      <c r="AE3249">
        <v>2031057</v>
      </c>
      <c r="AF3249">
        <v>1795453</v>
      </c>
      <c r="AG3249">
        <v>949658</v>
      </c>
      <c r="AH3249">
        <v>1003603</v>
      </c>
      <c r="AI3249">
        <v>1050057</v>
      </c>
      <c r="AJ3249">
        <v>1195617</v>
      </c>
      <c r="AK3249">
        <v>1136118</v>
      </c>
      <c r="AL3249">
        <v>1080149</v>
      </c>
    </row>
    <row r="3250" spans="1:38">
      <c r="A3250" t="s">
        <v>127</v>
      </c>
      <c r="B3250" t="s">
        <v>113</v>
      </c>
      <c r="C3250" t="s">
        <v>139</v>
      </c>
      <c r="D3250" t="s">
        <v>123</v>
      </c>
      <c r="E3250" t="s">
        <v>21</v>
      </c>
      <c r="F3250" t="s">
        <v>14</v>
      </c>
      <c r="G3250" t="s">
        <v>10</v>
      </c>
      <c r="H3250" t="s">
        <v>11</v>
      </c>
      <c r="I3250">
        <v>570.28300000000002</v>
      </c>
      <c r="J3250">
        <v>647.779</v>
      </c>
      <c r="K3250">
        <v>708.55799999999999</v>
      </c>
      <c r="L3250">
        <v>526.62400000000002</v>
      </c>
      <c r="M3250">
        <v>340.29700000000003</v>
      </c>
      <c r="N3250">
        <v>405.101</v>
      </c>
      <c r="O3250">
        <v>389.27300000000002</v>
      </c>
      <c r="P3250">
        <v>365.53300000000002</v>
      </c>
      <c r="Q3250">
        <v>307.08699999999999</v>
      </c>
      <c r="R3250">
        <v>382.41899999999998</v>
      </c>
      <c r="S3250">
        <v>1.8870000000000001E-2</v>
      </c>
      <c r="T3250">
        <v>1.789E-2</v>
      </c>
      <c r="U3250">
        <v>2.4819999999999998E-2</v>
      </c>
      <c r="V3250">
        <v>1.9650000000000001E-2</v>
      </c>
      <c r="W3250">
        <v>1.093E-2</v>
      </c>
      <c r="X3250">
        <v>1.1140000000000001E-2</v>
      </c>
      <c r="Y3250">
        <v>1.085E-2</v>
      </c>
      <c r="Z3250">
        <v>1.0880000000000001E-2</v>
      </c>
      <c r="AA3250">
        <v>8.6099999999999996E-3</v>
      </c>
      <c r="AB3250">
        <v>7.8399999999999997E-3</v>
      </c>
      <c r="AC3250">
        <v>2077492</v>
      </c>
      <c r="AD3250">
        <v>2164307</v>
      </c>
      <c r="AE3250">
        <v>2031057</v>
      </c>
      <c r="AF3250">
        <v>1795453</v>
      </c>
      <c r="AG3250">
        <v>949658</v>
      </c>
      <c r="AH3250">
        <v>1003603</v>
      </c>
      <c r="AI3250">
        <v>1050057</v>
      </c>
      <c r="AJ3250">
        <v>1195617</v>
      </c>
      <c r="AK3250">
        <v>1136118</v>
      </c>
      <c r="AL3250">
        <v>1080149</v>
      </c>
    </row>
    <row r="3251" spans="1:38">
      <c r="A3251" t="s">
        <v>127</v>
      </c>
      <c r="B3251" t="s">
        <v>113</v>
      </c>
      <c r="C3251" t="s">
        <v>139</v>
      </c>
      <c r="D3251" t="s">
        <v>123</v>
      </c>
      <c r="E3251" t="s">
        <v>21</v>
      </c>
      <c r="F3251" t="s">
        <v>15</v>
      </c>
      <c r="G3251" t="s">
        <v>10</v>
      </c>
      <c r="H3251" t="s">
        <v>111</v>
      </c>
      <c r="I3251">
        <v>27.739000000000001</v>
      </c>
      <c r="J3251">
        <v>47.457999999999998</v>
      </c>
      <c r="K3251">
        <v>52.158999999999999</v>
      </c>
      <c r="L3251">
        <v>13.09</v>
      </c>
      <c r="M3251">
        <v>24.513000000000002</v>
      </c>
      <c r="N3251">
        <v>23.134</v>
      </c>
      <c r="O3251">
        <v>31.934000000000001</v>
      </c>
      <c r="P3251">
        <v>19.654</v>
      </c>
      <c r="Q3251">
        <v>29.158000000000001</v>
      </c>
      <c r="R3251">
        <v>35.116999999999997</v>
      </c>
      <c r="S3251">
        <v>9.2000000000000003E-4</v>
      </c>
      <c r="T3251">
        <v>1.31E-3</v>
      </c>
      <c r="U3251">
        <v>1.83E-3</v>
      </c>
      <c r="V3251">
        <v>4.8999999999999998E-4</v>
      </c>
      <c r="W3251">
        <v>7.9000000000000001E-4</v>
      </c>
      <c r="X3251">
        <v>6.4000000000000005E-4</v>
      </c>
      <c r="Y3251">
        <v>8.8999999999999995E-4</v>
      </c>
      <c r="Z3251">
        <v>5.8E-4</v>
      </c>
      <c r="AA3251">
        <v>8.1999999999999998E-4</v>
      </c>
      <c r="AB3251">
        <v>7.2000000000000005E-4</v>
      </c>
      <c r="AC3251">
        <v>138641</v>
      </c>
      <c r="AD3251">
        <v>244626</v>
      </c>
      <c r="AE3251">
        <v>237800</v>
      </c>
      <c r="AF3251">
        <v>175339</v>
      </c>
      <c r="AG3251">
        <v>98614</v>
      </c>
      <c r="AH3251">
        <v>100902</v>
      </c>
      <c r="AI3251">
        <v>158205</v>
      </c>
      <c r="AJ3251">
        <v>130662</v>
      </c>
      <c r="AK3251">
        <v>182841</v>
      </c>
      <c r="AL3251">
        <v>321220</v>
      </c>
    </row>
    <row r="3252" spans="1:38">
      <c r="A3252" t="s">
        <v>127</v>
      </c>
      <c r="B3252" t="s">
        <v>113</v>
      </c>
      <c r="C3252" t="s">
        <v>139</v>
      </c>
      <c r="D3252" t="s">
        <v>123</v>
      </c>
      <c r="E3252" t="s">
        <v>21</v>
      </c>
      <c r="F3252" t="s">
        <v>15</v>
      </c>
      <c r="G3252" t="s">
        <v>10</v>
      </c>
      <c r="H3252" t="s">
        <v>12</v>
      </c>
      <c r="I3252">
        <v>0</v>
      </c>
      <c r="J3252">
        <v>0</v>
      </c>
      <c r="K3252">
        <v>0</v>
      </c>
      <c r="L3252">
        <v>0</v>
      </c>
      <c r="M3252">
        <v>3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1E-4</v>
      </c>
      <c r="X3252">
        <v>0</v>
      </c>
      <c r="Y3252">
        <v>0</v>
      </c>
      <c r="Z3252">
        <v>0</v>
      </c>
      <c r="AA3252">
        <v>0</v>
      </c>
      <c r="AB3252">
        <v>0</v>
      </c>
      <c r="AC3252">
        <v>138641</v>
      </c>
      <c r="AD3252">
        <v>244626</v>
      </c>
      <c r="AE3252">
        <v>237800</v>
      </c>
      <c r="AF3252">
        <v>175339</v>
      </c>
      <c r="AG3252">
        <v>98614</v>
      </c>
      <c r="AH3252">
        <v>100902</v>
      </c>
      <c r="AI3252">
        <v>158205</v>
      </c>
      <c r="AJ3252">
        <v>130662</v>
      </c>
      <c r="AK3252">
        <v>182841</v>
      </c>
      <c r="AL3252">
        <v>321220</v>
      </c>
    </row>
    <row r="3253" spans="1:38">
      <c r="A3253" t="s">
        <v>127</v>
      </c>
      <c r="B3253" t="s">
        <v>113</v>
      </c>
      <c r="C3253" t="s">
        <v>139</v>
      </c>
      <c r="D3253" t="s">
        <v>123</v>
      </c>
      <c r="E3253" t="s">
        <v>21</v>
      </c>
      <c r="F3253" t="s">
        <v>15</v>
      </c>
      <c r="G3253" t="s">
        <v>10</v>
      </c>
      <c r="H3253" t="s">
        <v>11</v>
      </c>
      <c r="I3253">
        <v>27.739000000000001</v>
      </c>
      <c r="J3253">
        <v>47.457999999999998</v>
      </c>
      <c r="K3253">
        <v>52.158999999999999</v>
      </c>
      <c r="L3253">
        <v>13.09</v>
      </c>
      <c r="M3253">
        <v>21.513000000000002</v>
      </c>
      <c r="N3253">
        <v>23.134</v>
      </c>
      <c r="O3253">
        <v>31.934000000000001</v>
      </c>
      <c r="P3253">
        <v>19.654</v>
      </c>
      <c r="Q3253">
        <v>29.158000000000001</v>
      </c>
      <c r="R3253">
        <v>35.116999999999997</v>
      </c>
      <c r="S3253">
        <v>9.2000000000000003E-4</v>
      </c>
      <c r="T3253">
        <v>1.31E-3</v>
      </c>
      <c r="U3253">
        <v>1.83E-3</v>
      </c>
      <c r="V3253">
        <v>4.8999999999999998E-4</v>
      </c>
      <c r="W3253">
        <v>6.8999999999999997E-4</v>
      </c>
      <c r="X3253">
        <v>6.4000000000000005E-4</v>
      </c>
      <c r="Y3253">
        <v>8.8999999999999995E-4</v>
      </c>
      <c r="Z3253">
        <v>5.8E-4</v>
      </c>
      <c r="AA3253">
        <v>8.1999999999999998E-4</v>
      </c>
      <c r="AB3253">
        <v>7.2000000000000005E-4</v>
      </c>
      <c r="AC3253">
        <v>138641</v>
      </c>
      <c r="AD3253">
        <v>244626</v>
      </c>
      <c r="AE3253">
        <v>237800</v>
      </c>
      <c r="AF3253">
        <v>175339</v>
      </c>
      <c r="AG3253">
        <v>98614</v>
      </c>
      <c r="AH3253">
        <v>100902</v>
      </c>
      <c r="AI3253">
        <v>158205</v>
      </c>
      <c r="AJ3253">
        <v>130662</v>
      </c>
      <c r="AK3253">
        <v>182841</v>
      </c>
      <c r="AL3253">
        <v>321220</v>
      </c>
    </row>
    <row r="3254" spans="1:38">
      <c r="A3254" t="s">
        <v>127</v>
      </c>
      <c r="B3254" t="s">
        <v>113</v>
      </c>
      <c r="C3254" t="s">
        <v>139</v>
      </c>
      <c r="D3254" t="s">
        <v>123</v>
      </c>
      <c r="E3254" t="s">
        <v>21</v>
      </c>
      <c r="F3254" t="s">
        <v>16</v>
      </c>
      <c r="G3254" t="s">
        <v>10</v>
      </c>
      <c r="H3254" t="s">
        <v>111</v>
      </c>
      <c r="I3254">
        <v>6.5000000000000002E-2</v>
      </c>
      <c r="J3254">
        <v>6.7000000000000004E-2</v>
      </c>
      <c r="K3254">
        <v>1E-3</v>
      </c>
      <c r="L3254">
        <v>1E-3</v>
      </c>
      <c r="S3254">
        <v>0</v>
      </c>
      <c r="T3254">
        <v>0</v>
      </c>
      <c r="U3254">
        <v>0</v>
      </c>
      <c r="V3254">
        <v>0</v>
      </c>
      <c r="AC3254">
        <v>105319</v>
      </c>
      <c r="AD3254">
        <v>79773</v>
      </c>
      <c r="AE3254">
        <v>41626</v>
      </c>
      <c r="AF3254">
        <v>42159</v>
      </c>
      <c r="AG3254">
        <v>15924</v>
      </c>
      <c r="AH3254">
        <v>25347</v>
      </c>
      <c r="AI3254">
        <v>28769</v>
      </c>
      <c r="AJ3254">
        <v>45576</v>
      </c>
      <c r="AK3254">
        <v>29388</v>
      </c>
      <c r="AL3254">
        <v>21089</v>
      </c>
    </row>
    <row r="3255" spans="1:38">
      <c r="A3255" t="s">
        <v>127</v>
      </c>
      <c r="B3255" t="s">
        <v>113</v>
      </c>
      <c r="C3255" t="s">
        <v>139</v>
      </c>
      <c r="D3255" t="s">
        <v>123</v>
      </c>
      <c r="E3255" t="s">
        <v>21</v>
      </c>
      <c r="F3255" t="s">
        <v>16</v>
      </c>
      <c r="G3255" t="s">
        <v>10</v>
      </c>
      <c r="H3255" t="s">
        <v>12</v>
      </c>
      <c r="I3255">
        <v>0</v>
      </c>
      <c r="J3255">
        <v>0</v>
      </c>
      <c r="K3255">
        <v>0</v>
      </c>
      <c r="L3255">
        <v>0</v>
      </c>
      <c r="S3255">
        <v>0</v>
      </c>
      <c r="T3255">
        <v>0</v>
      </c>
      <c r="U3255">
        <v>0</v>
      </c>
      <c r="V3255">
        <v>0</v>
      </c>
      <c r="AC3255">
        <v>105319</v>
      </c>
      <c r="AD3255">
        <v>79773</v>
      </c>
      <c r="AE3255">
        <v>41626</v>
      </c>
      <c r="AF3255">
        <v>42159</v>
      </c>
      <c r="AG3255">
        <v>15924</v>
      </c>
      <c r="AH3255">
        <v>25347</v>
      </c>
      <c r="AI3255">
        <v>28769</v>
      </c>
      <c r="AJ3255">
        <v>45576</v>
      </c>
      <c r="AK3255">
        <v>29388</v>
      </c>
      <c r="AL3255">
        <v>21089</v>
      </c>
    </row>
    <row r="3256" spans="1:38">
      <c r="A3256" t="s">
        <v>127</v>
      </c>
      <c r="B3256" t="s">
        <v>113</v>
      </c>
      <c r="C3256" t="s">
        <v>139</v>
      </c>
      <c r="D3256" t="s">
        <v>123</v>
      </c>
      <c r="E3256" t="s">
        <v>21</v>
      </c>
      <c r="F3256" t="s">
        <v>16</v>
      </c>
      <c r="G3256" t="s">
        <v>10</v>
      </c>
      <c r="H3256" t="s">
        <v>11</v>
      </c>
      <c r="I3256">
        <v>6.5000000000000002E-2</v>
      </c>
      <c r="J3256">
        <v>6.7000000000000004E-2</v>
      </c>
      <c r="K3256">
        <v>1E-3</v>
      </c>
      <c r="L3256">
        <v>1E-3</v>
      </c>
      <c r="S3256">
        <v>0</v>
      </c>
      <c r="T3256">
        <v>0</v>
      </c>
      <c r="U3256">
        <v>0</v>
      </c>
      <c r="V3256">
        <v>0</v>
      </c>
      <c r="AC3256">
        <v>105319</v>
      </c>
      <c r="AD3256">
        <v>79773</v>
      </c>
      <c r="AE3256">
        <v>41626</v>
      </c>
      <c r="AF3256">
        <v>42159</v>
      </c>
      <c r="AG3256">
        <v>15924</v>
      </c>
      <c r="AH3256">
        <v>25347</v>
      </c>
      <c r="AI3256">
        <v>28769</v>
      </c>
      <c r="AJ3256">
        <v>45576</v>
      </c>
      <c r="AK3256">
        <v>29388</v>
      </c>
      <c r="AL3256">
        <v>21089</v>
      </c>
    </row>
    <row r="3257" spans="1:38">
      <c r="A3257" t="s">
        <v>127</v>
      </c>
      <c r="B3257" t="s">
        <v>113</v>
      </c>
      <c r="C3257" t="s">
        <v>139</v>
      </c>
      <c r="D3257" t="s">
        <v>123</v>
      </c>
      <c r="E3257" t="s">
        <v>21</v>
      </c>
      <c r="F3257" t="s">
        <v>10</v>
      </c>
      <c r="G3257" t="s">
        <v>10</v>
      </c>
      <c r="H3257" t="s">
        <v>111</v>
      </c>
      <c r="I3257">
        <v>3.8940000000000001</v>
      </c>
      <c r="J3257">
        <v>7.91</v>
      </c>
      <c r="K3257">
        <v>0.38900000000000001</v>
      </c>
      <c r="L3257">
        <v>0.50800000000000001</v>
      </c>
      <c r="M3257">
        <v>1.0049999999999999</v>
      </c>
      <c r="N3257">
        <v>1.1870000000000001</v>
      </c>
      <c r="O3257">
        <v>0.248</v>
      </c>
      <c r="P3257">
        <v>1.2E-2</v>
      </c>
      <c r="Q3257">
        <v>6.0000000000000001E-3</v>
      </c>
      <c r="R3257">
        <v>5.5E-2</v>
      </c>
      <c r="S3257">
        <v>1.2999999999999999E-4</v>
      </c>
      <c r="T3257">
        <v>2.2000000000000001E-4</v>
      </c>
      <c r="U3257">
        <v>1.0000000000000001E-5</v>
      </c>
      <c r="V3257">
        <v>2.0000000000000002E-5</v>
      </c>
      <c r="W3257">
        <v>3.0000000000000001E-5</v>
      </c>
      <c r="X3257">
        <v>3.0000000000000001E-5</v>
      </c>
      <c r="Y3257">
        <v>1.0000000000000001E-5</v>
      </c>
      <c r="Z3257">
        <v>0</v>
      </c>
      <c r="AA3257">
        <v>0</v>
      </c>
      <c r="AB3257">
        <v>0</v>
      </c>
      <c r="AC3257">
        <v>76708</v>
      </c>
      <c r="AD3257">
        <v>61211</v>
      </c>
      <c r="AE3257">
        <v>34707</v>
      </c>
      <c r="AF3257">
        <v>21598</v>
      </c>
      <c r="AG3257">
        <v>35879</v>
      </c>
      <c r="AH3257">
        <v>14795</v>
      </c>
      <c r="AI3257">
        <v>93800</v>
      </c>
      <c r="AJ3257">
        <v>35543</v>
      </c>
      <c r="AK3257">
        <v>56134</v>
      </c>
      <c r="AL3257">
        <v>69446</v>
      </c>
    </row>
    <row r="3258" spans="1:38">
      <c r="A3258" t="s">
        <v>127</v>
      </c>
      <c r="B3258" t="s">
        <v>113</v>
      </c>
      <c r="C3258" t="s">
        <v>139</v>
      </c>
      <c r="D3258" t="s">
        <v>123</v>
      </c>
      <c r="E3258" t="s">
        <v>21</v>
      </c>
      <c r="F3258" t="s">
        <v>10</v>
      </c>
      <c r="G3258" t="s">
        <v>10</v>
      </c>
      <c r="H3258" t="s">
        <v>12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  <c r="AB3258">
        <v>0</v>
      </c>
      <c r="AC3258">
        <v>76708</v>
      </c>
      <c r="AD3258">
        <v>61211</v>
      </c>
      <c r="AE3258">
        <v>34707</v>
      </c>
      <c r="AF3258">
        <v>21598</v>
      </c>
      <c r="AG3258">
        <v>35879</v>
      </c>
      <c r="AH3258">
        <v>14795</v>
      </c>
      <c r="AI3258">
        <v>93800</v>
      </c>
      <c r="AJ3258">
        <v>35543</v>
      </c>
      <c r="AK3258">
        <v>56134</v>
      </c>
      <c r="AL3258">
        <v>69446</v>
      </c>
    </row>
    <row r="3259" spans="1:38">
      <c r="A3259" t="s">
        <v>127</v>
      </c>
      <c r="B3259" t="s">
        <v>113</v>
      </c>
      <c r="C3259" t="s">
        <v>139</v>
      </c>
      <c r="D3259" t="s">
        <v>123</v>
      </c>
      <c r="E3259" t="s">
        <v>21</v>
      </c>
      <c r="F3259" t="s">
        <v>10</v>
      </c>
      <c r="G3259" t="s">
        <v>10</v>
      </c>
      <c r="H3259" t="s">
        <v>11</v>
      </c>
      <c r="I3259">
        <v>3.8940000000000001</v>
      </c>
      <c r="J3259">
        <v>7.91</v>
      </c>
      <c r="K3259">
        <v>0.38900000000000001</v>
      </c>
      <c r="L3259">
        <v>0.50800000000000001</v>
      </c>
      <c r="M3259">
        <v>1.0049999999999999</v>
      </c>
      <c r="N3259">
        <v>1.1870000000000001</v>
      </c>
      <c r="O3259">
        <v>0.248</v>
      </c>
      <c r="P3259">
        <v>1.2E-2</v>
      </c>
      <c r="Q3259">
        <v>6.0000000000000001E-3</v>
      </c>
      <c r="R3259">
        <v>5.5E-2</v>
      </c>
      <c r="S3259">
        <v>1.2999999999999999E-4</v>
      </c>
      <c r="T3259">
        <v>2.2000000000000001E-4</v>
      </c>
      <c r="U3259">
        <v>1.0000000000000001E-5</v>
      </c>
      <c r="V3259">
        <v>2.0000000000000002E-5</v>
      </c>
      <c r="W3259">
        <v>3.0000000000000001E-5</v>
      </c>
      <c r="X3259">
        <v>3.0000000000000001E-5</v>
      </c>
      <c r="Y3259">
        <v>1.0000000000000001E-5</v>
      </c>
      <c r="Z3259">
        <v>0</v>
      </c>
      <c r="AA3259">
        <v>0</v>
      </c>
      <c r="AB3259">
        <v>0</v>
      </c>
      <c r="AC3259">
        <v>76708</v>
      </c>
      <c r="AD3259">
        <v>61211</v>
      </c>
      <c r="AE3259">
        <v>34707</v>
      </c>
      <c r="AF3259">
        <v>21598</v>
      </c>
      <c r="AG3259">
        <v>35879</v>
      </c>
      <c r="AH3259">
        <v>14795</v>
      </c>
      <c r="AI3259">
        <v>93800</v>
      </c>
      <c r="AJ3259">
        <v>35543</v>
      </c>
      <c r="AK3259">
        <v>56134</v>
      </c>
      <c r="AL3259">
        <v>69446</v>
      </c>
    </row>
    <row r="3260" spans="1:38">
      <c r="A3260" t="s">
        <v>127</v>
      </c>
      <c r="B3260" t="s">
        <v>113</v>
      </c>
      <c r="C3260" t="s">
        <v>139</v>
      </c>
      <c r="D3260" t="s">
        <v>123</v>
      </c>
      <c r="E3260" t="s">
        <v>21</v>
      </c>
      <c r="F3260" t="s">
        <v>61</v>
      </c>
      <c r="G3260" t="s">
        <v>10</v>
      </c>
      <c r="H3260" t="s">
        <v>111</v>
      </c>
      <c r="I3260">
        <v>1.7190000000000001</v>
      </c>
      <c r="J3260">
        <v>0.14699999999999999</v>
      </c>
      <c r="K3260">
        <v>0.02</v>
      </c>
      <c r="M3260">
        <v>2E-3</v>
      </c>
      <c r="N3260">
        <v>8.9999999999999993E-3</v>
      </c>
      <c r="O3260">
        <v>3.0000000000000001E-3</v>
      </c>
      <c r="P3260">
        <v>3.9E-2</v>
      </c>
      <c r="Q3260">
        <v>8.7999999999999995E-2</v>
      </c>
      <c r="R3260">
        <v>0</v>
      </c>
      <c r="S3260">
        <v>6.0000000000000002E-5</v>
      </c>
      <c r="T3260">
        <v>0</v>
      </c>
      <c r="U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  <c r="AB3260">
        <v>0</v>
      </c>
      <c r="AC3260">
        <v>8545715</v>
      </c>
      <c r="AD3260">
        <v>7929313</v>
      </c>
      <c r="AE3260">
        <v>4123518</v>
      </c>
      <c r="AF3260">
        <v>4458729</v>
      </c>
      <c r="AG3260">
        <v>2607925</v>
      </c>
      <c r="AH3260">
        <v>4510727</v>
      </c>
      <c r="AI3260">
        <v>4820063</v>
      </c>
      <c r="AJ3260">
        <v>4308855</v>
      </c>
      <c r="AK3260">
        <v>4725832</v>
      </c>
      <c r="AL3260">
        <v>1648111</v>
      </c>
    </row>
    <row r="3261" spans="1:38">
      <c r="A3261" t="s">
        <v>127</v>
      </c>
      <c r="B3261" t="s">
        <v>113</v>
      </c>
      <c r="C3261" t="s">
        <v>139</v>
      </c>
      <c r="D3261" t="s">
        <v>123</v>
      </c>
      <c r="E3261" t="s">
        <v>21</v>
      </c>
      <c r="F3261" t="s">
        <v>61</v>
      </c>
      <c r="G3261" t="s">
        <v>10</v>
      </c>
      <c r="H3261" t="s">
        <v>12</v>
      </c>
      <c r="I3261">
        <v>0</v>
      </c>
      <c r="J3261">
        <v>0</v>
      </c>
      <c r="K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  <c r="AB3261">
        <v>0</v>
      </c>
      <c r="AC3261">
        <v>8545715</v>
      </c>
      <c r="AD3261">
        <v>7929313</v>
      </c>
      <c r="AE3261">
        <v>4123518</v>
      </c>
      <c r="AF3261">
        <v>4458729</v>
      </c>
      <c r="AG3261">
        <v>2607925</v>
      </c>
      <c r="AH3261">
        <v>4510727</v>
      </c>
      <c r="AI3261">
        <v>4820063</v>
      </c>
      <c r="AJ3261">
        <v>4308855</v>
      </c>
      <c r="AK3261">
        <v>4725832</v>
      </c>
      <c r="AL3261">
        <v>1648111</v>
      </c>
    </row>
    <row r="3262" spans="1:38">
      <c r="A3262" t="s">
        <v>127</v>
      </c>
      <c r="B3262" t="s">
        <v>113</v>
      </c>
      <c r="C3262" t="s">
        <v>139</v>
      </c>
      <c r="D3262" t="s">
        <v>123</v>
      </c>
      <c r="E3262" t="s">
        <v>21</v>
      </c>
      <c r="F3262" t="s">
        <v>61</v>
      </c>
      <c r="G3262" t="s">
        <v>10</v>
      </c>
      <c r="H3262" t="s">
        <v>11</v>
      </c>
      <c r="I3262">
        <v>1.7190000000000001</v>
      </c>
      <c r="J3262">
        <v>0.14699999999999999</v>
      </c>
      <c r="K3262">
        <v>0.02</v>
      </c>
      <c r="M3262">
        <v>2E-3</v>
      </c>
      <c r="N3262">
        <v>8.9999999999999993E-3</v>
      </c>
      <c r="O3262">
        <v>3.0000000000000001E-3</v>
      </c>
      <c r="P3262">
        <v>3.9E-2</v>
      </c>
      <c r="Q3262">
        <v>8.7999999999999995E-2</v>
      </c>
      <c r="R3262">
        <v>0</v>
      </c>
      <c r="S3262">
        <v>6.0000000000000002E-5</v>
      </c>
      <c r="T3262">
        <v>0</v>
      </c>
      <c r="U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  <c r="AB3262">
        <v>0</v>
      </c>
      <c r="AC3262">
        <v>8545715</v>
      </c>
      <c r="AD3262">
        <v>7929313</v>
      </c>
      <c r="AE3262">
        <v>4123518</v>
      </c>
      <c r="AF3262">
        <v>4458729</v>
      </c>
      <c r="AG3262">
        <v>2607925</v>
      </c>
      <c r="AH3262">
        <v>4510727</v>
      </c>
      <c r="AI3262">
        <v>4820063</v>
      </c>
      <c r="AJ3262">
        <v>4308855</v>
      </c>
      <c r="AK3262">
        <v>4725832</v>
      </c>
      <c r="AL3262">
        <v>1648111</v>
      </c>
    </row>
    <row r="3263" spans="1:38">
      <c r="A3263" t="s">
        <v>127</v>
      </c>
      <c r="B3263" t="s">
        <v>113</v>
      </c>
      <c r="C3263" t="s">
        <v>139</v>
      </c>
      <c r="D3263" t="s">
        <v>123</v>
      </c>
      <c r="E3263" t="s">
        <v>21</v>
      </c>
      <c r="F3263" t="s">
        <v>62</v>
      </c>
      <c r="G3263" t="s">
        <v>10</v>
      </c>
      <c r="H3263" t="s">
        <v>111</v>
      </c>
      <c r="I3263">
        <v>5.3999999999999999E-2</v>
      </c>
      <c r="J3263">
        <v>2.9000000000000001E-2</v>
      </c>
      <c r="L3263">
        <v>1E-3</v>
      </c>
      <c r="N3263">
        <v>0.13400000000000001</v>
      </c>
      <c r="S3263">
        <v>0</v>
      </c>
      <c r="T3263">
        <v>0</v>
      </c>
      <c r="V3263">
        <v>0</v>
      </c>
      <c r="X3263">
        <v>0</v>
      </c>
      <c r="AC3263">
        <v>5276635</v>
      </c>
      <c r="AD3263">
        <v>5677194</v>
      </c>
      <c r="AE3263">
        <v>4484971</v>
      </c>
      <c r="AF3263">
        <v>4257946</v>
      </c>
      <c r="AG3263">
        <v>3696080</v>
      </c>
      <c r="AH3263">
        <v>2189769</v>
      </c>
      <c r="AI3263">
        <v>2536444</v>
      </c>
      <c r="AJ3263">
        <v>3806311</v>
      </c>
      <c r="AK3263">
        <v>3468010</v>
      </c>
      <c r="AL3263">
        <v>4408214</v>
      </c>
    </row>
    <row r="3264" spans="1:38">
      <c r="A3264" t="s">
        <v>127</v>
      </c>
      <c r="B3264" t="s">
        <v>113</v>
      </c>
      <c r="C3264" t="s">
        <v>139</v>
      </c>
      <c r="D3264" t="s">
        <v>123</v>
      </c>
      <c r="E3264" t="s">
        <v>21</v>
      </c>
      <c r="F3264" t="s">
        <v>62</v>
      </c>
      <c r="G3264" t="s">
        <v>10</v>
      </c>
      <c r="H3264" t="s">
        <v>12</v>
      </c>
      <c r="I3264">
        <v>0</v>
      </c>
      <c r="J3264">
        <v>0</v>
      </c>
      <c r="L3264">
        <v>0</v>
      </c>
      <c r="N3264">
        <v>0</v>
      </c>
      <c r="S3264">
        <v>0</v>
      </c>
      <c r="T3264">
        <v>0</v>
      </c>
      <c r="V3264">
        <v>0</v>
      </c>
      <c r="X3264">
        <v>0</v>
      </c>
      <c r="AC3264">
        <v>5276635</v>
      </c>
      <c r="AD3264">
        <v>5677194</v>
      </c>
      <c r="AE3264">
        <v>4484971</v>
      </c>
      <c r="AF3264">
        <v>4257946</v>
      </c>
      <c r="AG3264">
        <v>3696080</v>
      </c>
      <c r="AH3264">
        <v>2189769</v>
      </c>
      <c r="AI3264">
        <v>2536444</v>
      </c>
      <c r="AJ3264">
        <v>3806311</v>
      </c>
      <c r="AK3264">
        <v>3468010</v>
      </c>
      <c r="AL3264">
        <v>4408214</v>
      </c>
    </row>
    <row r="3265" spans="1:38">
      <c r="A3265" t="s">
        <v>127</v>
      </c>
      <c r="B3265" t="s">
        <v>113</v>
      </c>
      <c r="C3265" t="s">
        <v>139</v>
      </c>
      <c r="D3265" t="s">
        <v>123</v>
      </c>
      <c r="E3265" t="s">
        <v>21</v>
      </c>
      <c r="F3265" t="s">
        <v>62</v>
      </c>
      <c r="G3265" t="s">
        <v>10</v>
      </c>
      <c r="H3265" t="s">
        <v>11</v>
      </c>
      <c r="I3265">
        <v>5.3999999999999999E-2</v>
      </c>
      <c r="J3265">
        <v>2.9000000000000001E-2</v>
      </c>
      <c r="L3265">
        <v>1E-3</v>
      </c>
      <c r="N3265">
        <v>0.13400000000000001</v>
      </c>
      <c r="S3265">
        <v>0</v>
      </c>
      <c r="T3265">
        <v>0</v>
      </c>
      <c r="V3265">
        <v>0</v>
      </c>
      <c r="X3265">
        <v>0</v>
      </c>
      <c r="AC3265">
        <v>5276635</v>
      </c>
      <c r="AD3265">
        <v>5677194</v>
      </c>
      <c r="AE3265">
        <v>4484971</v>
      </c>
      <c r="AF3265">
        <v>4257946</v>
      </c>
      <c r="AG3265">
        <v>3696080</v>
      </c>
      <c r="AH3265">
        <v>2189769</v>
      </c>
      <c r="AI3265">
        <v>2536444</v>
      </c>
      <c r="AJ3265">
        <v>3806311</v>
      </c>
      <c r="AK3265">
        <v>3468010</v>
      </c>
      <c r="AL3265">
        <v>4408214</v>
      </c>
    </row>
    <row r="3266" spans="1:38">
      <c r="A3266" t="s">
        <v>127</v>
      </c>
      <c r="B3266" t="s">
        <v>113</v>
      </c>
      <c r="C3266" t="s">
        <v>139</v>
      </c>
      <c r="D3266" t="s">
        <v>123</v>
      </c>
      <c r="E3266" t="s">
        <v>21</v>
      </c>
      <c r="F3266" t="s">
        <v>63</v>
      </c>
      <c r="G3266" t="s">
        <v>10</v>
      </c>
      <c r="H3266" t="s">
        <v>111</v>
      </c>
      <c r="P3266">
        <v>0</v>
      </c>
      <c r="Z3266">
        <v>0</v>
      </c>
      <c r="AC3266">
        <v>3225</v>
      </c>
      <c r="AD3266">
        <v>7030</v>
      </c>
      <c r="AE3266">
        <v>4644</v>
      </c>
      <c r="AF3266">
        <v>4498</v>
      </c>
      <c r="AG3266">
        <v>29144</v>
      </c>
      <c r="AH3266">
        <v>18779</v>
      </c>
      <c r="AI3266">
        <v>7709</v>
      </c>
      <c r="AJ3266">
        <v>8083</v>
      </c>
      <c r="AK3266">
        <v>6205</v>
      </c>
      <c r="AL3266">
        <v>6970</v>
      </c>
    </row>
    <row r="3267" spans="1:38">
      <c r="A3267" t="s">
        <v>127</v>
      </c>
      <c r="B3267" t="s">
        <v>113</v>
      </c>
      <c r="C3267" t="s">
        <v>139</v>
      </c>
      <c r="D3267" t="s">
        <v>123</v>
      </c>
      <c r="E3267" t="s">
        <v>21</v>
      </c>
      <c r="F3267" t="s">
        <v>63</v>
      </c>
      <c r="G3267" t="s">
        <v>10</v>
      </c>
      <c r="H3267" t="s">
        <v>12</v>
      </c>
      <c r="P3267">
        <v>0</v>
      </c>
      <c r="Z3267">
        <v>0</v>
      </c>
      <c r="AC3267">
        <v>3225</v>
      </c>
      <c r="AD3267">
        <v>7030</v>
      </c>
      <c r="AE3267">
        <v>4644</v>
      </c>
      <c r="AF3267">
        <v>4498</v>
      </c>
      <c r="AG3267">
        <v>29144</v>
      </c>
      <c r="AH3267">
        <v>18779</v>
      </c>
      <c r="AI3267">
        <v>7709</v>
      </c>
      <c r="AJ3267">
        <v>8083</v>
      </c>
      <c r="AK3267">
        <v>6205</v>
      </c>
      <c r="AL3267">
        <v>6970</v>
      </c>
    </row>
    <row r="3268" spans="1:38">
      <c r="A3268" t="s">
        <v>127</v>
      </c>
      <c r="B3268" t="s">
        <v>113</v>
      </c>
      <c r="C3268" t="s">
        <v>139</v>
      </c>
      <c r="D3268" t="s">
        <v>123</v>
      </c>
      <c r="E3268" t="s">
        <v>21</v>
      </c>
      <c r="F3268" t="s">
        <v>63</v>
      </c>
      <c r="G3268" t="s">
        <v>10</v>
      </c>
      <c r="H3268" t="s">
        <v>11</v>
      </c>
      <c r="P3268">
        <v>0</v>
      </c>
      <c r="Z3268">
        <v>0</v>
      </c>
      <c r="AC3268">
        <v>3225</v>
      </c>
      <c r="AD3268">
        <v>7030</v>
      </c>
      <c r="AE3268">
        <v>4644</v>
      </c>
      <c r="AF3268">
        <v>4498</v>
      </c>
      <c r="AG3268">
        <v>29144</v>
      </c>
      <c r="AH3268">
        <v>18779</v>
      </c>
      <c r="AI3268">
        <v>7709</v>
      </c>
      <c r="AJ3268">
        <v>8083</v>
      </c>
      <c r="AK3268">
        <v>6205</v>
      </c>
      <c r="AL3268">
        <v>6970</v>
      </c>
    </row>
    <row r="3269" spans="1:38">
      <c r="A3269" t="s">
        <v>127</v>
      </c>
      <c r="B3269" t="s">
        <v>113</v>
      </c>
      <c r="C3269" t="s">
        <v>139</v>
      </c>
      <c r="D3269" t="s">
        <v>123</v>
      </c>
      <c r="E3269" t="s">
        <v>21</v>
      </c>
      <c r="F3269" t="s">
        <v>17</v>
      </c>
      <c r="G3269" t="s">
        <v>10</v>
      </c>
      <c r="H3269" t="s">
        <v>111</v>
      </c>
      <c r="I3269">
        <v>16.056000000000001</v>
      </c>
      <c r="J3269">
        <v>13.554</v>
      </c>
      <c r="K3269">
        <v>8.2759999999999998</v>
      </c>
      <c r="L3269">
        <v>10.199999999999999</v>
      </c>
      <c r="M3269">
        <v>10.012</v>
      </c>
      <c r="N3269">
        <v>9.5579999999999998</v>
      </c>
      <c r="O3269">
        <v>10.664999999999999</v>
      </c>
      <c r="P3269">
        <v>3.903</v>
      </c>
      <c r="Q3269">
        <v>3.0449999999999999</v>
      </c>
      <c r="R3269">
        <v>3.0840000000000001</v>
      </c>
      <c r="S3269">
        <v>5.2999999999999998E-4</v>
      </c>
      <c r="T3269">
        <v>3.6999999999999999E-4</v>
      </c>
      <c r="U3269">
        <v>2.9E-4</v>
      </c>
      <c r="V3269">
        <v>3.8000000000000002E-4</v>
      </c>
      <c r="W3269">
        <v>3.2000000000000003E-4</v>
      </c>
      <c r="X3269">
        <v>2.5999999999999998E-4</v>
      </c>
      <c r="Y3269">
        <v>2.9999999999999997E-4</v>
      </c>
      <c r="Z3269">
        <v>1.2E-4</v>
      </c>
      <c r="AA3269">
        <v>9.0000000000000006E-5</v>
      </c>
      <c r="AB3269">
        <v>6.0000000000000002E-5</v>
      </c>
      <c r="AC3269">
        <v>7137074</v>
      </c>
      <c r="AD3269">
        <v>6422756</v>
      </c>
      <c r="AE3269">
        <v>6405176</v>
      </c>
      <c r="AF3269">
        <v>6020308</v>
      </c>
      <c r="AG3269">
        <v>3801069</v>
      </c>
      <c r="AH3269">
        <v>4034203</v>
      </c>
      <c r="AI3269">
        <v>3793148</v>
      </c>
      <c r="AJ3269">
        <v>3592389</v>
      </c>
      <c r="AK3269">
        <v>3664621</v>
      </c>
      <c r="AL3269">
        <v>3593770</v>
      </c>
    </row>
    <row r="3270" spans="1:38">
      <c r="A3270" t="s">
        <v>127</v>
      </c>
      <c r="B3270" t="s">
        <v>113</v>
      </c>
      <c r="C3270" t="s">
        <v>139</v>
      </c>
      <c r="D3270" t="s">
        <v>123</v>
      </c>
      <c r="E3270" t="s">
        <v>21</v>
      </c>
      <c r="F3270" t="s">
        <v>17</v>
      </c>
      <c r="G3270" t="s">
        <v>10</v>
      </c>
      <c r="H3270" t="s">
        <v>12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6.9000000000000006E-2</v>
      </c>
      <c r="P3270">
        <v>0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  <c r="AB3270">
        <v>0</v>
      </c>
      <c r="AC3270">
        <v>7137074</v>
      </c>
      <c r="AD3270">
        <v>6422756</v>
      </c>
      <c r="AE3270">
        <v>6405176</v>
      </c>
      <c r="AF3270">
        <v>6020308</v>
      </c>
      <c r="AG3270">
        <v>3801069</v>
      </c>
      <c r="AH3270">
        <v>4034203</v>
      </c>
      <c r="AI3270">
        <v>3793148</v>
      </c>
      <c r="AJ3270">
        <v>3592389</v>
      </c>
      <c r="AK3270">
        <v>3664621</v>
      </c>
      <c r="AL3270">
        <v>3593770</v>
      </c>
    </row>
    <row r="3271" spans="1:38">
      <c r="A3271" t="s">
        <v>127</v>
      </c>
      <c r="B3271" t="s">
        <v>113</v>
      </c>
      <c r="C3271" t="s">
        <v>139</v>
      </c>
      <c r="D3271" t="s">
        <v>123</v>
      </c>
      <c r="E3271" t="s">
        <v>21</v>
      </c>
      <c r="F3271" t="s">
        <v>17</v>
      </c>
      <c r="G3271" t="s">
        <v>10</v>
      </c>
      <c r="H3271" t="s">
        <v>11</v>
      </c>
      <c r="I3271">
        <v>16.056000000000001</v>
      </c>
      <c r="J3271">
        <v>13.554</v>
      </c>
      <c r="K3271">
        <v>8.2759999999999998</v>
      </c>
      <c r="L3271">
        <v>10.199999999999999</v>
      </c>
      <c r="M3271">
        <v>10.012</v>
      </c>
      <c r="N3271">
        <v>9.5579999999999998</v>
      </c>
      <c r="O3271">
        <v>10.595000000000001</v>
      </c>
      <c r="P3271">
        <v>3.903</v>
      </c>
      <c r="Q3271">
        <v>3.0449999999999999</v>
      </c>
      <c r="R3271">
        <v>3.0840000000000001</v>
      </c>
      <c r="S3271">
        <v>5.2999999999999998E-4</v>
      </c>
      <c r="T3271">
        <v>3.6999999999999999E-4</v>
      </c>
      <c r="U3271">
        <v>2.9E-4</v>
      </c>
      <c r="V3271">
        <v>3.8000000000000002E-4</v>
      </c>
      <c r="W3271">
        <v>3.2000000000000003E-4</v>
      </c>
      <c r="X3271">
        <v>2.5999999999999998E-4</v>
      </c>
      <c r="Y3271">
        <v>2.9999999999999997E-4</v>
      </c>
      <c r="Z3271">
        <v>1.2E-4</v>
      </c>
      <c r="AA3271">
        <v>9.0000000000000006E-5</v>
      </c>
      <c r="AB3271">
        <v>6.0000000000000002E-5</v>
      </c>
      <c r="AC3271">
        <v>7137074</v>
      </c>
      <c r="AD3271">
        <v>6422756</v>
      </c>
      <c r="AE3271">
        <v>6405176</v>
      </c>
      <c r="AF3271">
        <v>6020308</v>
      </c>
      <c r="AG3271">
        <v>3801069</v>
      </c>
      <c r="AH3271">
        <v>4034203</v>
      </c>
      <c r="AI3271">
        <v>3793148</v>
      </c>
      <c r="AJ3271">
        <v>3592389</v>
      </c>
      <c r="AK3271">
        <v>3664621</v>
      </c>
      <c r="AL3271">
        <v>3593770</v>
      </c>
    </row>
    <row r="3272" spans="1:38">
      <c r="A3272" t="s">
        <v>127</v>
      </c>
      <c r="B3272" t="s">
        <v>113</v>
      </c>
      <c r="C3272" t="s">
        <v>139</v>
      </c>
      <c r="D3272" t="s">
        <v>123</v>
      </c>
      <c r="E3272" t="s">
        <v>21</v>
      </c>
      <c r="F3272" t="s">
        <v>18</v>
      </c>
      <c r="G3272" t="s">
        <v>10</v>
      </c>
      <c r="H3272" t="s">
        <v>111</v>
      </c>
      <c r="I3272">
        <v>29.686</v>
      </c>
      <c r="J3272">
        <v>44.505000000000003</v>
      </c>
      <c r="K3272">
        <v>20.812999999999999</v>
      </c>
      <c r="L3272">
        <v>8.4670000000000005</v>
      </c>
      <c r="M3272">
        <v>8.9269999999999996</v>
      </c>
      <c r="N3272">
        <v>8.1669999999999998</v>
      </c>
      <c r="O3272">
        <v>4.0049999999999999</v>
      </c>
      <c r="P3272">
        <v>1.054</v>
      </c>
      <c r="Q3272">
        <v>2.27</v>
      </c>
      <c r="R3272">
        <v>0.495</v>
      </c>
      <c r="S3272">
        <v>9.7999999999999997E-4</v>
      </c>
      <c r="T3272">
        <v>1.23E-3</v>
      </c>
      <c r="U3272">
        <v>7.2999999999999996E-4</v>
      </c>
      <c r="V3272">
        <v>3.2000000000000003E-4</v>
      </c>
      <c r="W3272">
        <v>2.9E-4</v>
      </c>
      <c r="X3272">
        <v>2.2000000000000001E-4</v>
      </c>
      <c r="Y3272">
        <v>1.1E-4</v>
      </c>
      <c r="Z3272">
        <v>3.0000000000000001E-5</v>
      </c>
      <c r="AA3272">
        <v>6.0000000000000002E-5</v>
      </c>
      <c r="AB3272">
        <v>1.0000000000000001E-5</v>
      </c>
      <c r="AC3272">
        <v>2597949</v>
      </c>
      <c r="AD3272">
        <v>2580788</v>
      </c>
      <c r="AE3272">
        <v>1916695</v>
      </c>
      <c r="AF3272">
        <v>1405216</v>
      </c>
      <c r="AG3272">
        <v>1080616</v>
      </c>
      <c r="AH3272">
        <v>706247</v>
      </c>
      <c r="AI3272">
        <v>569359</v>
      </c>
      <c r="AJ3272">
        <v>431399</v>
      </c>
      <c r="AK3272">
        <v>370536</v>
      </c>
      <c r="AL3272">
        <v>312765</v>
      </c>
    </row>
    <row r="3273" spans="1:38">
      <c r="A3273" t="s">
        <v>127</v>
      </c>
      <c r="B3273" t="s">
        <v>113</v>
      </c>
      <c r="C3273" t="s">
        <v>139</v>
      </c>
      <c r="D3273" t="s">
        <v>123</v>
      </c>
      <c r="E3273" t="s">
        <v>21</v>
      </c>
      <c r="F3273" t="s">
        <v>18</v>
      </c>
      <c r="G3273" t="s">
        <v>10</v>
      </c>
      <c r="H3273" t="s">
        <v>12</v>
      </c>
      <c r="I3273">
        <v>0</v>
      </c>
      <c r="J3273">
        <v>0</v>
      </c>
      <c r="K3273">
        <v>0</v>
      </c>
      <c r="L3273">
        <v>0</v>
      </c>
      <c r="M3273">
        <v>2</v>
      </c>
      <c r="N3273">
        <v>0</v>
      </c>
      <c r="O3273">
        <v>0</v>
      </c>
      <c r="P3273">
        <v>0</v>
      </c>
      <c r="Q3273">
        <v>0</v>
      </c>
      <c r="R3273">
        <v>0</v>
      </c>
      <c r="S3273">
        <v>0</v>
      </c>
      <c r="T3273">
        <v>0</v>
      </c>
      <c r="U3273">
        <v>0</v>
      </c>
      <c r="V3273">
        <v>0</v>
      </c>
      <c r="W3273">
        <v>6.0000000000000002E-5</v>
      </c>
      <c r="X3273">
        <v>0</v>
      </c>
      <c r="Y3273">
        <v>0</v>
      </c>
      <c r="Z3273">
        <v>0</v>
      </c>
      <c r="AA3273">
        <v>0</v>
      </c>
      <c r="AB3273">
        <v>0</v>
      </c>
      <c r="AC3273">
        <v>2597949</v>
      </c>
      <c r="AD3273">
        <v>2580788</v>
      </c>
      <c r="AE3273">
        <v>1916695</v>
      </c>
      <c r="AF3273">
        <v>1405216</v>
      </c>
      <c r="AG3273">
        <v>1080616</v>
      </c>
      <c r="AH3273">
        <v>706247</v>
      </c>
      <c r="AI3273">
        <v>569359</v>
      </c>
      <c r="AJ3273">
        <v>431399</v>
      </c>
      <c r="AK3273">
        <v>370536</v>
      </c>
      <c r="AL3273">
        <v>312765</v>
      </c>
    </row>
    <row r="3274" spans="1:38">
      <c r="A3274" t="s">
        <v>127</v>
      </c>
      <c r="B3274" t="s">
        <v>113</v>
      </c>
      <c r="C3274" t="s">
        <v>139</v>
      </c>
      <c r="D3274" t="s">
        <v>123</v>
      </c>
      <c r="E3274" t="s">
        <v>21</v>
      </c>
      <c r="F3274" t="s">
        <v>18</v>
      </c>
      <c r="G3274" t="s">
        <v>10</v>
      </c>
      <c r="H3274" t="s">
        <v>11</v>
      </c>
      <c r="I3274">
        <v>29.686</v>
      </c>
      <c r="J3274">
        <v>44.505000000000003</v>
      </c>
      <c r="K3274">
        <v>20.812999999999999</v>
      </c>
      <c r="L3274">
        <v>8.4670000000000005</v>
      </c>
      <c r="M3274">
        <v>6.9269999999999996</v>
      </c>
      <c r="N3274">
        <v>8.1669999999999998</v>
      </c>
      <c r="O3274">
        <v>4.0049999999999999</v>
      </c>
      <c r="P3274">
        <v>1.054</v>
      </c>
      <c r="Q3274">
        <v>2.27</v>
      </c>
      <c r="R3274">
        <v>0.495</v>
      </c>
      <c r="S3274">
        <v>9.7999999999999997E-4</v>
      </c>
      <c r="T3274">
        <v>1.23E-3</v>
      </c>
      <c r="U3274">
        <v>7.2999999999999996E-4</v>
      </c>
      <c r="V3274">
        <v>3.2000000000000003E-4</v>
      </c>
      <c r="W3274">
        <v>2.2000000000000001E-4</v>
      </c>
      <c r="X3274">
        <v>2.2000000000000001E-4</v>
      </c>
      <c r="Y3274">
        <v>1.1E-4</v>
      </c>
      <c r="Z3274">
        <v>3.0000000000000001E-5</v>
      </c>
      <c r="AA3274">
        <v>6.0000000000000002E-5</v>
      </c>
      <c r="AB3274">
        <v>1.0000000000000001E-5</v>
      </c>
      <c r="AC3274">
        <v>2597949</v>
      </c>
      <c r="AD3274">
        <v>2580788</v>
      </c>
      <c r="AE3274">
        <v>1916695</v>
      </c>
      <c r="AF3274">
        <v>1405216</v>
      </c>
      <c r="AG3274">
        <v>1080616</v>
      </c>
      <c r="AH3274">
        <v>706247</v>
      </c>
      <c r="AI3274">
        <v>569359</v>
      </c>
      <c r="AJ3274">
        <v>431399</v>
      </c>
      <c r="AK3274">
        <v>370536</v>
      </c>
      <c r="AL3274">
        <v>312765</v>
      </c>
    </row>
    <row r="3275" spans="1:38">
      <c r="A3275" t="s">
        <v>127</v>
      </c>
      <c r="B3275" t="s">
        <v>113</v>
      </c>
      <c r="C3275" t="s">
        <v>139</v>
      </c>
      <c r="D3275" t="s">
        <v>123</v>
      </c>
      <c r="E3275" t="s">
        <v>21</v>
      </c>
      <c r="F3275" t="s">
        <v>19</v>
      </c>
      <c r="G3275" t="s">
        <v>10</v>
      </c>
      <c r="H3275" t="s">
        <v>111</v>
      </c>
      <c r="I3275">
        <v>0.154</v>
      </c>
      <c r="J3275">
        <v>0.01</v>
      </c>
      <c r="K3275">
        <v>8.9999999999999993E-3</v>
      </c>
      <c r="L3275">
        <v>0.11799999999999999</v>
      </c>
      <c r="M3275">
        <v>2.8000000000000001E-2</v>
      </c>
      <c r="O3275">
        <v>1E-3</v>
      </c>
      <c r="S3275">
        <v>1.0000000000000001E-5</v>
      </c>
      <c r="T3275">
        <v>0</v>
      </c>
      <c r="U3275">
        <v>0</v>
      </c>
      <c r="V3275">
        <v>0</v>
      </c>
      <c r="W3275">
        <v>0</v>
      </c>
      <c r="Y3275">
        <v>0</v>
      </c>
      <c r="AC3275">
        <v>3084554</v>
      </c>
      <c r="AD3275">
        <v>3026636</v>
      </c>
      <c r="AE3275">
        <v>2373302</v>
      </c>
      <c r="AF3275">
        <v>1761200</v>
      </c>
      <c r="AG3275">
        <v>799803</v>
      </c>
      <c r="AH3275">
        <v>916558</v>
      </c>
      <c r="AI3275">
        <v>577813</v>
      </c>
      <c r="AJ3275">
        <v>1063007</v>
      </c>
      <c r="AK3275">
        <v>336257</v>
      </c>
      <c r="AL3275">
        <v>477168</v>
      </c>
    </row>
    <row r="3276" spans="1:38">
      <c r="A3276" t="s">
        <v>127</v>
      </c>
      <c r="B3276" t="s">
        <v>113</v>
      </c>
      <c r="C3276" t="s">
        <v>139</v>
      </c>
      <c r="D3276" t="s">
        <v>123</v>
      </c>
      <c r="E3276" t="s">
        <v>21</v>
      </c>
      <c r="F3276" t="s">
        <v>19</v>
      </c>
      <c r="G3276" t="s">
        <v>10</v>
      </c>
      <c r="H3276" t="s">
        <v>12</v>
      </c>
      <c r="I3276">
        <v>0</v>
      </c>
      <c r="J3276">
        <v>0</v>
      </c>
      <c r="K3276">
        <v>0</v>
      </c>
      <c r="L3276">
        <v>0</v>
      </c>
      <c r="M3276">
        <v>0</v>
      </c>
      <c r="O3276">
        <v>0</v>
      </c>
      <c r="S3276">
        <v>0</v>
      </c>
      <c r="T3276">
        <v>0</v>
      </c>
      <c r="U3276">
        <v>0</v>
      </c>
      <c r="V3276">
        <v>0</v>
      </c>
      <c r="W3276">
        <v>0</v>
      </c>
      <c r="Y3276">
        <v>0</v>
      </c>
      <c r="AC3276">
        <v>3084554</v>
      </c>
      <c r="AD3276">
        <v>3026636</v>
      </c>
      <c r="AE3276">
        <v>2373302</v>
      </c>
      <c r="AF3276">
        <v>1761200</v>
      </c>
      <c r="AG3276">
        <v>799803</v>
      </c>
      <c r="AH3276">
        <v>916558</v>
      </c>
      <c r="AI3276">
        <v>577813</v>
      </c>
      <c r="AJ3276">
        <v>1063007</v>
      </c>
      <c r="AK3276">
        <v>336257</v>
      </c>
      <c r="AL3276">
        <v>477168</v>
      </c>
    </row>
    <row r="3277" spans="1:38">
      <c r="A3277" t="s">
        <v>127</v>
      </c>
      <c r="B3277" t="s">
        <v>113</v>
      </c>
      <c r="C3277" t="s">
        <v>139</v>
      </c>
      <c r="D3277" t="s">
        <v>123</v>
      </c>
      <c r="E3277" t="s">
        <v>21</v>
      </c>
      <c r="F3277" t="s">
        <v>19</v>
      </c>
      <c r="G3277" t="s">
        <v>10</v>
      </c>
      <c r="H3277" t="s">
        <v>11</v>
      </c>
      <c r="I3277">
        <v>0.154</v>
      </c>
      <c r="J3277">
        <v>0.01</v>
      </c>
      <c r="K3277">
        <v>8.9999999999999993E-3</v>
      </c>
      <c r="L3277">
        <v>0.11799999999999999</v>
      </c>
      <c r="M3277">
        <v>2.8000000000000001E-2</v>
      </c>
      <c r="O3277">
        <v>1E-3</v>
      </c>
      <c r="S3277">
        <v>1.0000000000000001E-5</v>
      </c>
      <c r="T3277">
        <v>0</v>
      </c>
      <c r="U3277">
        <v>0</v>
      </c>
      <c r="V3277">
        <v>0</v>
      </c>
      <c r="W3277">
        <v>0</v>
      </c>
      <c r="Y3277">
        <v>0</v>
      </c>
      <c r="AC3277">
        <v>3084554</v>
      </c>
      <c r="AD3277">
        <v>3026636</v>
      </c>
      <c r="AE3277">
        <v>2373302</v>
      </c>
      <c r="AF3277">
        <v>1761200</v>
      </c>
      <c r="AG3277">
        <v>799803</v>
      </c>
      <c r="AH3277">
        <v>916558</v>
      </c>
      <c r="AI3277">
        <v>577813</v>
      </c>
      <c r="AJ3277">
        <v>1063007</v>
      </c>
      <c r="AK3277">
        <v>336257</v>
      </c>
      <c r="AL3277">
        <v>477168</v>
      </c>
    </row>
    <row r="3278" spans="1:38">
      <c r="A3278" t="s">
        <v>127</v>
      </c>
      <c r="B3278" t="s">
        <v>113</v>
      </c>
      <c r="C3278" t="s">
        <v>139</v>
      </c>
      <c r="D3278" t="s">
        <v>123</v>
      </c>
      <c r="E3278" t="s">
        <v>30</v>
      </c>
      <c r="F3278" t="s">
        <v>59</v>
      </c>
      <c r="G3278" t="s">
        <v>10</v>
      </c>
      <c r="H3278" t="s">
        <v>111</v>
      </c>
      <c r="I3278">
        <v>6.742</v>
      </c>
      <c r="J3278">
        <v>0.9</v>
      </c>
      <c r="K3278">
        <v>0.624</v>
      </c>
      <c r="L3278">
        <v>0.49399999999999999</v>
      </c>
      <c r="M3278">
        <v>1.609</v>
      </c>
      <c r="P3278">
        <v>0.01</v>
      </c>
      <c r="S3278">
        <v>2.2000000000000001E-4</v>
      </c>
      <c r="T3278">
        <v>2.0000000000000002E-5</v>
      </c>
      <c r="U3278">
        <v>2.0000000000000002E-5</v>
      </c>
      <c r="V3278">
        <v>2.0000000000000002E-5</v>
      </c>
      <c r="W3278">
        <v>5.0000000000000002E-5</v>
      </c>
      <c r="Z3278">
        <v>0</v>
      </c>
      <c r="AC3278">
        <v>616536</v>
      </c>
      <c r="AD3278">
        <v>376395</v>
      </c>
      <c r="AE3278">
        <v>372475</v>
      </c>
      <c r="AF3278">
        <v>196837</v>
      </c>
      <c r="AG3278">
        <v>363228</v>
      </c>
      <c r="AH3278">
        <v>361104</v>
      </c>
      <c r="AI3278">
        <v>517798</v>
      </c>
      <c r="AJ3278">
        <v>474783</v>
      </c>
      <c r="AK3278">
        <v>156166</v>
      </c>
      <c r="AL3278">
        <v>325638</v>
      </c>
    </row>
    <row r="3279" spans="1:38">
      <c r="A3279" t="s">
        <v>127</v>
      </c>
      <c r="B3279" t="s">
        <v>113</v>
      </c>
      <c r="C3279" t="s">
        <v>139</v>
      </c>
      <c r="D3279" t="s">
        <v>123</v>
      </c>
      <c r="E3279" t="s">
        <v>30</v>
      </c>
      <c r="F3279" t="s">
        <v>59</v>
      </c>
      <c r="G3279" t="s">
        <v>10</v>
      </c>
      <c r="H3279" t="s">
        <v>12</v>
      </c>
      <c r="I3279">
        <v>0</v>
      </c>
      <c r="J3279">
        <v>1.0999999999999999E-2</v>
      </c>
      <c r="K3279">
        <v>0</v>
      </c>
      <c r="L3279">
        <v>0</v>
      </c>
      <c r="M3279">
        <v>0</v>
      </c>
      <c r="P3279">
        <v>0</v>
      </c>
      <c r="S3279">
        <v>0</v>
      </c>
      <c r="T3279">
        <v>0</v>
      </c>
      <c r="U3279">
        <v>0</v>
      </c>
      <c r="V3279">
        <v>0</v>
      </c>
      <c r="W3279">
        <v>0</v>
      </c>
      <c r="Z3279">
        <v>0</v>
      </c>
      <c r="AC3279">
        <v>616536</v>
      </c>
      <c r="AD3279">
        <v>376395</v>
      </c>
      <c r="AE3279">
        <v>372475</v>
      </c>
      <c r="AF3279">
        <v>196837</v>
      </c>
      <c r="AG3279">
        <v>363228</v>
      </c>
      <c r="AH3279">
        <v>361104</v>
      </c>
      <c r="AI3279">
        <v>517798</v>
      </c>
      <c r="AJ3279">
        <v>474783</v>
      </c>
      <c r="AK3279">
        <v>156166</v>
      </c>
      <c r="AL3279">
        <v>325638</v>
      </c>
    </row>
    <row r="3280" spans="1:38">
      <c r="A3280" t="s">
        <v>127</v>
      </c>
      <c r="B3280" t="s">
        <v>113</v>
      </c>
      <c r="C3280" t="s">
        <v>139</v>
      </c>
      <c r="D3280" t="s">
        <v>123</v>
      </c>
      <c r="E3280" t="s">
        <v>30</v>
      </c>
      <c r="F3280" t="s">
        <v>59</v>
      </c>
      <c r="G3280" t="s">
        <v>10</v>
      </c>
      <c r="H3280" t="s">
        <v>11</v>
      </c>
      <c r="I3280">
        <v>6.742</v>
      </c>
      <c r="J3280">
        <v>0.88900000000000001</v>
      </c>
      <c r="K3280">
        <v>0.624</v>
      </c>
      <c r="L3280">
        <v>0.49399999999999999</v>
      </c>
      <c r="M3280">
        <v>1.609</v>
      </c>
      <c r="P3280">
        <v>0.01</v>
      </c>
      <c r="S3280">
        <v>2.2000000000000001E-4</v>
      </c>
      <c r="T3280">
        <v>2.0000000000000002E-5</v>
      </c>
      <c r="U3280">
        <v>2.0000000000000002E-5</v>
      </c>
      <c r="V3280">
        <v>2.0000000000000002E-5</v>
      </c>
      <c r="W3280">
        <v>5.0000000000000002E-5</v>
      </c>
      <c r="Z3280">
        <v>0</v>
      </c>
      <c r="AC3280">
        <v>616536</v>
      </c>
      <c r="AD3280">
        <v>376395</v>
      </c>
      <c r="AE3280">
        <v>372475</v>
      </c>
      <c r="AF3280">
        <v>196837</v>
      </c>
      <c r="AG3280">
        <v>363228</v>
      </c>
      <c r="AH3280">
        <v>361104</v>
      </c>
      <c r="AI3280">
        <v>517798</v>
      </c>
      <c r="AJ3280">
        <v>474783</v>
      </c>
      <c r="AK3280">
        <v>156166</v>
      </c>
      <c r="AL3280">
        <v>325638</v>
      </c>
    </row>
    <row r="3281" spans="1:38">
      <c r="A3281" t="s">
        <v>127</v>
      </c>
      <c r="B3281" t="s">
        <v>113</v>
      </c>
      <c r="C3281" t="s">
        <v>139</v>
      </c>
      <c r="D3281" t="s">
        <v>123</v>
      </c>
      <c r="E3281" t="s">
        <v>30</v>
      </c>
      <c r="F3281" t="s">
        <v>9</v>
      </c>
      <c r="G3281" t="s">
        <v>145</v>
      </c>
      <c r="H3281" t="s">
        <v>111</v>
      </c>
      <c r="P3281">
        <v>2.109</v>
      </c>
      <c r="Q3281">
        <v>1.0329999999999999</v>
      </c>
      <c r="R3281">
        <v>0.85499999999999998</v>
      </c>
      <c r="Z3281">
        <v>6.0000000000000002E-5</v>
      </c>
      <c r="AA3281">
        <v>3.0000000000000001E-5</v>
      </c>
      <c r="AB3281">
        <v>2.0000000000000002E-5</v>
      </c>
      <c r="AJ3281">
        <v>202685</v>
      </c>
      <c r="AK3281">
        <v>169873</v>
      </c>
      <c r="AL3281">
        <v>384590</v>
      </c>
    </row>
    <row r="3282" spans="1:38">
      <c r="A3282" t="s">
        <v>127</v>
      </c>
      <c r="B3282" t="s">
        <v>113</v>
      </c>
      <c r="C3282" t="s">
        <v>139</v>
      </c>
      <c r="D3282" t="s">
        <v>123</v>
      </c>
      <c r="E3282" t="s">
        <v>30</v>
      </c>
      <c r="F3282" t="s">
        <v>9</v>
      </c>
      <c r="G3282" t="s">
        <v>145</v>
      </c>
      <c r="H3282" t="s">
        <v>12</v>
      </c>
      <c r="P3282">
        <v>0</v>
      </c>
      <c r="Q3282">
        <v>0</v>
      </c>
      <c r="R3282">
        <v>0</v>
      </c>
      <c r="Z3282">
        <v>0</v>
      </c>
      <c r="AA3282">
        <v>0</v>
      </c>
      <c r="AB3282">
        <v>0</v>
      </c>
      <c r="AJ3282">
        <v>202685</v>
      </c>
      <c r="AK3282">
        <v>169873</v>
      </c>
      <c r="AL3282">
        <v>384590</v>
      </c>
    </row>
    <row r="3283" spans="1:38">
      <c r="A3283" t="s">
        <v>127</v>
      </c>
      <c r="B3283" t="s">
        <v>113</v>
      </c>
      <c r="C3283" t="s">
        <v>139</v>
      </c>
      <c r="D3283" t="s">
        <v>123</v>
      </c>
      <c r="E3283" t="s">
        <v>30</v>
      </c>
      <c r="F3283" t="s">
        <v>9</v>
      </c>
      <c r="G3283" t="s">
        <v>145</v>
      </c>
      <c r="H3283" t="s">
        <v>11</v>
      </c>
      <c r="P3283">
        <v>2.109</v>
      </c>
      <c r="Q3283">
        <v>1.0329999999999999</v>
      </c>
      <c r="R3283">
        <v>0.85499999999999998</v>
      </c>
      <c r="Z3283">
        <v>6.0000000000000002E-5</v>
      </c>
      <c r="AA3283">
        <v>3.0000000000000001E-5</v>
      </c>
      <c r="AB3283">
        <v>2.0000000000000002E-5</v>
      </c>
      <c r="AJ3283">
        <v>202685</v>
      </c>
      <c r="AK3283">
        <v>169873</v>
      </c>
      <c r="AL3283">
        <v>384590</v>
      </c>
    </row>
    <row r="3284" spans="1:38">
      <c r="A3284" t="s">
        <v>127</v>
      </c>
      <c r="B3284" t="s">
        <v>113</v>
      </c>
      <c r="C3284" t="s">
        <v>139</v>
      </c>
      <c r="D3284" t="s">
        <v>123</v>
      </c>
      <c r="E3284" t="s">
        <v>30</v>
      </c>
      <c r="F3284" t="s">
        <v>9</v>
      </c>
      <c r="G3284" t="s">
        <v>10</v>
      </c>
      <c r="H3284" t="s">
        <v>111</v>
      </c>
      <c r="I3284">
        <v>8.06</v>
      </c>
      <c r="J3284">
        <v>2.91</v>
      </c>
      <c r="K3284">
        <v>3.7320000000000002</v>
      </c>
      <c r="L3284">
        <v>6.8159999999999998</v>
      </c>
      <c r="M3284">
        <v>1.0549999999999999</v>
      </c>
      <c r="N3284">
        <v>2.2749999999999999</v>
      </c>
      <c r="O3284">
        <v>1.512</v>
      </c>
      <c r="R3284">
        <v>6.4000000000000001E-2</v>
      </c>
      <c r="S3284">
        <v>2.7E-4</v>
      </c>
      <c r="T3284">
        <v>8.0000000000000007E-5</v>
      </c>
      <c r="U3284">
        <v>1.2999999999999999E-4</v>
      </c>
      <c r="V3284">
        <v>2.5000000000000001E-4</v>
      </c>
      <c r="W3284">
        <v>3.0000000000000001E-5</v>
      </c>
      <c r="X3284">
        <v>6.0000000000000002E-5</v>
      </c>
      <c r="Y3284">
        <v>4.0000000000000003E-5</v>
      </c>
      <c r="AB3284">
        <v>0</v>
      </c>
      <c r="AC3284">
        <v>1060809</v>
      </c>
      <c r="AD3284">
        <v>671130</v>
      </c>
      <c r="AE3284">
        <v>618160</v>
      </c>
      <c r="AF3284">
        <v>1321240</v>
      </c>
      <c r="AG3284">
        <v>305837</v>
      </c>
      <c r="AH3284">
        <v>228530</v>
      </c>
      <c r="AI3284">
        <v>265710</v>
      </c>
      <c r="AL3284">
        <v>40284</v>
      </c>
    </row>
    <row r="3285" spans="1:38">
      <c r="A3285" t="s">
        <v>127</v>
      </c>
      <c r="B3285" t="s">
        <v>113</v>
      </c>
      <c r="C3285" t="s">
        <v>139</v>
      </c>
      <c r="D3285" t="s">
        <v>123</v>
      </c>
      <c r="E3285" t="s">
        <v>30</v>
      </c>
      <c r="F3285" t="s">
        <v>9</v>
      </c>
      <c r="G3285" t="s">
        <v>10</v>
      </c>
      <c r="H3285" t="s">
        <v>12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0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AB3285">
        <v>0</v>
      </c>
      <c r="AC3285">
        <v>1060809</v>
      </c>
      <c r="AD3285">
        <v>671130</v>
      </c>
      <c r="AE3285">
        <v>618160</v>
      </c>
      <c r="AF3285">
        <v>1321240</v>
      </c>
      <c r="AG3285">
        <v>305837</v>
      </c>
      <c r="AH3285">
        <v>228530</v>
      </c>
      <c r="AI3285">
        <v>265710</v>
      </c>
      <c r="AL3285">
        <v>40284</v>
      </c>
    </row>
    <row r="3286" spans="1:38">
      <c r="A3286" t="s">
        <v>127</v>
      </c>
      <c r="B3286" t="s">
        <v>113</v>
      </c>
      <c r="C3286" t="s">
        <v>139</v>
      </c>
      <c r="D3286" t="s">
        <v>123</v>
      </c>
      <c r="E3286" t="s">
        <v>30</v>
      </c>
      <c r="F3286" t="s">
        <v>9</v>
      </c>
      <c r="G3286" t="s">
        <v>10</v>
      </c>
      <c r="H3286" t="s">
        <v>11</v>
      </c>
      <c r="I3286">
        <v>8.06</v>
      </c>
      <c r="J3286">
        <v>2.91</v>
      </c>
      <c r="K3286">
        <v>3.7320000000000002</v>
      </c>
      <c r="L3286">
        <v>6.8159999999999998</v>
      </c>
      <c r="M3286">
        <v>1.0549999999999999</v>
      </c>
      <c r="N3286">
        <v>2.2749999999999999</v>
      </c>
      <c r="O3286">
        <v>1.512</v>
      </c>
      <c r="R3286">
        <v>6.4000000000000001E-2</v>
      </c>
      <c r="S3286">
        <v>2.7E-4</v>
      </c>
      <c r="T3286">
        <v>8.0000000000000007E-5</v>
      </c>
      <c r="U3286">
        <v>1.2999999999999999E-4</v>
      </c>
      <c r="V3286">
        <v>2.5000000000000001E-4</v>
      </c>
      <c r="W3286">
        <v>3.0000000000000001E-5</v>
      </c>
      <c r="X3286">
        <v>6.0000000000000002E-5</v>
      </c>
      <c r="Y3286">
        <v>4.0000000000000003E-5</v>
      </c>
      <c r="AB3286">
        <v>0</v>
      </c>
      <c r="AC3286">
        <v>1060809</v>
      </c>
      <c r="AD3286">
        <v>671130</v>
      </c>
      <c r="AE3286">
        <v>618160</v>
      </c>
      <c r="AF3286">
        <v>1321240</v>
      </c>
      <c r="AG3286">
        <v>305837</v>
      </c>
      <c r="AH3286">
        <v>228530</v>
      </c>
      <c r="AI3286">
        <v>265710</v>
      </c>
      <c r="AL3286">
        <v>40284</v>
      </c>
    </row>
    <row r="3287" spans="1:38">
      <c r="A3287" t="s">
        <v>127</v>
      </c>
      <c r="B3287" t="s">
        <v>113</v>
      </c>
      <c r="C3287" t="s">
        <v>139</v>
      </c>
      <c r="D3287" t="s">
        <v>123</v>
      </c>
      <c r="E3287" t="s">
        <v>30</v>
      </c>
      <c r="F3287" t="s">
        <v>13</v>
      </c>
      <c r="G3287" t="s">
        <v>145</v>
      </c>
      <c r="H3287" t="s">
        <v>111</v>
      </c>
      <c r="O3287">
        <v>48.003</v>
      </c>
      <c r="P3287">
        <v>445.86799999999999</v>
      </c>
      <c r="Q3287">
        <v>327.52600000000001</v>
      </c>
      <c r="R3287">
        <v>247.14599999999999</v>
      </c>
      <c r="Y3287">
        <v>1.34E-3</v>
      </c>
      <c r="Z3287">
        <v>1.3270000000000001E-2</v>
      </c>
      <c r="AA3287">
        <v>9.1800000000000007E-3</v>
      </c>
      <c r="AB3287">
        <v>5.0699999999999999E-3</v>
      </c>
      <c r="AI3287">
        <v>47771</v>
      </c>
      <c r="AJ3287">
        <v>2863860</v>
      </c>
      <c r="AK3287">
        <v>2644958</v>
      </c>
      <c r="AL3287">
        <v>2412375</v>
      </c>
    </row>
    <row r="3288" spans="1:38">
      <c r="A3288" t="s">
        <v>127</v>
      </c>
      <c r="B3288" t="s">
        <v>113</v>
      </c>
      <c r="C3288" t="s">
        <v>139</v>
      </c>
      <c r="D3288" t="s">
        <v>123</v>
      </c>
      <c r="E3288" t="s">
        <v>30</v>
      </c>
      <c r="F3288" t="s">
        <v>13</v>
      </c>
      <c r="G3288" t="s">
        <v>145</v>
      </c>
      <c r="H3288" t="s">
        <v>12</v>
      </c>
      <c r="O3288">
        <v>0</v>
      </c>
      <c r="P3288">
        <v>5.1509999999999998</v>
      </c>
      <c r="Q3288">
        <v>0</v>
      </c>
      <c r="R3288">
        <v>0</v>
      </c>
      <c r="Y3288">
        <v>0</v>
      </c>
      <c r="Z3288">
        <v>1.4999999999999999E-4</v>
      </c>
      <c r="AA3288">
        <v>0</v>
      </c>
      <c r="AB3288">
        <v>0</v>
      </c>
      <c r="AI3288">
        <v>47771</v>
      </c>
      <c r="AJ3288">
        <v>2863860</v>
      </c>
      <c r="AK3288">
        <v>2644958</v>
      </c>
      <c r="AL3288">
        <v>2412375</v>
      </c>
    </row>
    <row r="3289" spans="1:38">
      <c r="A3289" t="s">
        <v>127</v>
      </c>
      <c r="B3289" t="s">
        <v>113</v>
      </c>
      <c r="C3289" t="s">
        <v>139</v>
      </c>
      <c r="D3289" t="s">
        <v>123</v>
      </c>
      <c r="E3289" t="s">
        <v>30</v>
      </c>
      <c r="F3289" t="s">
        <v>13</v>
      </c>
      <c r="G3289" t="s">
        <v>145</v>
      </c>
      <c r="H3289" t="s">
        <v>11</v>
      </c>
      <c r="O3289">
        <v>48.003</v>
      </c>
      <c r="P3289">
        <v>440.71699999999998</v>
      </c>
      <c r="Q3289">
        <v>327.52600000000001</v>
      </c>
      <c r="R3289">
        <v>247.14599999999999</v>
      </c>
      <c r="Y3289">
        <v>1.34E-3</v>
      </c>
      <c r="Z3289">
        <v>1.311E-2</v>
      </c>
      <c r="AA3289">
        <v>9.1800000000000007E-3</v>
      </c>
      <c r="AB3289">
        <v>5.0699999999999999E-3</v>
      </c>
      <c r="AI3289">
        <v>47771</v>
      </c>
      <c r="AJ3289">
        <v>2863860</v>
      </c>
      <c r="AK3289">
        <v>2644958</v>
      </c>
      <c r="AL3289">
        <v>2412375</v>
      </c>
    </row>
    <row r="3290" spans="1:38">
      <c r="A3290" t="s">
        <v>127</v>
      </c>
      <c r="B3290" t="s">
        <v>113</v>
      </c>
      <c r="C3290" t="s">
        <v>139</v>
      </c>
      <c r="D3290" t="s">
        <v>123</v>
      </c>
      <c r="E3290" t="s">
        <v>30</v>
      </c>
      <c r="F3290" t="s">
        <v>13</v>
      </c>
      <c r="G3290" t="s">
        <v>10</v>
      </c>
      <c r="H3290" t="s">
        <v>111</v>
      </c>
      <c r="I3290">
        <v>244.53399999999999</v>
      </c>
      <c r="J3290">
        <v>399.8</v>
      </c>
      <c r="K3290">
        <v>340.005</v>
      </c>
      <c r="L3290">
        <v>281.62799999999999</v>
      </c>
      <c r="M3290">
        <v>376.99299999999999</v>
      </c>
      <c r="N3290">
        <v>201.577</v>
      </c>
      <c r="O3290">
        <v>420.08699999999999</v>
      </c>
      <c r="P3290">
        <v>129.06399999999999</v>
      </c>
      <c r="Q3290">
        <v>30.939</v>
      </c>
      <c r="R3290">
        <v>17.248000000000001</v>
      </c>
      <c r="S3290">
        <v>8.09E-3</v>
      </c>
      <c r="T3290">
        <v>1.1039999999999999E-2</v>
      </c>
      <c r="U3290">
        <v>1.191E-2</v>
      </c>
      <c r="V3290">
        <v>1.051E-2</v>
      </c>
      <c r="W3290">
        <v>1.2109999999999999E-2</v>
      </c>
      <c r="X3290">
        <v>5.5399999999999998E-3</v>
      </c>
      <c r="Y3290">
        <v>1.171E-2</v>
      </c>
      <c r="Z3290">
        <v>3.8400000000000001E-3</v>
      </c>
      <c r="AA3290">
        <v>8.7000000000000001E-4</v>
      </c>
      <c r="AB3290">
        <v>3.5E-4</v>
      </c>
      <c r="AC3290">
        <v>2739407</v>
      </c>
      <c r="AD3290">
        <v>3559560</v>
      </c>
      <c r="AE3290">
        <v>4046341</v>
      </c>
      <c r="AF3290">
        <v>2974409</v>
      </c>
      <c r="AG3290">
        <v>3251512</v>
      </c>
      <c r="AH3290">
        <v>1975399</v>
      </c>
      <c r="AI3290">
        <v>2444807</v>
      </c>
      <c r="AJ3290">
        <v>401247</v>
      </c>
      <c r="AK3290">
        <v>96356</v>
      </c>
      <c r="AL3290">
        <v>79036</v>
      </c>
    </row>
    <row r="3291" spans="1:38">
      <c r="A3291" t="s">
        <v>127</v>
      </c>
      <c r="B3291" t="s">
        <v>113</v>
      </c>
      <c r="C3291" t="s">
        <v>139</v>
      </c>
      <c r="D3291" t="s">
        <v>123</v>
      </c>
      <c r="E3291" t="s">
        <v>30</v>
      </c>
      <c r="F3291" t="s">
        <v>13</v>
      </c>
      <c r="G3291" t="s">
        <v>10</v>
      </c>
      <c r="H3291" t="s">
        <v>12</v>
      </c>
      <c r="I3291">
        <v>21</v>
      </c>
      <c r="J3291">
        <v>119.47499999999999</v>
      </c>
      <c r="K3291">
        <v>30</v>
      </c>
      <c r="L3291">
        <v>25</v>
      </c>
      <c r="M3291">
        <v>20</v>
      </c>
      <c r="N3291">
        <v>14.632</v>
      </c>
      <c r="O3291">
        <v>51</v>
      </c>
      <c r="P3291">
        <v>9.1470000000000002</v>
      </c>
      <c r="Q3291">
        <v>5</v>
      </c>
      <c r="R3291">
        <v>2</v>
      </c>
      <c r="S3291">
        <v>6.8999999999999997E-4</v>
      </c>
      <c r="T3291">
        <v>3.3E-3</v>
      </c>
      <c r="U3291">
        <v>1.0499999999999999E-3</v>
      </c>
      <c r="V3291">
        <v>9.3000000000000005E-4</v>
      </c>
      <c r="W3291">
        <v>6.4000000000000005E-4</v>
      </c>
      <c r="X3291">
        <v>4.0000000000000002E-4</v>
      </c>
      <c r="Y3291">
        <v>1.42E-3</v>
      </c>
      <c r="Z3291">
        <v>2.7E-4</v>
      </c>
      <c r="AA3291">
        <v>1.3999999999999999E-4</v>
      </c>
      <c r="AB3291">
        <v>4.0000000000000003E-5</v>
      </c>
      <c r="AC3291">
        <v>2739407</v>
      </c>
      <c r="AD3291">
        <v>3559560</v>
      </c>
      <c r="AE3291">
        <v>4046341</v>
      </c>
      <c r="AF3291">
        <v>2974409</v>
      </c>
      <c r="AG3291">
        <v>3251512</v>
      </c>
      <c r="AH3291">
        <v>1975399</v>
      </c>
      <c r="AI3291">
        <v>2444807</v>
      </c>
      <c r="AJ3291">
        <v>401247</v>
      </c>
      <c r="AK3291">
        <v>96356</v>
      </c>
      <c r="AL3291">
        <v>79036</v>
      </c>
    </row>
    <row r="3292" spans="1:38">
      <c r="A3292" t="s">
        <v>127</v>
      </c>
      <c r="B3292" t="s">
        <v>113</v>
      </c>
      <c r="C3292" t="s">
        <v>139</v>
      </c>
      <c r="D3292" t="s">
        <v>123</v>
      </c>
      <c r="E3292" t="s">
        <v>30</v>
      </c>
      <c r="F3292" t="s">
        <v>13</v>
      </c>
      <c r="G3292" t="s">
        <v>10</v>
      </c>
      <c r="H3292" t="s">
        <v>11</v>
      </c>
      <c r="I3292">
        <v>223.53399999999999</v>
      </c>
      <c r="J3292">
        <v>280.32499999999999</v>
      </c>
      <c r="K3292">
        <v>310.005</v>
      </c>
      <c r="L3292">
        <v>256.62799999999999</v>
      </c>
      <c r="M3292">
        <v>356.99299999999999</v>
      </c>
      <c r="N3292">
        <v>186.94499999999999</v>
      </c>
      <c r="O3292">
        <v>369.08699999999999</v>
      </c>
      <c r="P3292">
        <v>119.917</v>
      </c>
      <c r="Q3292">
        <v>25.939</v>
      </c>
      <c r="R3292">
        <v>15.247999999999999</v>
      </c>
      <c r="S3292">
        <v>7.4000000000000003E-3</v>
      </c>
      <c r="T3292">
        <v>7.7400000000000004E-3</v>
      </c>
      <c r="U3292">
        <v>1.086E-2</v>
      </c>
      <c r="V3292">
        <v>9.58E-3</v>
      </c>
      <c r="W3292">
        <v>1.146E-2</v>
      </c>
      <c r="X3292">
        <v>5.1399999999999996E-3</v>
      </c>
      <c r="Y3292">
        <v>1.0290000000000001E-2</v>
      </c>
      <c r="Z3292">
        <v>3.5699999999999998E-3</v>
      </c>
      <c r="AA3292">
        <v>7.2999999999999996E-4</v>
      </c>
      <c r="AB3292">
        <v>3.1E-4</v>
      </c>
      <c r="AC3292">
        <v>2739407</v>
      </c>
      <c r="AD3292">
        <v>3559560</v>
      </c>
      <c r="AE3292">
        <v>4046341</v>
      </c>
      <c r="AF3292">
        <v>2974409</v>
      </c>
      <c r="AG3292">
        <v>3251512</v>
      </c>
      <c r="AH3292">
        <v>1975399</v>
      </c>
      <c r="AI3292">
        <v>2444807</v>
      </c>
      <c r="AJ3292">
        <v>401247</v>
      </c>
      <c r="AK3292">
        <v>96356</v>
      </c>
      <c r="AL3292">
        <v>79036</v>
      </c>
    </row>
    <row r="3293" spans="1:38">
      <c r="A3293" t="s">
        <v>127</v>
      </c>
      <c r="B3293" t="s">
        <v>113</v>
      </c>
      <c r="C3293" t="s">
        <v>139</v>
      </c>
      <c r="D3293" t="s">
        <v>123</v>
      </c>
      <c r="E3293" t="s">
        <v>30</v>
      </c>
      <c r="F3293" t="s">
        <v>66</v>
      </c>
      <c r="G3293" t="s">
        <v>10</v>
      </c>
      <c r="H3293" t="s">
        <v>111</v>
      </c>
      <c r="I3293">
        <v>6.2E-2</v>
      </c>
      <c r="J3293">
        <v>1.0999999999999999E-2</v>
      </c>
      <c r="L3293">
        <v>2.5999999999999999E-2</v>
      </c>
      <c r="M3293">
        <v>5.0000000000000001E-3</v>
      </c>
      <c r="N3293">
        <v>6.0000000000000001E-3</v>
      </c>
      <c r="P3293">
        <v>8.9999999999999993E-3</v>
      </c>
      <c r="Q3293">
        <v>6.0000000000000001E-3</v>
      </c>
      <c r="R3293">
        <v>6.0000000000000001E-3</v>
      </c>
      <c r="S3293">
        <v>0</v>
      </c>
      <c r="T3293">
        <v>0</v>
      </c>
      <c r="V3293">
        <v>0</v>
      </c>
      <c r="W3293">
        <v>0</v>
      </c>
      <c r="X3293">
        <v>0</v>
      </c>
      <c r="Z3293">
        <v>0</v>
      </c>
      <c r="AA3293">
        <v>0</v>
      </c>
      <c r="AB3293">
        <v>0</v>
      </c>
      <c r="AC3293">
        <v>182779</v>
      </c>
      <c r="AD3293">
        <v>166877</v>
      </c>
      <c r="AE3293">
        <v>221003</v>
      </c>
      <c r="AF3293">
        <v>106864</v>
      </c>
      <c r="AG3293">
        <v>147793</v>
      </c>
      <c r="AH3293">
        <v>207419</v>
      </c>
      <c r="AI3293">
        <v>70113</v>
      </c>
      <c r="AJ3293">
        <v>113009</v>
      </c>
      <c r="AK3293">
        <v>138816</v>
      </c>
      <c r="AL3293">
        <v>102024</v>
      </c>
    </row>
    <row r="3294" spans="1:38">
      <c r="A3294" t="s">
        <v>127</v>
      </c>
      <c r="B3294" t="s">
        <v>113</v>
      </c>
      <c r="C3294" t="s">
        <v>139</v>
      </c>
      <c r="D3294" t="s">
        <v>123</v>
      </c>
      <c r="E3294" t="s">
        <v>30</v>
      </c>
      <c r="F3294" t="s">
        <v>66</v>
      </c>
      <c r="G3294" t="s">
        <v>10</v>
      </c>
      <c r="H3294" t="s">
        <v>12</v>
      </c>
      <c r="I3294">
        <v>0</v>
      </c>
      <c r="J3294">
        <v>0</v>
      </c>
      <c r="L3294">
        <v>0</v>
      </c>
      <c r="M3294">
        <v>0</v>
      </c>
      <c r="N3294">
        <v>0</v>
      </c>
      <c r="P3294">
        <v>0</v>
      </c>
      <c r="Q3294">
        <v>0</v>
      </c>
      <c r="R3294">
        <v>0</v>
      </c>
      <c r="S3294">
        <v>0</v>
      </c>
      <c r="T3294">
        <v>0</v>
      </c>
      <c r="V3294">
        <v>0</v>
      </c>
      <c r="W3294">
        <v>0</v>
      </c>
      <c r="X3294">
        <v>0</v>
      </c>
      <c r="Z3294">
        <v>0</v>
      </c>
      <c r="AA3294">
        <v>0</v>
      </c>
      <c r="AB3294">
        <v>0</v>
      </c>
      <c r="AC3294">
        <v>182779</v>
      </c>
      <c r="AD3294">
        <v>166877</v>
      </c>
      <c r="AE3294">
        <v>221003</v>
      </c>
      <c r="AF3294">
        <v>106864</v>
      </c>
      <c r="AG3294">
        <v>147793</v>
      </c>
      <c r="AH3294">
        <v>207419</v>
      </c>
      <c r="AI3294">
        <v>70113</v>
      </c>
      <c r="AJ3294">
        <v>113009</v>
      </c>
      <c r="AK3294">
        <v>138816</v>
      </c>
      <c r="AL3294">
        <v>102024</v>
      </c>
    </row>
    <row r="3295" spans="1:38">
      <c r="A3295" t="s">
        <v>127</v>
      </c>
      <c r="B3295" t="s">
        <v>113</v>
      </c>
      <c r="C3295" t="s">
        <v>139</v>
      </c>
      <c r="D3295" t="s">
        <v>123</v>
      </c>
      <c r="E3295" t="s">
        <v>30</v>
      </c>
      <c r="F3295" t="s">
        <v>66</v>
      </c>
      <c r="G3295" t="s">
        <v>10</v>
      </c>
      <c r="H3295" t="s">
        <v>11</v>
      </c>
      <c r="I3295">
        <v>6.2E-2</v>
      </c>
      <c r="J3295">
        <v>1.0999999999999999E-2</v>
      </c>
      <c r="L3295">
        <v>2.5999999999999999E-2</v>
      </c>
      <c r="M3295">
        <v>5.0000000000000001E-3</v>
      </c>
      <c r="N3295">
        <v>6.0000000000000001E-3</v>
      </c>
      <c r="P3295">
        <v>8.9999999999999993E-3</v>
      </c>
      <c r="Q3295">
        <v>6.0000000000000001E-3</v>
      </c>
      <c r="R3295">
        <v>6.0000000000000001E-3</v>
      </c>
      <c r="S3295">
        <v>0</v>
      </c>
      <c r="T3295">
        <v>0</v>
      </c>
      <c r="V3295">
        <v>0</v>
      </c>
      <c r="W3295">
        <v>0</v>
      </c>
      <c r="X3295">
        <v>0</v>
      </c>
      <c r="Z3295">
        <v>0</v>
      </c>
      <c r="AA3295">
        <v>0</v>
      </c>
      <c r="AB3295">
        <v>0</v>
      </c>
      <c r="AC3295">
        <v>182779</v>
      </c>
      <c r="AD3295">
        <v>166877</v>
      </c>
      <c r="AE3295">
        <v>221003</v>
      </c>
      <c r="AF3295">
        <v>106864</v>
      </c>
      <c r="AG3295">
        <v>147793</v>
      </c>
      <c r="AH3295">
        <v>207419</v>
      </c>
      <c r="AI3295">
        <v>70113</v>
      </c>
      <c r="AJ3295">
        <v>113009</v>
      </c>
      <c r="AK3295">
        <v>138816</v>
      </c>
      <c r="AL3295">
        <v>102024</v>
      </c>
    </row>
    <row r="3296" spans="1:38">
      <c r="A3296" t="s">
        <v>127</v>
      </c>
      <c r="B3296" t="s">
        <v>113</v>
      </c>
      <c r="C3296" t="s">
        <v>139</v>
      </c>
      <c r="D3296" t="s">
        <v>123</v>
      </c>
      <c r="E3296" t="s">
        <v>30</v>
      </c>
      <c r="F3296" t="s">
        <v>14</v>
      </c>
      <c r="G3296" t="s">
        <v>145</v>
      </c>
      <c r="H3296" t="s">
        <v>111</v>
      </c>
      <c r="R3296">
        <v>3.6999999999999998E-2</v>
      </c>
      <c r="AB3296">
        <v>0</v>
      </c>
      <c r="AJ3296">
        <v>111390</v>
      </c>
      <c r="AK3296">
        <v>152556</v>
      </c>
      <c r="AL3296">
        <v>102172</v>
      </c>
    </row>
    <row r="3297" spans="1:38">
      <c r="A3297" t="s">
        <v>127</v>
      </c>
      <c r="B3297" t="s">
        <v>113</v>
      </c>
      <c r="C3297" t="s">
        <v>139</v>
      </c>
      <c r="D3297" t="s">
        <v>123</v>
      </c>
      <c r="E3297" t="s">
        <v>30</v>
      </c>
      <c r="F3297" t="s">
        <v>14</v>
      </c>
      <c r="G3297" t="s">
        <v>145</v>
      </c>
      <c r="H3297" t="s">
        <v>12</v>
      </c>
      <c r="R3297">
        <v>0</v>
      </c>
      <c r="AB3297">
        <v>0</v>
      </c>
      <c r="AJ3297">
        <v>111390</v>
      </c>
      <c r="AK3297">
        <v>152556</v>
      </c>
      <c r="AL3297">
        <v>102172</v>
      </c>
    </row>
    <row r="3298" spans="1:38">
      <c r="A3298" t="s">
        <v>127</v>
      </c>
      <c r="B3298" t="s">
        <v>113</v>
      </c>
      <c r="C3298" t="s">
        <v>139</v>
      </c>
      <c r="D3298" t="s">
        <v>123</v>
      </c>
      <c r="E3298" t="s">
        <v>30</v>
      </c>
      <c r="F3298" t="s">
        <v>14</v>
      </c>
      <c r="G3298" t="s">
        <v>145</v>
      </c>
      <c r="H3298" t="s">
        <v>11</v>
      </c>
      <c r="R3298">
        <v>3.6999999999999998E-2</v>
      </c>
      <c r="AB3298">
        <v>0</v>
      </c>
      <c r="AJ3298">
        <v>111390</v>
      </c>
      <c r="AK3298">
        <v>152556</v>
      </c>
      <c r="AL3298">
        <v>102172</v>
      </c>
    </row>
    <row r="3299" spans="1:38">
      <c r="A3299" t="s">
        <v>127</v>
      </c>
      <c r="B3299" t="s">
        <v>113</v>
      </c>
      <c r="C3299" t="s">
        <v>139</v>
      </c>
      <c r="D3299" t="s">
        <v>123</v>
      </c>
      <c r="E3299" t="s">
        <v>30</v>
      </c>
      <c r="F3299" t="s">
        <v>14</v>
      </c>
      <c r="G3299" t="s">
        <v>10</v>
      </c>
      <c r="H3299" t="s">
        <v>111</v>
      </c>
      <c r="I3299">
        <v>1.3220000000000001</v>
      </c>
      <c r="J3299">
        <v>1.101</v>
      </c>
      <c r="K3299">
        <v>0.89400000000000002</v>
      </c>
      <c r="L3299">
        <v>1.2829999999999999</v>
      </c>
      <c r="M3299">
        <v>4.6360000000000001</v>
      </c>
      <c r="N3299">
        <v>2.4729999999999999</v>
      </c>
      <c r="O3299">
        <v>1.8680000000000001</v>
      </c>
      <c r="P3299">
        <v>1.3440000000000001</v>
      </c>
      <c r="Q3299">
        <v>2.3610000000000002</v>
      </c>
      <c r="R3299">
        <v>1.6359999999999999</v>
      </c>
      <c r="S3299">
        <v>4.0000000000000003E-5</v>
      </c>
      <c r="T3299">
        <v>3.0000000000000001E-5</v>
      </c>
      <c r="U3299">
        <v>3.0000000000000001E-5</v>
      </c>
      <c r="V3299">
        <v>5.0000000000000002E-5</v>
      </c>
      <c r="W3299">
        <v>1.4999999999999999E-4</v>
      </c>
      <c r="X3299">
        <v>6.9999999999999994E-5</v>
      </c>
      <c r="Y3299">
        <v>5.0000000000000002E-5</v>
      </c>
      <c r="Z3299">
        <v>4.0000000000000003E-5</v>
      </c>
      <c r="AA3299">
        <v>6.9999999999999994E-5</v>
      </c>
      <c r="AB3299">
        <v>3.0000000000000001E-5</v>
      </c>
      <c r="AC3299">
        <v>337639</v>
      </c>
      <c r="AD3299">
        <v>359134</v>
      </c>
      <c r="AE3299">
        <v>308275</v>
      </c>
      <c r="AF3299">
        <v>308517</v>
      </c>
      <c r="AG3299">
        <v>180503</v>
      </c>
      <c r="AH3299">
        <v>70981</v>
      </c>
      <c r="AI3299">
        <v>175602</v>
      </c>
      <c r="AJ3299">
        <v>74835</v>
      </c>
      <c r="AK3299">
        <v>73826</v>
      </c>
      <c r="AL3299">
        <v>61957</v>
      </c>
    </row>
    <row r="3300" spans="1:38">
      <c r="A3300" t="s">
        <v>127</v>
      </c>
      <c r="B3300" t="s">
        <v>113</v>
      </c>
      <c r="C3300" t="s">
        <v>139</v>
      </c>
      <c r="D3300" t="s">
        <v>123</v>
      </c>
      <c r="E3300" t="s">
        <v>30</v>
      </c>
      <c r="F3300" t="s">
        <v>14</v>
      </c>
      <c r="G3300" t="s">
        <v>10</v>
      </c>
      <c r="H3300" t="s">
        <v>12</v>
      </c>
      <c r="I3300">
        <v>0</v>
      </c>
      <c r="J3300">
        <v>0</v>
      </c>
      <c r="K3300">
        <v>0</v>
      </c>
      <c r="L3300">
        <v>0</v>
      </c>
      <c r="M3300">
        <v>0.24299999999999999</v>
      </c>
      <c r="N3300">
        <v>3.0000000000000001E-3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1.0000000000000001E-5</v>
      </c>
      <c r="X3300">
        <v>0</v>
      </c>
      <c r="Y3300">
        <v>0</v>
      </c>
      <c r="Z3300">
        <v>0</v>
      </c>
      <c r="AA3300">
        <v>0</v>
      </c>
      <c r="AB3300">
        <v>0</v>
      </c>
      <c r="AC3300">
        <v>337639</v>
      </c>
      <c r="AD3300">
        <v>359134</v>
      </c>
      <c r="AE3300">
        <v>308275</v>
      </c>
      <c r="AF3300">
        <v>308517</v>
      </c>
      <c r="AG3300">
        <v>180503</v>
      </c>
      <c r="AH3300">
        <v>70981</v>
      </c>
      <c r="AI3300">
        <v>175602</v>
      </c>
      <c r="AJ3300">
        <v>74835</v>
      </c>
      <c r="AK3300">
        <v>73826</v>
      </c>
      <c r="AL3300">
        <v>61957</v>
      </c>
    </row>
    <row r="3301" spans="1:38">
      <c r="A3301" t="s">
        <v>127</v>
      </c>
      <c r="B3301" t="s">
        <v>113</v>
      </c>
      <c r="C3301" t="s">
        <v>139</v>
      </c>
      <c r="D3301" t="s">
        <v>123</v>
      </c>
      <c r="E3301" t="s">
        <v>30</v>
      </c>
      <c r="F3301" t="s">
        <v>14</v>
      </c>
      <c r="G3301" t="s">
        <v>10</v>
      </c>
      <c r="H3301" t="s">
        <v>11</v>
      </c>
      <c r="I3301">
        <v>1.3220000000000001</v>
      </c>
      <c r="J3301">
        <v>1.101</v>
      </c>
      <c r="K3301">
        <v>0.89400000000000002</v>
      </c>
      <c r="L3301">
        <v>1.2829999999999999</v>
      </c>
      <c r="M3301">
        <v>4.3929999999999998</v>
      </c>
      <c r="N3301">
        <v>2.4700000000000002</v>
      </c>
      <c r="O3301">
        <v>1.8680000000000001</v>
      </c>
      <c r="P3301">
        <v>1.3440000000000001</v>
      </c>
      <c r="Q3301">
        <v>2.3610000000000002</v>
      </c>
      <c r="R3301">
        <v>1.6359999999999999</v>
      </c>
      <c r="S3301">
        <v>4.0000000000000003E-5</v>
      </c>
      <c r="T3301">
        <v>3.0000000000000001E-5</v>
      </c>
      <c r="U3301">
        <v>3.0000000000000001E-5</v>
      </c>
      <c r="V3301">
        <v>5.0000000000000002E-5</v>
      </c>
      <c r="W3301">
        <v>1.3999999999999999E-4</v>
      </c>
      <c r="X3301">
        <v>6.9999999999999994E-5</v>
      </c>
      <c r="Y3301">
        <v>5.0000000000000002E-5</v>
      </c>
      <c r="Z3301">
        <v>4.0000000000000003E-5</v>
      </c>
      <c r="AA3301">
        <v>6.9999999999999994E-5</v>
      </c>
      <c r="AB3301">
        <v>3.0000000000000001E-5</v>
      </c>
      <c r="AC3301">
        <v>337639</v>
      </c>
      <c r="AD3301">
        <v>359134</v>
      </c>
      <c r="AE3301">
        <v>308275</v>
      </c>
      <c r="AF3301">
        <v>308517</v>
      </c>
      <c r="AG3301">
        <v>180503</v>
      </c>
      <c r="AH3301">
        <v>70981</v>
      </c>
      <c r="AI3301">
        <v>175602</v>
      </c>
      <c r="AJ3301">
        <v>74835</v>
      </c>
      <c r="AK3301">
        <v>73826</v>
      </c>
      <c r="AL3301">
        <v>61957</v>
      </c>
    </row>
    <row r="3302" spans="1:38">
      <c r="A3302" t="s">
        <v>127</v>
      </c>
      <c r="B3302" t="s">
        <v>113</v>
      </c>
      <c r="C3302" t="s">
        <v>139</v>
      </c>
      <c r="D3302" t="s">
        <v>123</v>
      </c>
      <c r="E3302" t="s">
        <v>30</v>
      </c>
      <c r="F3302" t="s">
        <v>15</v>
      </c>
      <c r="G3302" t="s">
        <v>10</v>
      </c>
      <c r="H3302" t="s">
        <v>111</v>
      </c>
      <c r="I3302">
        <v>4.3999999999999997E-2</v>
      </c>
      <c r="J3302">
        <v>5.1999999999999998E-2</v>
      </c>
      <c r="K3302">
        <v>2.173</v>
      </c>
      <c r="L3302">
        <v>4.0620000000000003</v>
      </c>
      <c r="M3302">
        <v>0.78100000000000003</v>
      </c>
      <c r="N3302">
        <v>1.7430000000000001</v>
      </c>
      <c r="O3302">
        <v>2.5219999999999998</v>
      </c>
      <c r="P3302">
        <v>2.3079999999999998</v>
      </c>
      <c r="Q3302">
        <v>2.5619999999999998</v>
      </c>
      <c r="R3302">
        <v>1.5569999999999999</v>
      </c>
      <c r="S3302">
        <v>0</v>
      </c>
      <c r="T3302">
        <v>0</v>
      </c>
      <c r="U3302">
        <v>8.0000000000000007E-5</v>
      </c>
      <c r="V3302">
        <v>1.4999999999999999E-4</v>
      </c>
      <c r="W3302">
        <v>3.0000000000000001E-5</v>
      </c>
      <c r="X3302">
        <v>5.0000000000000002E-5</v>
      </c>
      <c r="Y3302">
        <v>6.9999999999999994E-5</v>
      </c>
      <c r="Z3302">
        <v>6.9999999999999994E-5</v>
      </c>
      <c r="AA3302">
        <v>6.9999999999999994E-5</v>
      </c>
      <c r="AB3302">
        <v>3.0000000000000001E-5</v>
      </c>
      <c r="AC3302">
        <v>1092</v>
      </c>
      <c r="AD3302">
        <v>1564</v>
      </c>
      <c r="AE3302">
        <v>5342</v>
      </c>
      <c r="AF3302">
        <v>11100</v>
      </c>
      <c r="AG3302">
        <v>3291</v>
      </c>
      <c r="AH3302">
        <v>12918</v>
      </c>
      <c r="AI3302">
        <v>12654</v>
      </c>
      <c r="AJ3302">
        <v>17355</v>
      </c>
      <c r="AK3302">
        <v>12003</v>
      </c>
      <c r="AL3302">
        <v>5823</v>
      </c>
    </row>
    <row r="3303" spans="1:38">
      <c r="A3303" t="s">
        <v>127</v>
      </c>
      <c r="B3303" t="s">
        <v>113</v>
      </c>
      <c r="C3303" t="s">
        <v>139</v>
      </c>
      <c r="D3303" t="s">
        <v>123</v>
      </c>
      <c r="E3303" t="s">
        <v>30</v>
      </c>
      <c r="F3303" t="s">
        <v>15</v>
      </c>
      <c r="G3303" t="s">
        <v>10</v>
      </c>
      <c r="H3303" t="s">
        <v>12</v>
      </c>
      <c r="I3303">
        <v>0</v>
      </c>
      <c r="J3303">
        <v>0</v>
      </c>
      <c r="K3303">
        <v>0</v>
      </c>
      <c r="L3303">
        <v>0</v>
      </c>
      <c r="M3303">
        <v>4.1000000000000002E-2</v>
      </c>
      <c r="N3303">
        <v>1.6E-2</v>
      </c>
      <c r="O3303">
        <v>0.10299999999999999</v>
      </c>
      <c r="P3303">
        <v>6.8000000000000005E-2</v>
      </c>
      <c r="Q3303">
        <v>3.9E-2</v>
      </c>
      <c r="R3303">
        <v>0.13100000000000001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  <c r="AB3303">
        <v>0</v>
      </c>
      <c r="AC3303">
        <v>1092</v>
      </c>
      <c r="AD3303">
        <v>1564</v>
      </c>
      <c r="AE3303">
        <v>5342</v>
      </c>
      <c r="AF3303">
        <v>11100</v>
      </c>
      <c r="AG3303">
        <v>3291</v>
      </c>
      <c r="AH3303">
        <v>12918</v>
      </c>
      <c r="AI3303">
        <v>12654</v>
      </c>
      <c r="AJ3303">
        <v>17355</v>
      </c>
      <c r="AK3303">
        <v>12003</v>
      </c>
      <c r="AL3303">
        <v>5823</v>
      </c>
    </row>
    <row r="3304" spans="1:38">
      <c r="A3304" t="s">
        <v>127</v>
      </c>
      <c r="B3304" t="s">
        <v>113</v>
      </c>
      <c r="C3304" t="s">
        <v>139</v>
      </c>
      <c r="D3304" t="s">
        <v>123</v>
      </c>
      <c r="E3304" t="s">
        <v>30</v>
      </c>
      <c r="F3304" t="s">
        <v>15</v>
      </c>
      <c r="G3304" t="s">
        <v>10</v>
      </c>
      <c r="H3304" t="s">
        <v>11</v>
      </c>
      <c r="I3304">
        <v>4.3999999999999997E-2</v>
      </c>
      <c r="J3304">
        <v>5.1999999999999998E-2</v>
      </c>
      <c r="K3304">
        <v>2.173</v>
      </c>
      <c r="L3304">
        <v>4.0620000000000003</v>
      </c>
      <c r="M3304">
        <v>0.74</v>
      </c>
      <c r="N3304">
        <v>1.7270000000000001</v>
      </c>
      <c r="O3304">
        <v>2.4180000000000001</v>
      </c>
      <c r="P3304">
        <v>2.2410000000000001</v>
      </c>
      <c r="Q3304">
        <v>2.524</v>
      </c>
      <c r="R3304">
        <v>1.4259999999999999</v>
      </c>
      <c r="S3304">
        <v>0</v>
      </c>
      <c r="T3304">
        <v>0</v>
      </c>
      <c r="U3304">
        <v>8.0000000000000007E-5</v>
      </c>
      <c r="V3304">
        <v>1.4999999999999999E-4</v>
      </c>
      <c r="W3304">
        <v>2.0000000000000002E-5</v>
      </c>
      <c r="X3304">
        <v>5.0000000000000002E-5</v>
      </c>
      <c r="Y3304">
        <v>6.9999999999999994E-5</v>
      </c>
      <c r="Z3304">
        <v>6.9999999999999994E-5</v>
      </c>
      <c r="AA3304">
        <v>6.9999999999999994E-5</v>
      </c>
      <c r="AB3304">
        <v>3.0000000000000001E-5</v>
      </c>
      <c r="AC3304">
        <v>1092</v>
      </c>
      <c r="AD3304">
        <v>1564</v>
      </c>
      <c r="AE3304">
        <v>5342</v>
      </c>
      <c r="AF3304">
        <v>11100</v>
      </c>
      <c r="AG3304">
        <v>3291</v>
      </c>
      <c r="AH3304">
        <v>12918</v>
      </c>
      <c r="AI3304">
        <v>12654</v>
      </c>
      <c r="AJ3304">
        <v>17355</v>
      </c>
      <c r="AK3304">
        <v>12003</v>
      </c>
      <c r="AL3304">
        <v>5823</v>
      </c>
    </row>
    <row r="3305" spans="1:38">
      <c r="A3305" t="s">
        <v>127</v>
      </c>
      <c r="B3305" t="s">
        <v>113</v>
      </c>
      <c r="C3305" t="s">
        <v>139</v>
      </c>
      <c r="D3305" t="s">
        <v>123</v>
      </c>
      <c r="E3305" t="s">
        <v>30</v>
      </c>
      <c r="F3305" t="s">
        <v>16</v>
      </c>
      <c r="G3305" t="s">
        <v>10</v>
      </c>
      <c r="H3305" t="s">
        <v>111</v>
      </c>
      <c r="I3305">
        <v>1E-3</v>
      </c>
      <c r="J3305">
        <v>1E-3</v>
      </c>
      <c r="L3305">
        <v>1E-3</v>
      </c>
      <c r="S3305">
        <v>0</v>
      </c>
      <c r="T3305">
        <v>0</v>
      </c>
      <c r="V3305">
        <v>0</v>
      </c>
      <c r="AC3305">
        <v>102465</v>
      </c>
      <c r="AD3305">
        <v>83137</v>
      </c>
      <c r="AE3305">
        <v>142602</v>
      </c>
      <c r="AF3305">
        <v>54974</v>
      </c>
      <c r="AG3305">
        <v>15752</v>
      </c>
      <c r="AH3305">
        <v>6164</v>
      </c>
      <c r="AI3305">
        <v>4318</v>
      </c>
      <c r="AJ3305">
        <v>12052</v>
      </c>
      <c r="AK3305">
        <v>6253</v>
      </c>
      <c r="AL3305">
        <v>15449</v>
      </c>
    </row>
    <row r="3306" spans="1:38">
      <c r="A3306" t="s">
        <v>127</v>
      </c>
      <c r="B3306" t="s">
        <v>113</v>
      </c>
      <c r="C3306" t="s">
        <v>139</v>
      </c>
      <c r="D3306" t="s">
        <v>123</v>
      </c>
      <c r="E3306" t="s">
        <v>30</v>
      </c>
      <c r="F3306" t="s">
        <v>16</v>
      </c>
      <c r="G3306" t="s">
        <v>10</v>
      </c>
      <c r="H3306" t="s">
        <v>12</v>
      </c>
      <c r="I3306">
        <v>0</v>
      </c>
      <c r="J3306">
        <v>0</v>
      </c>
      <c r="L3306">
        <v>0</v>
      </c>
      <c r="S3306">
        <v>0</v>
      </c>
      <c r="T3306">
        <v>0</v>
      </c>
      <c r="V3306">
        <v>0</v>
      </c>
      <c r="AC3306">
        <v>102465</v>
      </c>
      <c r="AD3306">
        <v>83137</v>
      </c>
      <c r="AE3306">
        <v>142602</v>
      </c>
      <c r="AF3306">
        <v>54974</v>
      </c>
      <c r="AG3306">
        <v>15752</v>
      </c>
      <c r="AH3306">
        <v>6164</v>
      </c>
      <c r="AI3306">
        <v>4318</v>
      </c>
      <c r="AJ3306">
        <v>12052</v>
      </c>
      <c r="AK3306">
        <v>6253</v>
      </c>
      <c r="AL3306">
        <v>15449</v>
      </c>
    </row>
    <row r="3307" spans="1:38">
      <c r="A3307" t="s">
        <v>127</v>
      </c>
      <c r="B3307" t="s">
        <v>113</v>
      </c>
      <c r="C3307" t="s">
        <v>139</v>
      </c>
      <c r="D3307" t="s">
        <v>123</v>
      </c>
      <c r="E3307" t="s">
        <v>30</v>
      </c>
      <c r="F3307" t="s">
        <v>16</v>
      </c>
      <c r="G3307" t="s">
        <v>10</v>
      </c>
      <c r="H3307" t="s">
        <v>11</v>
      </c>
      <c r="I3307">
        <v>1E-3</v>
      </c>
      <c r="J3307">
        <v>1E-3</v>
      </c>
      <c r="L3307">
        <v>1E-3</v>
      </c>
      <c r="S3307">
        <v>0</v>
      </c>
      <c r="T3307">
        <v>0</v>
      </c>
      <c r="V3307">
        <v>0</v>
      </c>
      <c r="AC3307">
        <v>102465</v>
      </c>
      <c r="AD3307">
        <v>83137</v>
      </c>
      <c r="AE3307">
        <v>142602</v>
      </c>
      <c r="AF3307">
        <v>54974</v>
      </c>
      <c r="AG3307">
        <v>15752</v>
      </c>
      <c r="AH3307">
        <v>6164</v>
      </c>
      <c r="AI3307">
        <v>4318</v>
      </c>
      <c r="AJ3307">
        <v>12052</v>
      </c>
      <c r="AK3307">
        <v>6253</v>
      </c>
      <c r="AL3307">
        <v>15449</v>
      </c>
    </row>
    <row r="3308" spans="1:38">
      <c r="A3308" t="s">
        <v>127</v>
      </c>
      <c r="B3308" t="s">
        <v>113</v>
      </c>
      <c r="C3308" t="s">
        <v>139</v>
      </c>
      <c r="D3308" t="s">
        <v>123</v>
      </c>
      <c r="E3308" t="s">
        <v>30</v>
      </c>
      <c r="F3308" t="s">
        <v>61</v>
      </c>
      <c r="G3308" t="s">
        <v>10</v>
      </c>
      <c r="H3308" t="s">
        <v>111</v>
      </c>
      <c r="I3308">
        <v>9.9000000000000005E-2</v>
      </c>
      <c r="J3308">
        <v>4.9000000000000002E-2</v>
      </c>
      <c r="K3308">
        <v>3.6999999999999998E-2</v>
      </c>
      <c r="L3308">
        <v>5.7000000000000002E-2</v>
      </c>
      <c r="M3308">
        <v>3.6999999999999998E-2</v>
      </c>
      <c r="P3308">
        <v>3.0000000000000001E-3</v>
      </c>
      <c r="Q3308">
        <v>1.6E-2</v>
      </c>
      <c r="R3308">
        <v>3.1E-2</v>
      </c>
      <c r="S3308">
        <v>0</v>
      </c>
      <c r="T3308">
        <v>0</v>
      </c>
      <c r="U3308">
        <v>0</v>
      </c>
      <c r="V3308">
        <v>0</v>
      </c>
      <c r="W3308">
        <v>0</v>
      </c>
      <c r="Z3308">
        <v>0</v>
      </c>
      <c r="AA3308">
        <v>0</v>
      </c>
      <c r="AB3308">
        <v>0</v>
      </c>
      <c r="AC3308">
        <v>15640</v>
      </c>
      <c r="AD3308">
        <v>52581</v>
      </c>
      <c r="AE3308">
        <v>163870</v>
      </c>
      <c r="AF3308">
        <v>216969</v>
      </c>
      <c r="AG3308">
        <v>19832</v>
      </c>
      <c r="AH3308">
        <v>19440</v>
      </c>
      <c r="AI3308">
        <v>13140</v>
      </c>
      <c r="AJ3308">
        <v>9185</v>
      </c>
      <c r="AK3308">
        <v>99707</v>
      </c>
      <c r="AL3308">
        <v>154</v>
      </c>
    </row>
    <row r="3309" spans="1:38">
      <c r="A3309" t="s">
        <v>127</v>
      </c>
      <c r="B3309" t="s">
        <v>113</v>
      </c>
      <c r="C3309" t="s">
        <v>139</v>
      </c>
      <c r="D3309" t="s">
        <v>123</v>
      </c>
      <c r="E3309" t="s">
        <v>30</v>
      </c>
      <c r="F3309" t="s">
        <v>61</v>
      </c>
      <c r="G3309" t="s">
        <v>10</v>
      </c>
      <c r="H3309" t="s">
        <v>12</v>
      </c>
      <c r="I3309">
        <v>0</v>
      </c>
      <c r="J3309">
        <v>0</v>
      </c>
      <c r="K3309">
        <v>0</v>
      </c>
      <c r="L3309">
        <v>0</v>
      </c>
      <c r="M3309">
        <v>0</v>
      </c>
      <c r="P3309">
        <v>0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0</v>
      </c>
      <c r="Z3309">
        <v>0</v>
      </c>
      <c r="AA3309">
        <v>0</v>
      </c>
      <c r="AB3309">
        <v>0</v>
      </c>
      <c r="AC3309">
        <v>15640</v>
      </c>
      <c r="AD3309">
        <v>52581</v>
      </c>
      <c r="AE3309">
        <v>163870</v>
      </c>
      <c r="AF3309">
        <v>216969</v>
      </c>
      <c r="AG3309">
        <v>19832</v>
      </c>
      <c r="AH3309">
        <v>19440</v>
      </c>
      <c r="AI3309">
        <v>13140</v>
      </c>
      <c r="AJ3309">
        <v>9185</v>
      </c>
      <c r="AK3309">
        <v>99707</v>
      </c>
      <c r="AL3309">
        <v>154</v>
      </c>
    </row>
    <row r="3310" spans="1:38">
      <c r="A3310" t="s">
        <v>127</v>
      </c>
      <c r="B3310" t="s">
        <v>113</v>
      </c>
      <c r="C3310" t="s">
        <v>139</v>
      </c>
      <c r="D3310" t="s">
        <v>123</v>
      </c>
      <c r="E3310" t="s">
        <v>30</v>
      </c>
      <c r="F3310" t="s">
        <v>61</v>
      </c>
      <c r="G3310" t="s">
        <v>10</v>
      </c>
      <c r="H3310" t="s">
        <v>11</v>
      </c>
      <c r="I3310">
        <v>9.9000000000000005E-2</v>
      </c>
      <c r="J3310">
        <v>4.9000000000000002E-2</v>
      </c>
      <c r="K3310">
        <v>3.6999999999999998E-2</v>
      </c>
      <c r="L3310">
        <v>5.7000000000000002E-2</v>
      </c>
      <c r="M3310">
        <v>3.6999999999999998E-2</v>
      </c>
      <c r="P3310">
        <v>3.0000000000000001E-3</v>
      </c>
      <c r="Q3310">
        <v>1.6E-2</v>
      </c>
      <c r="R3310">
        <v>3.1E-2</v>
      </c>
      <c r="S3310">
        <v>0</v>
      </c>
      <c r="T3310">
        <v>0</v>
      </c>
      <c r="U3310">
        <v>0</v>
      </c>
      <c r="V3310">
        <v>0</v>
      </c>
      <c r="W3310">
        <v>0</v>
      </c>
      <c r="Z3310">
        <v>0</v>
      </c>
      <c r="AA3310">
        <v>0</v>
      </c>
      <c r="AB3310">
        <v>0</v>
      </c>
      <c r="AC3310">
        <v>15640</v>
      </c>
      <c r="AD3310">
        <v>52581</v>
      </c>
      <c r="AE3310">
        <v>163870</v>
      </c>
      <c r="AF3310">
        <v>216969</v>
      </c>
      <c r="AG3310">
        <v>19832</v>
      </c>
      <c r="AH3310">
        <v>19440</v>
      </c>
      <c r="AI3310">
        <v>13140</v>
      </c>
      <c r="AJ3310">
        <v>9185</v>
      </c>
      <c r="AK3310">
        <v>99707</v>
      </c>
      <c r="AL3310">
        <v>154</v>
      </c>
    </row>
    <row r="3311" spans="1:38">
      <c r="A3311" t="s">
        <v>127</v>
      </c>
      <c r="B3311" t="s">
        <v>113</v>
      </c>
      <c r="C3311" t="s">
        <v>139</v>
      </c>
      <c r="D3311" t="s">
        <v>123</v>
      </c>
      <c r="E3311" t="s">
        <v>30</v>
      </c>
      <c r="F3311" t="s">
        <v>63</v>
      </c>
      <c r="G3311" t="s">
        <v>10</v>
      </c>
      <c r="H3311" t="s">
        <v>111</v>
      </c>
      <c r="I3311">
        <v>5.0000000000000001E-3</v>
      </c>
      <c r="J3311">
        <v>0.01</v>
      </c>
      <c r="K3311">
        <v>0.02</v>
      </c>
      <c r="L3311">
        <v>7.0000000000000001E-3</v>
      </c>
      <c r="M3311">
        <v>2E-3</v>
      </c>
      <c r="N3311">
        <v>0.01</v>
      </c>
      <c r="O3311">
        <v>0.14399999999999999</v>
      </c>
      <c r="P3311">
        <v>1.9E-2</v>
      </c>
      <c r="Q3311">
        <v>1.2999999999999999E-2</v>
      </c>
      <c r="R3311">
        <v>5.6000000000000001E-2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  <c r="AB3311">
        <v>0</v>
      </c>
      <c r="AC3311">
        <v>1265336</v>
      </c>
      <c r="AD3311">
        <v>1153358</v>
      </c>
      <c r="AE3311">
        <v>1129638</v>
      </c>
      <c r="AF3311">
        <v>1087283</v>
      </c>
      <c r="AG3311">
        <v>1167493</v>
      </c>
      <c r="AH3311">
        <v>1056628</v>
      </c>
      <c r="AI3311">
        <v>1060323</v>
      </c>
      <c r="AJ3311">
        <v>1063860</v>
      </c>
      <c r="AK3311">
        <v>1168079</v>
      </c>
      <c r="AL3311">
        <v>1167800</v>
      </c>
    </row>
    <row r="3312" spans="1:38">
      <c r="A3312" t="s">
        <v>127</v>
      </c>
      <c r="B3312" t="s">
        <v>113</v>
      </c>
      <c r="C3312" t="s">
        <v>139</v>
      </c>
      <c r="D3312" t="s">
        <v>123</v>
      </c>
      <c r="E3312" t="s">
        <v>30</v>
      </c>
      <c r="F3312" t="s">
        <v>63</v>
      </c>
      <c r="G3312" t="s">
        <v>10</v>
      </c>
      <c r="H3312" t="s">
        <v>12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  <c r="AA3312">
        <v>0</v>
      </c>
      <c r="AB3312">
        <v>0</v>
      </c>
      <c r="AC3312">
        <v>1265336</v>
      </c>
      <c r="AD3312">
        <v>1153358</v>
      </c>
      <c r="AE3312">
        <v>1129638</v>
      </c>
      <c r="AF3312">
        <v>1087283</v>
      </c>
      <c r="AG3312">
        <v>1167493</v>
      </c>
      <c r="AH3312">
        <v>1056628</v>
      </c>
      <c r="AI3312">
        <v>1060323</v>
      </c>
      <c r="AJ3312">
        <v>1063860</v>
      </c>
      <c r="AK3312">
        <v>1168079</v>
      </c>
      <c r="AL3312">
        <v>1167800</v>
      </c>
    </row>
    <row r="3313" spans="1:38">
      <c r="A3313" t="s">
        <v>127</v>
      </c>
      <c r="B3313" t="s">
        <v>113</v>
      </c>
      <c r="C3313" t="s">
        <v>139</v>
      </c>
      <c r="D3313" t="s">
        <v>123</v>
      </c>
      <c r="E3313" t="s">
        <v>30</v>
      </c>
      <c r="F3313" t="s">
        <v>63</v>
      </c>
      <c r="G3313" t="s">
        <v>10</v>
      </c>
      <c r="H3313" t="s">
        <v>11</v>
      </c>
      <c r="I3313">
        <v>5.0000000000000001E-3</v>
      </c>
      <c r="J3313">
        <v>0.01</v>
      </c>
      <c r="K3313">
        <v>0.02</v>
      </c>
      <c r="L3313">
        <v>7.0000000000000001E-3</v>
      </c>
      <c r="M3313">
        <v>2E-3</v>
      </c>
      <c r="N3313">
        <v>0.01</v>
      </c>
      <c r="O3313">
        <v>0.14399999999999999</v>
      </c>
      <c r="P3313">
        <v>1.9E-2</v>
      </c>
      <c r="Q3313">
        <v>1.2999999999999999E-2</v>
      </c>
      <c r="R3313">
        <v>5.6000000000000001E-2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  <c r="AA3313">
        <v>0</v>
      </c>
      <c r="AB3313">
        <v>0</v>
      </c>
      <c r="AC3313">
        <v>1265336</v>
      </c>
      <c r="AD3313">
        <v>1153358</v>
      </c>
      <c r="AE3313">
        <v>1129638</v>
      </c>
      <c r="AF3313">
        <v>1087283</v>
      </c>
      <c r="AG3313">
        <v>1167493</v>
      </c>
      <c r="AH3313">
        <v>1056628</v>
      </c>
      <c r="AI3313">
        <v>1060323</v>
      </c>
      <c r="AJ3313">
        <v>1063860</v>
      </c>
      <c r="AK3313">
        <v>1168079</v>
      </c>
      <c r="AL3313">
        <v>1167800</v>
      </c>
    </row>
    <row r="3314" spans="1:38">
      <c r="A3314" t="s">
        <v>127</v>
      </c>
      <c r="B3314" t="s">
        <v>113</v>
      </c>
      <c r="C3314" t="s">
        <v>139</v>
      </c>
      <c r="D3314" t="s">
        <v>123</v>
      </c>
      <c r="E3314" t="s">
        <v>30</v>
      </c>
      <c r="F3314" t="s">
        <v>17</v>
      </c>
      <c r="G3314" t="s">
        <v>145</v>
      </c>
      <c r="H3314" t="s">
        <v>111</v>
      </c>
      <c r="O3314">
        <v>1.089</v>
      </c>
      <c r="P3314">
        <v>0.85499999999999998</v>
      </c>
      <c r="Q3314">
        <v>0.77700000000000002</v>
      </c>
      <c r="R3314">
        <v>0.81599999999999995</v>
      </c>
      <c r="Y3314">
        <v>3.0000000000000001E-5</v>
      </c>
      <c r="Z3314">
        <v>3.0000000000000001E-5</v>
      </c>
      <c r="AA3314">
        <v>2.0000000000000002E-5</v>
      </c>
      <c r="AB3314">
        <v>2.0000000000000002E-5</v>
      </c>
      <c r="AI3314">
        <v>898933</v>
      </c>
      <c r="AJ3314">
        <v>964206</v>
      </c>
      <c r="AK3314">
        <v>874021</v>
      </c>
      <c r="AL3314">
        <v>939503</v>
      </c>
    </row>
    <row r="3315" spans="1:38">
      <c r="A3315" t="s">
        <v>127</v>
      </c>
      <c r="B3315" t="s">
        <v>113</v>
      </c>
      <c r="C3315" t="s">
        <v>139</v>
      </c>
      <c r="D3315" t="s">
        <v>123</v>
      </c>
      <c r="E3315" t="s">
        <v>30</v>
      </c>
      <c r="F3315" t="s">
        <v>17</v>
      </c>
      <c r="G3315" t="s">
        <v>145</v>
      </c>
      <c r="H3315" t="s">
        <v>12</v>
      </c>
      <c r="O3315">
        <v>0</v>
      </c>
      <c r="P3315">
        <v>0</v>
      </c>
      <c r="Q3315">
        <v>0</v>
      </c>
      <c r="R3315">
        <v>0</v>
      </c>
      <c r="Y3315">
        <v>0</v>
      </c>
      <c r="Z3315">
        <v>0</v>
      </c>
      <c r="AA3315">
        <v>0</v>
      </c>
      <c r="AB3315">
        <v>0</v>
      </c>
      <c r="AI3315">
        <v>898933</v>
      </c>
      <c r="AJ3315">
        <v>964206</v>
      </c>
      <c r="AK3315">
        <v>874021</v>
      </c>
      <c r="AL3315">
        <v>939503</v>
      </c>
    </row>
    <row r="3316" spans="1:38">
      <c r="A3316" t="s">
        <v>127</v>
      </c>
      <c r="B3316" t="s">
        <v>113</v>
      </c>
      <c r="C3316" t="s">
        <v>139</v>
      </c>
      <c r="D3316" t="s">
        <v>123</v>
      </c>
      <c r="E3316" t="s">
        <v>30</v>
      </c>
      <c r="F3316" t="s">
        <v>17</v>
      </c>
      <c r="G3316" t="s">
        <v>145</v>
      </c>
      <c r="H3316" t="s">
        <v>11</v>
      </c>
      <c r="O3316">
        <v>1.089</v>
      </c>
      <c r="P3316">
        <v>0.85499999999999998</v>
      </c>
      <c r="Q3316">
        <v>0.77700000000000002</v>
      </c>
      <c r="R3316">
        <v>0.81599999999999995</v>
      </c>
      <c r="Y3316">
        <v>3.0000000000000001E-5</v>
      </c>
      <c r="Z3316">
        <v>3.0000000000000001E-5</v>
      </c>
      <c r="AA3316">
        <v>2.0000000000000002E-5</v>
      </c>
      <c r="AB3316">
        <v>2.0000000000000002E-5</v>
      </c>
      <c r="AI3316">
        <v>898933</v>
      </c>
      <c r="AJ3316">
        <v>964206</v>
      </c>
      <c r="AK3316">
        <v>874021</v>
      </c>
      <c r="AL3316">
        <v>939503</v>
      </c>
    </row>
    <row r="3317" spans="1:38">
      <c r="A3317" t="s">
        <v>127</v>
      </c>
      <c r="B3317" t="s">
        <v>113</v>
      </c>
      <c r="C3317" t="s">
        <v>139</v>
      </c>
      <c r="D3317" t="s">
        <v>123</v>
      </c>
      <c r="E3317" t="s">
        <v>30</v>
      </c>
      <c r="F3317" t="s">
        <v>17</v>
      </c>
      <c r="G3317" t="s">
        <v>146</v>
      </c>
      <c r="H3317" t="s">
        <v>111</v>
      </c>
      <c r="O3317">
        <v>7.5389999999999997</v>
      </c>
      <c r="P3317">
        <v>3.476</v>
      </c>
      <c r="Q3317">
        <v>2.6920000000000002</v>
      </c>
      <c r="R3317">
        <v>2.2650000000000001</v>
      </c>
      <c r="Y3317">
        <v>2.1000000000000001E-4</v>
      </c>
      <c r="Z3317">
        <v>1E-4</v>
      </c>
      <c r="AA3317">
        <v>8.0000000000000007E-5</v>
      </c>
      <c r="AB3317">
        <v>5.0000000000000002E-5</v>
      </c>
      <c r="AI3317">
        <v>1242445</v>
      </c>
      <c r="AJ3317">
        <v>1144923</v>
      </c>
      <c r="AK3317">
        <v>1254762</v>
      </c>
      <c r="AL3317">
        <v>931671</v>
      </c>
    </row>
    <row r="3318" spans="1:38">
      <c r="A3318" t="s">
        <v>127</v>
      </c>
      <c r="B3318" t="s">
        <v>113</v>
      </c>
      <c r="C3318" t="s">
        <v>139</v>
      </c>
      <c r="D3318" t="s">
        <v>123</v>
      </c>
      <c r="E3318" t="s">
        <v>30</v>
      </c>
      <c r="F3318" t="s">
        <v>17</v>
      </c>
      <c r="G3318" t="s">
        <v>146</v>
      </c>
      <c r="H3318" t="s">
        <v>12</v>
      </c>
      <c r="O3318">
        <v>1E-3</v>
      </c>
      <c r="P3318">
        <v>0</v>
      </c>
      <c r="Q3318">
        <v>0</v>
      </c>
      <c r="R3318">
        <v>2E-3</v>
      </c>
      <c r="Y3318">
        <v>0</v>
      </c>
      <c r="Z3318">
        <v>0</v>
      </c>
      <c r="AA3318">
        <v>0</v>
      </c>
      <c r="AB3318">
        <v>0</v>
      </c>
      <c r="AI3318">
        <v>1242445</v>
      </c>
      <c r="AJ3318">
        <v>1144923</v>
      </c>
      <c r="AK3318">
        <v>1254762</v>
      </c>
      <c r="AL3318">
        <v>931671</v>
      </c>
    </row>
    <row r="3319" spans="1:38">
      <c r="A3319" t="s">
        <v>127</v>
      </c>
      <c r="B3319" t="s">
        <v>113</v>
      </c>
      <c r="C3319" t="s">
        <v>139</v>
      </c>
      <c r="D3319" t="s">
        <v>123</v>
      </c>
      <c r="E3319" t="s">
        <v>30</v>
      </c>
      <c r="F3319" t="s">
        <v>17</v>
      </c>
      <c r="G3319" t="s">
        <v>146</v>
      </c>
      <c r="H3319" t="s">
        <v>11</v>
      </c>
      <c r="O3319">
        <v>7.5380000000000003</v>
      </c>
      <c r="P3319">
        <v>3.476</v>
      </c>
      <c r="Q3319">
        <v>2.6920000000000002</v>
      </c>
      <c r="R3319">
        <v>2.2629999999999999</v>
      </c>
      <c r="Y3319">
        <v>2.1000000000000001E-4</v>
      </c>
      <c r="Z3319">
        <v>1E-4</v>
      </c>
      <c r="AA3319">
        <v>8.0000000000000007E-5</v>
      </c>
      <c r="AB3319">
        <v>5.0000000000000002E-5</v>
      </c>
      <c r="AI3319">
        <v>1242445</v>
      </c>
      <c r="AJ3319">
        <v>1144923</v>
      </c>
      <c r="AK3319">
        <v>1254762</v>
      </c>
      <c r="AL3319">
        <v>931671</v>
      </c>
    </row>
    <row r="3320" spans="1:38">
      <c r="A3320" t="s">
        <v>127</v>
      </c>
      <c r="B3320" t="s">
        <v>113</v>
      </c>
      <c r="C3320" t="s">
        <v>139</v>
      </c>
      <c r="D3320" t="s">
        <v>123</v>
      </c>
      <c r="E3320" t="s">
        <v>30</v>
      </c>
      <c r="F3320" t="s">
        <v>17</v>
      </c>
      <c r="G3320" t="s">
        <v>10</v>
      </c>
      <c r="H3320" t="s">
        <v>111</v>
      </c>
      <c r="I3320">
        <v>6.0289999999999999</v>
      </c>
      <c r="J3320">
        <v>3.4449999999999998</v>
      </c>
      <c r="K3320">
        <v>2.242</v>
      </c>
      <c r="L3320">
        <v>3.5710000000000002</v>
      </c>
      <c r="M3320">
        <v>4.5679999999999996</v>
      </c>
      <c r="N3320">
        <v>5.7839999999999998</v>
      </c>
      <c r="S3320">
        <v>2.0000000000000001E-4</v>
      </c>
      <c r="T3320">
        <v>1E-4</v>
      </c>
      <c r="U3320">
        <v>8.0000000000000007E-5</v>
      </c>
      <c r="V3320">
        <v>1.2999999999999999E-4</v>
      </c>
      <c r="W3320">
        <v>1.4999999999999999E-4</v>
      </c>
      <c r="X3320">
        <v>1.6000000000000001E-4</v>
      </c>
      <c r="AC3320">
        <v>2343719</v>
      </c>
      <c r="AD3320">
        <v>1497618</v>
      </c>
      <c r="AE3320">
        <v>1254880</v>
      </c>
      <c r="AF3320">
        <v>1823891</v>
      </c>
      <c r="AG3320">
        <v>1501499</v>
      </c>
      <c r="AH3320">
        <v>1846925</v>
      </c>
    </row>
    <row r="3321" spans="1:38">
      <c r="A3321" t="s">
        <v>127</v>
      </c>
      <c r="B3321" t="s">
        <v>113</v>
      </c>
      <c r="C3321" t="s">
        <v>139</v>
      </c>
      <c r="D3321" t="s">
        <v>123</v>
      </c>
      <c r="E3321" t="s">
        <v>30</v>
      </c>
      <c r="F3321" t="s">
        <v>17</v>
      </c>
      <c r="G3321" t="s">
        <v>10</v>
      </c>
      <c r="H3321" t="s">
        <v>12</v>
      </c>
      <c r="I3321">
        <v>0</v>
      </c>
      <c r="J3321">
        <v>2E-3</v>
      </c>
      <c r="K3321">
        <v>0</v>
      </c>
      <c r="L3321">
        <v>0</v>
      </c>
      <c r="M3321">
        <v>1.7999999999999999E-2</v>
      </c>
      <c r="N3321">
        <v>0</v>
      </c>
      <c r="S3321">
        <v>0</v>
      </c>
      <c r="T3321">
        <v>0</v>
      </c>
      <c r="U3321">
        <v>0</v>
      </c>
      <c r="V3321">
        <v>0</v>
      </c>
      <c r="W3321">
        <v>0</v>
      </c>
      <c r="X3321">
        <v>0</v>
      </c>
      <c r="AC3321">
        <v>2343719</v>
      </c>
      <c r="AD3321">
        <v>1497618</v>
      </c>
      <c r="AE3321">
        <v>1254880</v>
      </c>
      <c r="AF3321">
        <v>1823891</v>
      </c>
      <c r="AG3321">
        <v>1501499</v>
      </c>
      <c r="AH3321">
        <v>1846925</v>
      </c>
    </row>
    <row r="3322" spans="1:38">
      <c r="A3322" t="s">
        <v>127</v>
      </c>
      <c r="B3322" t="s">
        <v>113</v>
      </c>
      <c r="C3322" t="s">
        <v>139</v>
      </c>
      <c r="D3322" t="s">
        <v>123</v>
      </c>
      <c r="E3322" t="s">
        <v>30</v>
      </c>
      <c r="F3322" t="s">
        <v>17</v>
      </c>
      <c r="G3322" t="s">
        <v>10</v>
      </c>
      <c r="H3322" t="s">
        <v>11</v>
      </c>
      <c r="I3322">
        <v>6.0289999999999999</v>
      </c>
      <c r="J3322">
        <v>3.4430000000000001</v>
      </c>
      <c r="K3322">
        <v>2.242</v>
      </c>
      <c r="L3322">
        <v>3.5710000000000002</v>
      </c>
      <c r="M3322">
        <v>4.55</v>
      </c>
      <c r="N3322">
        <v>5.7839999999999998</v>
      </c>
      <c r="S3322">
        <v>2.0000000000000001E-4</v>
      </c>
      <c r="T3322">
        <v>1E-4</v>
      </c>
      <c r="U3322">
        <v>8.0000000000000007E-5</v>
      </c>
      <c r="V3322">
        <v>1.2999999999999999E-4</v>
      </c>
      <c r="W3322">
        <v>1.4999999999999999E-4</v>
      </c>
      <c r="X3322">
        <v>1.6000000000000001E-4</v>
      </c>
      <c r="AC3322">
        <v>2343719</v>
      </c>
      <c r="AD3322">
        <v>1497618</v>
      </c>
      <c r="AE3322">
        <v>1254880</v>
      </c>
      <c r="AF3322">
        <v>1823891</v>
      </c>
      <c r="AG3322">
        <v>1501499</v>
      </c>
      <c r="AH3322">
        <v>1846925</v>
      </c>
    </row>
    <row r="3323" spans="1:38">
      <c r="A3323" t="s">
        <v>127</v>
      </c>
      <c r="B3323" t="s">
        <v>113</v>
      </c>
      <c r="C3323" t="s">
        <v>139</v>
      </c>
      <c r="D3323" t="s">
        <v>123</v>
      </c>
      <c r="E3323" t="s">
        <v>30</v>
      </c>
      <c r="F3323" t="s">
        <v>18</v>
      </c>
      <c r="G3323" t="s">
        <v>145</v>
      </c>
      <c r="H3323" t="s">
        <v>111</v>
      </c>
      <c r="O3323">
        <v>6.6180000000000003</v>
      </c>
      <c r="P3323">
        <v>13.010999999999999</v>
      </c>
      <c r="Q3323">
        <v>41.628999999999998</v>
      </c>
      <c r="R3323">
        <v>29.518999999999998</v>
      </c>
      <c r="Y3323">
        <v>1.8000000000000001E-4</v>
      </c>
      <c r="Z3323">
        <v>3.8999999999999999E-4</v>
      </c>
      <c r="AA3323">
        <v>1.17E-3</v>
      </c>
      <c r="AB3323">
        <v>6.0999999999999997E-4</v>
      </c>
      <c r="AI3323">
        <v>260311</v>
      </c>
      <c r="AJ3323">
        <v>873808</v>
      </c>
      <c r="AK3323">
        <v>721452</v>
      </c>
      <c r="AL3323">
        <v>865045</v>
      </c>
    </row>
    <row r="3324" spans="1:38">
      <c r="A3324" t="s">
        <v>127</v>
      </c>
      <c r="B3324" t="s">
        <v>113</v>
      </c>
      <c r="C3324" t="s">
        <v>139</v>
      </c>
      <c r="D3324" t="s">
        <v>123</v>
      </c>
      <c r="E3324" t="s">
        <v>30</v>
      </c>
      <c r="F3324" t="s">
        <v>18</v>
      </c>
      <c r="G3324" t="s">
        <v>145</v>
      </c>
      <c r="H3324" t="s">
        <v>12</v>
      </c>
      <c r="O3324">
        <v>0.17100000000000001</v>
      </c>
      <c r="P3324">
        <v>0.34200000000000003</v>
      </c>
      <c r="Q3324">
        <v>0.39100000000000001</v>
      </c>
      <c r="R3324">
        <v>0.44700000000000001</v>
      </c>
      <c r="Y3324">
        <v>0</v>
      </c>
      <c r="Z3324">
        <v>1.0000000000000001E-5</v>
      </c>
      <c r="AA3324">
        <v>1.0000000000000001E-5</v>
      </c>
      <c r="AB3324">
        <v>1.0000000000000001E-5</v>
      </c>
      <c r="AI3324">
        <v>260311</v>
      </c>
      <c r="AJ3324">
        <v>873808</v>
      </c>
      <c r="AK3324">
        <v>721452</v>
      </c>
      <c r="AL3324">
        <v>865045</v>
      </c>
    </row>
    <row r="3325" spans="1:38">
      <c r="A3325" t="s">
        <v>127</v>
      </c>
      <c r="B3325" t="s">
        <v>113</v>
      </c>
      <c r="C3325" t="s">
        <v>139</v>
      </c>
      <c r="D3325" t="s">
        <v>123</v>
      </c>
      <c r="E3325" t="s">
        <v>30</v>
      </c>
      <c r="F3325" t="s">
        <v>18</v>
      </c>
      <c r="G3325" t="s">
        <v>145</v>
      </c>
      <c r="H3325" t="s">
        <v>11</v>
      </c>
      <c r="O3325">
        <v>6.4470000000000001</v>
      </c>
      <c r="P3325">
        <v>12.669</v>
      </c>
      <c r="Q3325">
        <v>41.237000000000002</v>
      </c>
      <c r="R3325">
        <v>29.071999999999999</v>
      </c>
      <c r="Y3325">
        <v>1.8000000000000001E-4</v>
      </c>
      <c r="Z3325">
        <v>3.8000000000000002E-4</v>
      </c>
      <c r="AA3325">
        <v>1.16E-3</v>
      </c>
      <c r="AB3325">
        <v>5.9999999999999995E-4</v>
      </c>
      <c r="AI3325">
        <v>260311</v>
      </c>
      <c r="AJ3325">
        <v>873808</v>
      </c>
      <c r="AK3325">
        <v>721452</v>
      </c>
      <c r="AL3325">
        <v>865045</v>
      </c>
    </row>
    <row r="3326" spans="1:38">
      <c r="A3326" t="s">
        <v>127</v>
      </c>
      <c r="B3326" t="s">
        <v>113</v>
      </c>
      <c r="C3326" t="s">
        <v>139</v>
      </c>
      <c r="D3326" t="s">
        <v>123</v>
      </c>
      <c r="E3326" t="s">
        <v>30</v>
      </c>
      <c r="F3326" t="s">
        <v>18</v>
      </c>
      <c r="G3326" t="s">
        <v>146</v>
      </c>
      <c r="H3326" t="s">
        <v>111</v>
      </c>
      <c r="O3326">
        <v>91.253</v>
      </c>
      <c r="P3326">
        <v>35.423999999999999</v>
      </c>
      <c r="Q3326">
        <v>24.077999999999999</v>
      </c>
      <c r="R3326">
        <v>14.333</v>
      </c>
      <c r="Y3326">
        <v>2.5400000000000002E-3</v>
      </c>
      <c r="Z3326">
        <v>1.0499999999999999E-3</v>
      </c>
      <c r="AA3326">
        <v>6.8000000000000005E-4</v>
      </c>
      <c r="AB3326">
        <v>2.9E-4</v>
      </c>
      <c r="AI3326">
        <v>1376367</v>
      </c>
      <c r="AJ3326">
        <v>482080</v>
      </c>
      <c r="AK3326">
        <v>524579</v>
      </c>
      <c r="AL3326">
        <v>267661</v>
      </c>
    </row>
    <row r="3327" spans="1:38">
      <c r="A3327" t="s">
        <v>127</v>
      </c>
      <c r="B3327" t="s">
        <v>113</v>
      </c>
      <c r="C3327" t="s">
        <v>139</v>
      </c>
      <c r="D3327" t="s">
        <v>123</v>
      </c>
      <c r="E3327" t="s">
        <v>30</v>
      </c>
      <c r="F3327" t="s">
        <v>18</v>
      </c>
      <c r="G3327" t="s">
        <v>146</v>
      </c>
      <c r="H3327" t="s">
        <v>12</v>
      </c>
      <c r="O3327">
        <v>2.1920000000000002</v>
      </c>
      <c r="P3327">
        <v>0.97699999999999998</v>
      </c>
      <c r="Q3327">
        <v>0.13700000000000001</v>
      </c>
      <c r="R3327">
        <v>0.22900000000000001</v>
      </c>
      <c r="Y3327">
        <v>6.0000000000000002E-5</v>
      </c>
      <c r="Z3327">
        <v>3.0000000000000001E-5</v>
      </c>
      <c r="AA3327">
        <v>0</v>
      </c>
      <c r="AB3327">
        <v>0</v>
      </c>
      <c r="AI3327">
        <v>1376367</v>
      </c>
      <c r="AJ3327">
        <v>482080</v>
      </c>
      <c r="AK3327">
        <v>524579</v>
      </c>
      <c r="AL3327">
        <v>267661</v>
      </c>
    </row>
    <row r="3328" spans="1:38">
      <c r="A3328" t="s">
        <v>127</v>
      </c>
      <c r="B3328" t="s">
        <v>113</v>
      </c>
      <c r="C3328" t="s">
        <v>139</v>
      </c>
      <c r="D3328" t="s">
        <v>123</v>
      </c>
      <c r="E3328" t="s">
        <v>30</v>
      </c>
      <c r="F3328" t="s">
        <v>18</v>
      </c>
      <c r="G3328" t="s">
        <v>146</v>
      </c>
      <c r="H3328" t="s">
        <v>11</v>
      </c>
      <c r="O3328">
        <v>89.061000000000007</v>
      </c>
      <c r="P3328">
        <v>34.447000000000003</v>
      </c>
      <c r="Q3328">
        <v>23.940999999999999</v>
      </c>
      <c r="R3328">
        <v>14.103999999999999</v>
      </c>
      <c r="Y3328">
        <v>2.48E-3</v>
      </c>
      <c r="Z3328">
        <v>1.0200000000000001E-3</v>
      </c>
      <c r="AA3328">
        <v>6.7000000000000002E-4</v>
      </c>
      <c r="AB3328">
        <v>2.9E-4</v>
      </c>
      <c r="AI3328">
        <v>1376367</v>
      </c>
      <c r="AJ3328">
        <v>482080</v>
      </c>
      <c r="AK3328">
        <v>524579</v>
      </c>
      <c r="AL3328">
        <v>267661</v>
      </c>
    </row>
    <row r="3329" spans="1:38">
      <c r="A3329" t="s">
        <v>127</v>
      </c>
      <c r="B3329" t="s">
        <v>113</v>
      </c>
      <c r="C3329" t="s">
        <v>139</v>
      </c>
      <c r="D3329" t="s">
        <v>123</v>
      </c>
      <c r="E3329" t="s">
        <v>30</v>
      </c>
      <c r="F3329" t="s">
        <v>18</v>
      </c>
      <c r="G3329" t="s">
        <v>10</v>
      </c>
      <c r="H3329" t="s">
        <v>111</v>
      </c>
      <c r="I3329">
        <v>40.216999999999999</v>
      </c>
      <c r="J3329">
        <v>54.372999999999998</v>
      </c>
      <c r="K3329">
        <v>42.643000000000001</v>
      </c>
      <c r="L3329">
        <v>54.170999999999999</v>
      </c>
      <c r="M3329">
        <v>96.972999999999999</v>
      </c>
      <c r="N3329">
        <v>91.766999999999996</v>
      </c>
      <c r="S3329">
        <v>1.33E-3</v>
      </c>
      <c r="T3329">
        <v>1.5E-3</v>
      </c>
      <c r="U3329">
        <v>1.49E-3</v>
      </c>
      <c r="V3329">
        <v>2.0200000000000001E-3</v>
      </c>
      <c r="W3329">
        <v>3.1099999999999999E-3</v>
      </c>
      <c r="X3329">
        <v>2.5200000000000001E-3</v>
      </c>
      <c r="AC3329">
        <v>1853471</v>
      </c>
      <c r="AD3329">
        <v>1705154</v>
      </c>
      <c r="AE3329">
        <v>1937849</v>
      </c>
      <c r="AF3329">
        <v>1707774</v>
      </c>
      <c r="AG3329">
        <v>1621394</v>
      </c>
      <c r="AH3329">
        <v>1794132</v>
      </c>
    </row>
    <row r="3330" spans="1:38">
      <c r="A3330" t="s">
        <v>127</v>
      </c>
      <c r="B3330" t="s">
        <v>113</v>
      </c>
      <c r="C3330" t="s">
        <v>139</v>
      </c>
      <c r="D3330" t="s">
        <v>123</v>
      </c>
      <c r="E3330" t="s">
        <v>30</v>
      </c>
      <c r="F3330" t="s">
        <v>18</v>
      </c>
      <c r="G3330" t="s">
        <v>10</v>
      </c>
      <c r="H3330" t="s">
        <v>12</v>
      </c>
      <c r="I3330">
        <v>3.0790000000000002</v>
      </c>
      <c r="J3330">
        <v>23.396999999999998</v>
      </c>
      <c r="K3330">
        <v>7.6999999999999999E-2</v>
      </c>
      <c r="L3330">
        <v>0</v>
      </c>
      <c r="M3330">
        <v>38.401000000000003</v>
      </c>
      <c r="N3330">
        <v>5.883</v>
      </c>
      <c r="S3330">
        <v>1E-4</v>
      </c>
      <c r="T3330">
        <v>6.4999999999999997E-4</v>
      </c>
      <c r="U3330">
        <v>0</v>
      </c>
      <c r="V3330">
        <v>0</v>
      </c>
      <c r="W3330">
        <v>1.23E-3</v>
      </c>
      <c r="X3330">
        <v>1.6000000000000001E-4</v>
      </c>
      <c r="AC3330">
        <v>1853471</v>
      </c>
      <c r="AD3330">
        <v>1705154</v>
      </c>
      <c r="AE3330">
        <v>1937849</v>
      </c>
      <c r="AF3330">
        <v>1707774</v>
      </c>
      <c r="AG3330">
        <v>1621394</v>
      </c>
      <c r="AH3330">
        <v>1794132</v>
      </c>
    </row>
    <row r="3331" spans="1:38">
      <c r="A3331" t="s">
        <v>127</v>
      </c>
      <c r="B3331" t="s">
        <v>113</v>
      </c>
      <c r="C3331" t="s">
        <v>139</v>
      </c>
      <c r="D3331" t="s">
        <v>123</v>
      </c>
      <c r="E3331" t="s">
        <v>30</v>
      </c>
      <c r="F3331" t="s">
        <v>18</v>
      </c>
      <c r="G3331" t="s">
        <v>10</v>
      </c>
      <c r="H3331" t="s">
        <v>11</v>
      </c>
      <c r="I3331">
        <v>37.137999999999998</v>
      </c>
      <c r="J3331">
        <v>30.975999999999999</v>
      </c>
      <c r="K3331">
        <v>42.566000000000003</v>
      </c>
      <c r="L3331">
        <v>54.170999999999999</v>
      </c>
      <c r="M3331">
        <v>58.572000000000003</v>
      </c>
      <c r="N3331">
        <v>85.884</v>
      </c>
      <c r="S3331">
        <v>1.23E-3</v>
      </c>
      <c r="T3331">
        <v>8.5999999999999998E-4</v>
      </c>
      <c r="U3331">
        <v>1.49E-3</v>
      </c>
      <c r="V3331">
        <v>2.0200000000000001E-3</v>
      </c>
      <c r="W3331">
        <v>1.8799999999999999E-3</v>
      </c>
      <c r="X3331">
        <v>2.3600000000000001E-3</v>
      </c>
      <c r="AC3331">
        <v>1853471</v>
      </c>
      <c r="AD3331">
        <v>1705154</v>
      </c>
      <c r="AE3331">
        <v>1937849</v>
      </c>
      <c r="AF3331">
        <v>1707774</v>
      </c>
      <c r="AG3331">
        <v>1621394</v>
      </c>
      <c r="AH3331">
        <v>1794132</v>
      </c>
    </row>
    <row r="3332" spans="1:38">
      <c r="A3332" t="s">
        <v>127</v>
      </c>
      <c r="B3332" t="s">
        <v>113</v>
      </c>
      <c r="C3332" t="s">
        <v>139</v>
      </c>
      <c r="D3332" t="s">
        <v>123</v>
      </c>
      <c r="E3332" t="s">
        <v>30</v>
      </c>
      <c r="F3332" t="s">
        <v>19</v>
      </c>
      <c r="G3332" t="s">
        <v>10</v>
      </c>
      <c r="H3332" t="s">
        <v>111</v>
      </c>
      <c r="I3332">
        <v>4.0000000000000001E-3</v>
      </c>
      <c r="S3332">
        <v>0</v>
      </c>
      <c r="AC3332">
        <v>1988</v>
      </c>
      <c r="AD3332">
        <v>7840</v>
      </c>
      <c r="AE3332">
        <v>3315</v>
      </c>
      <c r="AF3332">
        <v>6360</v>
      </c>
      <c r="AG3332">
        <v>1220</v>
      </c>
      <c r="AH3332">
        <v>492</v>
      </c>
      <c r="AI3332">
        <v>82</v>
      </c>
      <c r="AJ3332">
        <v>718</v>
      </c>
      <c r="AK3332">
        <v>621</v>
      </c>
      <c r="AL3332">
        <v>246</v>
      </c>
    </row>
    <row r="3333" spans="1:38">
      <c r="A3333" t="s">
        <v>127</v>
      </c>
      <c r="B3333" t="s">
        <v>113</v>
      </c>
      <c r="C3333" t="s">
        <v>139</v>
      </c>
      <c r="D3333" t="s">
        <v>123</v>
      </c>
      <c r="E3333" t="s">
        <v>30</v>
      </c>
      <c r="F3333" t="s">
        <v>19</v>
      </c>
      <c r="G3333" t="s">
        <v>10</v>
      </c>
      <c r="H3333" t="s">
        <v>12</v>
      </c>
      <c r="I3333">
        <v>0</v>
      </c>
      <c r="S3333">
        <v>0</v>
      </c>
      <c r="AC3333">
        <v>1988</v>
      </c>
      <c r="AD3333">
        <v>7840</v>
      </c>
      <c r="AE3333">
        <v>3315</v>
      </c>
      <c r="AF3333">
        <v>6360</v>
      </c>
      <c r="AG3333">
        <v>1220</v>
      </c>
      <c r="AH3333">
        <v>492</v>
      </c>
      <c r="AI3333">
        <v>82</v>
      </c>
      <c r="AJ3333">
        <v>718</v>
      </c>
      <c r="AK3333">
        <v>621</v>
      </c>
      <c r="AL3333">
        <v>246</v>
      </c>
    </row>
    <row r="3334" spans="1:38">
      <c r="A3334" t="s">
        <v>127</v>
      </c>
      <c r="B3334" t="s">
        <v>113</v>
      </c>
      <c r="C3334" t="s">
        <v>139</v>
      </c>
      <c r="D3334" t="s">
        <v>123</v>
      </c>
      <c r="E3334" t="s">
        <v>30</v>
      </c>
      <c r="F3334" t="s">
        <v>19</v>
      </c>
      <c r="G3334" t="s">
        <v>10</v>
      </c>
      <c r="H3334" t="s">
        <v>11</v>
      </c>
      <c r="I3334">
        <v>4.0000000000000001E-3</v>
      </c>
      <c r="S3334">
        <v>0</v>
      </c>
      <c r="AC3334">
        <v>1988</v>
      </c>
      <c r="AD3334">
        <v>7840</v>
      </c>
      <c r="AE3334">
        <v>3315</v>
      </c>
      <c r="AF3334">
        <v>6360</v>
      </c>
      <c r="AG3334">
        <v>1220</v>
      </c>
      <c r="AH3334">
        <v>492</v>
      </c>
      <c r="AI3334">
        <v>82</v>
      </c>
      <c r="AJ3334">
        <v>718</v>
      </c>
      <c r="AK3334">
        <v>621</v>
      </c>
      <c r="AL3334">
        <v>246</v>
      </c>
    </row>
    <row r="3335" spans="1:38">
      <c r="A3335" t="s">
        <v>127</v>
      </c>
      <c r="B3335" t="s">
        <v>113</v>
      </c>
      <c r="C3335" t="s">
        <v>139</v>
      </c>
      <c r="D3335" t="s">
        <v>123</v>
      </c>
      <c r="E3335" t="s">
        <v>22</v>
      </c>
      <c r="F3335" t="s">
        <v>59</v>
      </c>
      <c r="G3335" t="s">
        <v>10</v>
      </c>
      <c r="H3335" t="s">
        <v>111</v>
      </c>
      <c r="I3335">
        <v>0.69399999999999995</v>
      </c>
      <c r="J3335">
        <v>1.4019999999999999</v>
      </c>
      <c r="K3335">
        <v>1.855</v>
      </c>
      <c r="L3335">
        <v>1.1479999999999999</v>
      </c>
      <c r="M3335">
        <v>0.54800000000000004</v>
      </c>
      <c r="P3335">
        <v>0.34</v>
      </c>
      <c r="R3335">
        <v>9.2799999999999994</v>
      </c>
      <c r="S3335">
        <v>2.0000000000000002E-5</v>
      </c>
      <c r="T3335">
        <v>4.0000000000000003E-5</v>
      </c>
      <c r="U3335">
        <v>6.0000000000000002E-5</v>
      </c>
      <c r="V3335">
        <v>4.0000000000000003E-5</v>
      </c>
      <c r="W3335">
        <v>2.0000000000000002E-5</v>
      </c>
      <c r="Z3335">
        <v>1.0000000000000001E-5</v>
      </c>
      <c r="AB3335">
        <v>1.9000000000000001E-4</v>
      </c>
      <c r="AC3335">
        <v>10521</v>
      </c>
      <c r="AD3335">
        <v>30266</v>
      </c>
      <c r="AE3335">
        <v>20332</v>
      </c>
      <c r="AF3335">
        <v>42097</v>
      </c>
      <c r="AG3335">
        <v>43373</v>
      </c>
      <c r="AH3335">
        <v>910</v>
      </c>
      <c r="AI3335">
        <v>910</v>
      </c>
      <c r="AJ3335">
        <v>14378</v>
      </c>
      <c r="AL3335">
        <v>910</v>
      </c>
    </row>
    <row r="3336" spans="1:38">
      <c r="A3336" t="s">
        <v>127</v>
      </c>
      <c r="B3336" t="s">
        <v>113</v>
      </c>
      <c r="C3336" t="s">
        <v>139</v>
      </c>
      <c r="D3336" t="s">
        <v>123</v>
      </c>
      <c r="E3336" t="s">
        <v>22</v>
      </c>
      <c r="F3336" t="s">
        <v>59</v>
      </c>
      <c r="G3336" t="s">
        <v>10</v>
      </c>
      <c r="H3336" t="s">
        <v>12</v>
      </c>
      <c r="I3336">
        <v>0</v>
      </c>
      <c r="J3336">
        <v>1</v>
      </c>
      <c r="K3336">
        <v>0</v>
      </c>
      <c r="L3336">
        <v>0</v>
      </c>
      <c r="M3336">
        <v>0</v>
      </c>
      <c r="P3336">
        <v>0</v>
      </c>
      <c r="R3336">
        <v>9</v>
      </c>
      <c r="S3336">
        <v>0</v>
      </c>
      <c r="T3336">
        <v>3.0000000000000001E-5</v>
      </c>
      <c r="U3336">
        <v>0</v>
      </c>
      <c r="V3336">
        <v>0</v>
      </c>
      <c r="W3336">
        <v>0</v>
      </c>
      <c r="Z3336">
        <v>0</v>
      </c>
      <c r="AB3336">
        <v>1.8000000000000001E-4</v>
      </c>
      <c r="AC3336">
        <v>10521</v>
      </c>
      <c r="AD3336">
        <v>30266</v>
      </c>
      <c r="AE3336">
        <v>20332</v>
      </c>
      <c r="AF3336">
        <v>42097</v>
      </c>
      <c r="AG3336">
        <v>43373</v>
      </c>
      <c r="AH3336">
        <v>910</v>
      </c>
      <c r="AI3336">
        <v>910</v>
      </c>
      <c r="AJ3336">
        <v>14378</v>
      </c>
      <c r="AL3336">
        <v>910</v>
      </c>
    </row>
    <row r="3337" spans="1:38">
      <c r="A3337" t="s">
        <v>127</v>
      </c>
      <c r="B3337" t="s">
        <v>113</v>
      </c>
      <c r="C3337" t="s">
        <v>139</v>
      </c>
      <c r="D3337" t="s">
        <v>123</v>
      </c>
      <c r="E3337" t="s">
        <v>22</v>
      </c>
      <c r="F3337" t="s">
        <v>59</v>
      </c>
      <c r="G3337" t="s">
        <v>10</v>
      </c>
      <c r="H3337" t="s">
        <v>11</v>
      </c>
      <c r="I3337">
        <v>0.69399999999999995</v>
      </c>
      <c r="J3337">
        <v>0.40200000000000002</v>
      </c>
      <c r="K3337">
        <v>1.855</v>
      </c>
      <c r="L3337">
        <v>1.1479999999999999</v>
      </c>
      <c r="M3337">
        <v>0.54800000000000004</v>
      </c>
      <c r="P3337">
        <v>0.34</v>
      </c>
      <c r="R3337">
        <v>0.28000000000000003</v>
      </c>
      <c r="S3337">
        <v>2.0000000000000002E-5</v>
      </c>
      <c r="T3337">
        <v>1.0000000000000001E-5</v>
      </c>
      <c r="U3337">
        <v>6.0000000000000002E-5</v>
      </c>
      <c r="V3337">
        <v>4.0000000000000003E-5</v>
      </c>
      <c r="W3337">
        <v>2.0000000000000002E-5</v>
      </c>
      <c r="Z3337">
        <v>1.0000000000000001E-5</v>
      </c>
      <c r="AB3337">
        <v>1.0000000000000001E-5</v>
      </c>
      <c r="AC3337">
        <v>10521</v>
      </c>
      <c r="AD3337">
        <v>30266</v>
      </c>
      <c r="AE3337">
        <v>20332</v>
      </c>
      <c r="AF3337">
        <v>42097</v>
      </c>
      <c r="AG3337">
        <v>43373</v>
      </c>
      <c r="AH3337">
        <v>910</v>
      </c>
      <c r="AI3337">
        <v>910</v>
      </c>
      <c r="AJ3337">
        <v>14378</v>
      </c>
      <c r="AL3337">
        <v>910</v>
      </c>
    </row>
    <row r="3338" spans="1:38">
      <c r="A3338" t="s">
        <v>127</v>
      </c>
      <c r="B3338" t="s">
        <v>113</v>
      </c>
      <c r="C3338" t="s">
        <v>139</v>
      </c>
      <c r="D3338" t="s">
        <v>123</v>
      </c>
      <c r="E3338" t="s">
        <v>22</v>
      </c>
      <c r="F3338" t="s">
        <v>13</v>
      </c>
      <c r="G3338" t="s">
        <v>10</v>
      </c>
      <c r="H3338" t="s">
        <v>111</v>
      </c>
      <c r="I3338">
        <v>55.627000000000002</v>
      </c>
      <c r="J3338">
        <v>48.341000000000001</v>
      </c>
      <c r="K3338">
        <v>34.06</v>
      </c>
      <c r="L3338">
        <v>18.920000000000002</v>
      </c>
      <c r="M3338">
        <v>30.04</v>
      </c>
      <c r="N3338">
        <v>24.494</v>
      </c>
      <c r="O3338">
        <v>24.494</v>
      </c>
      <c r="P3338">
        <v>20.07</v>
      </c>
      <c r="Q3338">
        <v>18.667999999999999</v>
      </c>
      <c r="R3338">
        <v>25.138000000000002</v>
      </c>
      <c r="S3338">
        <v>1.8400000000000001E-3</v>
      </c>
      <c r="T3338">
        <v>1.34E-3</v>
      </c>
      <c r="U3338">
        <v>1.1900000000000001E-3</v>
      </c>
      <c r="V3338">
        <v>7.1000000000000002E-4</v>
      </c>
      <c r="W3338">
        <v>9.6000000000000002E-4</v>
      </c>
      <c r="X3338">
        <v>6.7000000000000002E-4</v>
      </c>
      <c r="Y3338">
        <v>6.8000000000000005E-4</v>
      </c>
      <c r="Z3338">
        <v>5.9999999999999995E-4</v>
      </c>
      <c r="AA3338">
        <v>5.1999999999999995E-4</v>
      </c>
      <c r="AB3338">
        <v>5.1999999999999995E-4</v>
      </c>
      <c r="AC3338">
        <v>96232</v>
      </c>
      <c r="AD3338">
        <v>94514</v>
      </c>
      <c r="AE3338">
        <v>75129</v>
      </c>
      <c r="AF3338">
        <v>66203</v>
      </c>
      <c r="AG3338">
        <v>103453</v>
      </c>
      <c r="AH3338">
        <v>88053</v>
      </c>
      <c r="AI3338">
        <v>88053</v>
      </c>
      <c r="AJ3338">
        <v>40118</v>
      </c>
      <c r="AK3338">
        <v>67545</v>
      </c>
      <c r="AL3338">
        <v>57044</v>
      </c>
    </row>
    <row r="3339" spans="1:38">
      <c r="A3339" t="s">
        <v>127</v>
      </c>
      <c r="B3339" t="s">
        <v>113</v>
      </c>
      <c r="C3339" t="s">
        <v>139</v>
      </c>
      <c r="D3339" t="s">
        <v>123</v>
      </c>
      <c r="E3339" t="s">
        <v>22</v>
      </c>
      <c r="F3339" t="s">
        <v>13</v>
      </c>
      <c r="G3339" t="s">
        <v>10</v>
      </c>
      <c r="H3339" t="s">
        <v>12</v>
      </c>
      <c r="I3339">
        <v>5</v>
      </c>
      <c r="J3339">
        <v>6</v>
      </c>
      <c r="K3339">
        <v>3</v>
      </c>
      <c r="L3339">
        <v>0</v>
      </c>
      <c r="M3339">
        <v>0</v>
      </c>
      <c r="N3339">
        <v>0</v>
      </c>
      <c r="O3339">
        <v>0</v>
      </c>
      <c r="P3339">
        <v>3</v>
      </c>
      <c r="Q3339">
        <v>0</v>
      </c>
      <c r="R3339">
        <v>4</v>
      </c>
      <c r="S3339">
        <v>1.7000000000000001E-4</v>
      </c>
      <c r="T3339">
        <v>1.7000000000000001E-4</v>
      </c>
      <c r="U3339">
        <v>1.1E-4</v>
      </c>
      <c r="V3339">
        <v>0</v>
      </c>
      <c r="W3339">
        <v>0</v>
      </c>
      <c r="X3339">
        <v>0</v>
      </c>
      <c r="Y3339">
        <v>0</v>
      </c>
      <c r="Z3339">
        <v>9.0000000000000006E-5</v>
      </c>
      <c r="AA3339">
        <v>0</v>
      </c>
      <c r="AB3339">
        <v>8.0000000000000007E-5</v>
      </c>
      <c r="AC3339">
        <v>96232</v>
      </c>
      <c r="AD3339">
        <v>94514</v>
      </c>
      <c r="AE3339">
        <v>75129</v>
      </c>
      <c r="AF3339">
        <v>66203</v>
      </c>
      <c r="AG3339">
        <v>103453</v>
      </c>
      <c r="AH3339">
        <v>88053</v>
      </c>
      <c r="AI3339">
        <v>88053</v>
      </c>
      <c r="AJ3339">
        <v>40118</v>
      </c>
      <c r="AK3339">
        <v>67545</v>
      </c>
      <c r="AL3339">
        <v>57044</v>
      </c>
    </row>
    <row r="3340" spans="1:38">
      <c r="A3340" t="s">
        <v>127</v>
      </c>
      <c r="B3340" t="s">
        <v>113</v>
      </c>
      <c r="C3340" t="s">
        <v>139</v>
      </c>
      <c r="D3340" t="s">
        <v>123</v>
      </c>
      <c r="E3340" t="s">
        <v>22</v>
      </c>
      <c r="F3340" t="s">
        <v>13</v>
      </c>
      <c r="G3340" t="s">
        <v>10</v>
      </c>
      <c r="H3340" t="s">
        <v>11</v>
      </c>
      <c r="I3340">
        <v>50.627000000000002</v>
      </c>
      <c r="J3340">
        <v>42.341000000000001</v>
      </c>
      <c r="K3340">
        <v>31.06</v>
      </c>
      <c r="L3340">
        <v>18.920000000000002</v>
      </c>
      <c r="M3340">
        <v>30.04</v>
      </c>
      <c r="N3340">
        <v>24.494</v>
      </c>
      <c r="O3340">
        <v>24.494</v>
      </c>
      <c r="P3340">
        <v>17.07</v>
      </c>
      <c r="Q3340">
        <v>18.667999999999999</v>
      </c>
      <c r="R3340">
        <v>21.138000000000002</v>
      </c>
      <c r="S3340">
        <v>1.6800000000000001E-3</v>
      </c>
      <c r="T3340">
        <v>1.17E-3</v>
      </c>
      <c r="U3340">
        <v>1.09E-3</v>
      </c>
      <c r="V3340">
        <v>7.1000000000000002E-4</v>
      </c>
      <c r="W3340">
        <v>9.6000000000000002E-4</v>
      </c>
      <c r="X3340">
        <v>6.7000000000000002E-4</v>
      </c>
      <c r="Y3340">
        <v>6.8000000000000005E-4</v>
      </c>
      <c r="Z3340">
        <v>5.1000000000000004E-4</v>
      </c>
      <c r="AA3340">
        <v>5.1999999999999995E-4</v>
      </c>
      <c r="AB3340">
        <v>4.2999999999999999E-4</v>
      </c>
      <c r="AC3340">
        <v>96232</v>
      </c>
      <c r="AD3340">
        <v>94514</v>
      </c>
      <c r="AE3340">
        <v>75129</v>
      </c>
      <c r="AF3340">
        <v>66203</v>
      </c>
      <c r="AG3340">
        <v>103453</v>
      </c>
      <c r="AH3340">
        <v>88053</v>
      </c>
      <c r="AI3340">
        <v>88053</v>
      </c>
      <c r="AJ3340">
        <v>40118</v>
      </c>
      <c r="AK3340">
        <v>67545</v>
      </c>
      <c r="AL3340">
        <v>57044</v>
      </c>
    </row>
    <row r="3341" spans="1:38">
      <c r="A3341" t="s">
        <v>127</v>
      </c>
      <c r="B3341" t="s">
        <v>113</v>
      </c>
      <c r="C3341" t="s">
        <v>139</v>
      </c>
      <c r="D3341" t="s">
        <v>123</v>
      </c>
      <c r="E3341" t="s">
        <v>22</v>
      </c>
      <c r="F3341" t="s">
        <v>14</v>
      </c>
      <c r="G3341" t="s">
        <v>10</v>
      </c>
      <c r="H3341" t="s">
        <v>111</v>
      </c>
      <c r="I3341">
        <v>30.715</v>
      </c>
      <c r="J3341">
        <v>43.280999999999999</v>
      </c>
      <c r="K3341">
        <v>35.756999999999998</v>
      </c>
      <c r="L3341">
        <v>5.7080000000000002</v>
      </c>
      <c r="M3341">
        <v>4.29</v>
      </c>
      <c r="N3341">
        <v>11.645</v>
      </c>
      <c r="O3341">
        <v>11.58</v>
      </c>
      <c r="P3341">
        <v>0.89600000000000002</v>
      </c>
      <c r="Q3341">
        <v>0.60599999999999998</v>
      </c>
      <c r="R3341">
        <v>0.03</v>
      </c>
      <c r="S3341">
        <v>1.0200000000000001E-3</v>
      </c>
      <c r="T3341">
        <v>1.1999999999999999E-3</v>
      </c>
      <c r="U3341">
        <v>1.25E-3</v>
      </c>
      <c r="V3341">
        <v>2.1000000000000001E-4</v>
      </c>
      <c r="W3341">
        <v>1.3999999999999999E-4</v>
      </c>
      <c r="X3341">
        <v>3.2000000000000003E-4</v>
      </c>
      <c r="Y3341">
        <v>3.2000000000000003E-4</v>
      </c>
      <c r="Z3341">
        <v>3.0000000000000001E-5</v>
      </c>
      <c r="AA3341">
        <v>2.0000000000000002E-5</v>
      </c>
      <c r="AB3341">
        <v>0</v>
      </c>
      <c r="AC3341">
        <v>58454</v>
      </c>
      <c r="AD3341">
        <v>64809</v>
      </c>
      <c r="AE3341">
        <v>46058</v>
      </c>
      <c r="AF3341">
        <v>31231</v>
      </c>
      <c r="AG3341">
        <v>61545</v>
      </c>
      <c r="AH3341">
        <v>47746</v>
      </c>
      <c r="AI3341">
        <v>46493</v>
      </c>
      <c r="AJ3341">
        <v>2149</v>
      </c>
      <c r="AK3341">
        <v>7803</v>
      </c>
      <c r="AL3341">
        <v>3322</v>
      </c>
    </row>
    <row r="3342" spans="1:38">
      <c r="A3342" t="s">
        <v>127</v>
      </c>
      <c r="B3342" t="s">
        <v>113</v>
      </c>
      <c r="C3342" t="s">
        <v>139</v>
      </c>
      <c r="D3342" t="s">
        <v>123</v>
      </c>
      <c r="E3342" t="s">
        <v>22</v>
      </c>
      <c r="F3342" t="s">
        <v>14</v>
      </c>
      <c r="G3342" t="s">
        <v>10</v>
      </c>
      <c r="H3342" t="s">
        <v>12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</v>
      </c>
      <c r="AA3342">
        <v>0</v>
      </c>
      <c r="AB3342">
        <v>0</v>
      </c>
      <c r="AC3342">
        <v>58454</v>
      </c>
      <c r="AD3342">
        <v>64809</v>
      </c>
      <c r="AE3342">
        <v>46058</v>
      </c>
      <c r="AF3342">
        <v>31231</v>
      </c>
      <c r="AG3342">
        <v>61545</v>
      </c>
      <c r="AH3342">
        <v>47746</v>
      </c>
      <c r="AI3342">
        <v>46493</v>
      </c>
      <c r="AJ3342">
        <v>2149</v>
      </c>
      <c r="AK3342">
        <v>7803</v>
      </c>
      <c r="AL3342">
        <v>3322</v>
      </c>
    </row>
    <row r="3343" spans="1:38">
      <c r="A3343" t="s">
        <v>127</v>
      </c>
      <c r="B3343" t="s">
        <v>113</v>
      </c>
      <c r="C3343" t="s">
        <v>139</v>
      </c>
      <c r="D3343" t="s">
        <v>123</v>
      </c>
      <c r="E3343" t="s">
        <v>22</v>
      </c>
      <c r="F3343" t="s">
        <v>14</v>
      </c>
      <c r="G3343" t="s">
        <v>10</v>
      </c>
      <c r="H3343" t="s">
        <v>11</v>
      </c>
      <c r="I3343">
        <v>30.715</v>
      </c>
      <c r="J3343">
        <v>43.280999999999999</v>
      </c>
      <c r="K3343">
        <v>35.756999999999998</v>
      </c>
      <c r="L3343">
        <v>5.7080000000000002</v>
      </c>
      <c r="M3343">
        <v>4.29</v>
      </c>
      <c r="N3343">
        <v>11.645</v>
      </c>
      <c r="O3343">
        <v>11.58</v>
      </c>
      <c r="P3343">
        <v>0.89600000000000002</v>
      </c>
      <c r="Q3343">
        <v>0.60599999999999998</v>
      </c>
      <c r="R3343">
        <v>0.03</v>
      </c>
      <c r="S3343">
        <v>1.0200000000000001E-3</v>
      </c>
      <c r="T3343">
        <v>1.1999999999999999E-3</v>
      </c>
      <c r="U3343">
        <v>1.25E-3</v>
      </c>
      <c r="V3343">
        <v>2.1000000000000001E-4</v>
      </c>
      <c r="W3343">
        <v>1.3999999999999999E-4</v>
      </c>
      <c r="X3343">
        <v>3.2000000000000003E-4</v>
      </c>
      <c r="Y3343">
        <v>3.2000000000000003E-4</v>
      </c>
      <c r="Z3343">
        <v>3.0000000000000001E-5</v>
      </c>
      <c r="AA3343">
        <v>2.0000000000000002E-5</v>
      </c>
      <c r="AB3343">
        <v>0</v>
      </c>
      <c r="AC3343">
        <v>58454</v>
      </c>
      <c r="AD3343">
        <v>64809</v>
      </c>
      <c r="AE3343">
        <v>46058</v>
      </c>
      <c r="AF3343">
        <v>31231</v>
      </c>
      <c r="AG3343">
        <v>61545</v>
      </c>
      <c r="AH3343">
        <v>47746</v>
      </c>
      <c r="AI3343">
        <v>46493</v>
      </c>
      <c r="AJ3343">
        <v>2149</v>
      </c>
      <c r="AK3343">
        <v>7803</v>
      </c>
      <c r="AL3343">
        <v>3322</v>
      </c>
    </row>
    <row r="3344" spans="1:38">
      <c r="A3344" t="s">
        <v>127</v>
      </c>
      <c r="B3344" t="s">
        <v>113</v>
      </c>
      <c r="C3344" t="s">
        <v>139</v>
      </c>
      <c r="D3344" t="s">
        <v>123</v>
      </c>
      <c r="E3344" t="s">
        <v>22</v>
      </c>
      <c r="F3344" t="s">
        <v>15</v>
      </c>
      <c r="G3344" t="s">
        <v>10</v>
      </c>
      <c r="H3344" t="s">
        <v>111</v>
      </c>
      <c r="I3344">
        <v>576.18399999999997</v>
      </c>
      <c r="J3344">
        <v>542.86300000000006</v>
      </c>
      <c r="K3344">
        <v>603.42399999999998</v>
      </c>
      <c r="L3344">
        <v>616.61400000000003</v>
      </c>
      <c r="M3344">
        <v>574.298</v>
      </c>
      <c r="N3344">
        <v>723.46900000000005</v>
      </c>
      <c r="O3344">
        <v>725.46900000000005</v>
      </c>
      <c r="P3344">
        <v>228.10400000000001</v>
      </c>
      <c r="Q3344">
        <v>440.08699999999999</v>
      </c>
      <c r="R3344">
        <v>511.96600000000001</v>
      </c>
      <c r="S3344">
        <v>1.907E-2</v>
      </c>
      <c r="T3344">
        <v>1.499E-2</v>
      </c>
      <c r="U3344">
        <v>2.1139999999999999E-2</v>
      </c>
      <c r="V3344">
        <v>2.3009999999999999E-2</v>
      </c>
      <c r="W3344">
        <v>1.8440000000000002E-2</v>
      </c>
      <c r="X3344">
        <v>1.9900000000000001E-2</v>
      </c>
      <c r="Y3344">
        <v>2.0230000000000001E-2</v>
      </c>
      <c r="Z3344">
        <v>6.79E-3</v>
      </c>
      <c r="AA3344">
        <v>1.234E-2</v>
      </c>
      <c r="AB3344">
        <v>1.0500000000000001E-2</v>
      </c>
      <c r="AC3344">
        <v>830136</v>
      </c>
      <c r="AD3344">
        <v>793053</v>
      </c>
      <c r="AE3344">
        <v>813190</v>
      </c>
      <c r="AF3344">
        <v>1785801</v>
      </c>
      <c r="AG3344">
        <v>1703889</v>
      </c>
      <c r="AH3344">
        <v>1010253</v>
      </c>
      <c r="AI3344">
        <v>1010253</v>
      </c>
      <c r="AJ3344">
        <v>634781</v>
      </c>
      <c r="AK3344">
        <v>690428</v>
      </c>
      <c r="AL3344">
        <v>636164</v>
      </c>
    </row>
    <row r="3345" spans="1:38">
      <c r="A3345" t="s">
        <v>127</v>
      </c>
      <c r="B3345" t="s">
        <v>113</v>
      </c>
      <c r="C3345" t="s">
        <v>139</v>
      </c>
      <c r="D3345" t="s">
        <v>123</v>
      </c>
      <c r="E3345" t="s">
        <v>22</v>
      </c>
      <c r="F3345" t="s">
        <v>15</v>
      </c>
      <c r="G3345" t="s">
        <v>10</v>
      </c>
      <c r="H3345" t="s">
        <v>12</v>
      </c>
      <c r="I3345">
        <v>0</v>
      </c>
      <c r="J3345">
        <v>0</v>
      </c>
      <c r="K3345">
        <v>0</v>
      </c>
      <c r="L3345">
        <v>0</v>
      </c>
      <c r="M3345">
        <v>58</v>
      </c>
      <c r="N3345">
        <v>6</v>
      </c>
      <c r="O3345">
        <v>8</v>
      </c>
      <c r="P3345">
        <v>5.024</v>
      </c>
      <c r="Q3345">
        <v>0.01</v>
      </c>
      <c r="R3345">
        <v>3</v>
      </c>
      <c r="S3345">
        <v>0</v>
      </c>
      <c r="T3345">
        <v>0</v>
      </c>
      <c r="U3345">
        <v>0</v>
      </c>
      <c r="V3345">
        <v>0</v>
      </c>
      <c r="W3345">
        <v>1.8600000000000001E-3</v>
      </c>
      <c r="X3345">
        <v>1.7000000000000001E-4</v>
      </c>
      <c r="Y3345">
        <v>2.2000000000000001E-4</v>
      </c>
      <c r="Z3345">
        <v>1.4999999999999999E-4</v>
      </c>
      <c r="AA3345">
        <v>0</v>
      </c>
      <c r="AB3345">
        <v>6.0000000000000002E-5</v>
      </c>
      <c r="AC3345">
        <v>830136</v>
      </c>
      <c r="AD3345">
        <v>793053</v>
      </c>
      <c r="AE3345">
        <v>813190</v>
      </c>
      <c r="AF3345">
        <v>1785801</v>
      </c>
      <c r="AG3345">
        <v>1703889</v>
      </c>
      <c r="AH3345">
        <v>1010253</v>
      </c>
      <c r="AI3345">
        <v>1010253</v>
      </c>
      <c r="AJ3345">
        <v>634781</v>
      </c>
      <c r="AK3345">
        <v>690428</v>
      </c>
      <c r="AL3345">
        <v>636164</v>
      </c>
    </row>
    <row r="3346" spans="1:38">
      <c r="A3346" t="s">
        <v>127</v>
      </c>
      <c r="B3346" t="s">
        <v>113</v>
      </c>
      <c r="C3346" t="s">
        <v>139</v>
      </c>
      <c r="D3346" t="s">
        <v>123</v>
      </c>
      <c r="E3346" t="s">
        <v>22</v>
      </c>
      <c r="F3346" t="s">
        <v>15</v>
      </c>
      <c r="G3346" t="s">
        <v>10</v>
      </c>
      <c r="H3346" t="s">
        <v>11</v>
      </c>
      <c r="I3346">
        <v>576.18399999999997</v>
      </c>
      <c r="J3346">
        <v>542.86300000000006</v>
      </c>
      <c r="K3346">
        <v>603.42399999999998</v>
      </c>
      <c r="L3346">
        <v>616.61400000000003</v>
      </c>
      <c r="M3346">
        <v>516.298</v>
      </c>
      <c r="N3346">
        <v>717.46900000000005</v>
      </c>
      <c r="O3346">
        <v>717.46900000000005</v>
      </c>
      <c r="P3346">
        <v>223.08</v>
      </c>
      <c r="Q3346">
        <v>440.077</v>
      </c>
      <c r="R3346">
        <v>508.96600000000001</v>
      </c>
      <c r="S3346">
        <v>1.907E-2</v>
      </c>
      <c r="T3346">
        <v>1.499E-2</v>
      </c>
      <c r="U3346">
        <v>2.1139999999999999E-2</v>
      </c>
      <c r="V3346">
        <v>2.3009999999999999E-2</v>
      </c>
      <c r="W3346">
        <v>1.6580000000000001E-2</v>
      </c>
      <c r="X3346">
        <v>1.9730000000000001E-2</v>
      </c>
      <c r="Y3346">
        <v>0.02</v>
      </c>
      <c r="Z3346">
        <v>6.6400000000000001E-3</v>
      </c>
      <c r="AA3346">
        <v>1.234E-2</v>
      </c>
      <c r="AB3346">
        <v>1.043E-2</v>
      </c>
      <c r="AC3346">
        <v>830136</v>
      </c>
      <c r="AD3346">
        <v>793053</v>
      </c>
      <c r="AE3346">
        <v>813190</v>
      </c>
      <c r="AF3346">
        <v>1785801</v>
      </c>
      <c r="AG3346">
        <v>1703889</v>
      </c>
      <c r="AH3346">
        <v>1010253</v>
      </c>
      <c r="AI3346">
        <v>1010253</v>
      </c>
      <c r="AJ3346">
        <v>634781</v>
      </c>
      <c r="AK3346">
        <v>690428</v>
      </c>
      <c r="AL3346">
        <v>636164</v>
      </c>
    </row>
    <row r="3347" spans="1:38">
      <c r="A3347" t="s">
        <v>127</v>
      </c>
      <c r="B3347" t="s">
        <v>113</v>
      </c>
      <c r="C3347" t="s">
        <v>139</v>
      </c>
      <c r="D3347" t="s">
        <v>123</v>
      </c>
      <c r="E3347" t="s">
        <v>22</v>
      </c>
      <c r="F3347" t="s">
        <v>10</v>
      </c>
      <c r="G3347" t="s">
        <v>10</v>
      </c>
      <c r="H3347" t="s">
        <v>111</v>
      </c>
      <c r="J3347">
        <v>0.65500000000000003</v>
      </c>
      <c r="N3347">
        <v>2.5000000000000001E-2</v>
      </c>
      <c r="O3347">
        <v>2.5000000000000001E-2</v>
      </c>
      <c r="T3347">
        <v>2.0000000000000002E-5</v>
      </c>
      <c r="X3347">
        <v>0</v>
      </c>
      <c r="Y3347">
        <v>0</v>
      </c>
      <c r="AD3347">
        <v>3146</v>
      </c>
      <c r="AH3347">
        <v>4035</v>
      </c>
      <c r="AI3347">
        <v>4035</v>
      </c>
    </row>
    <row r="3348" spans="1:38">
      <c r="A3348" t="s">
        <v>127</v>
      </c>
      <c r="B3348" t="s">
        <v>113</v>
      </c>
      <c r="C3348" t="s">
        <v>139</v>
      </c>
      <c r="D3348" t="s">
        <v>123</v>
      </c>
      <c r="E3348" t="s">
        <v>22</v>
      </c>
      <c r="F3348" t="s">
        <v>10</v>
      </c>
      <c r="G3348" t="s">
        <v>10</v>
      </c>
      <c r="H3348" t="s">
        <v>12</v>
      </c>
      <c r="J3348">
        <v>0</v>
      </c>
      <c r="N3348">
        <v>0</v>
      </c>
      <c r="O3348">
        <v>0</v>
      </c>
      <c r="T3348">
        <v>0</v>
      </c>
      <c r="X3348">
        <v>0</v>
      </c>
      <c r="Y3348">
        <v>0</v>
      </c>
      <c r="AD3348">
        <v>3146</v>
      </c>
      <c r="AH3348">
        <v>4035</v>
      </c>
      <c r="AI3348">
        <v>4035</v>
      </c>
    </row>
    <row r="3349" spans="1:38">
      <c r="A3349" t="s">
        <v>127</v>
      </c>
      <c r="B3349" t="s">
        <v>113</v>
      </c>
      <c r="C3349" t="s">
        <v>139</v>
      </c>
      <c r="D3349" t="s">
        <v>123</v>
      </c>
      <c r="E3349" t="s">
        <v>22</v>
      </c>
      <c r="F3349" t="s">
        <v>10</v>
      </c>
      <c r="G3349" t="s">
        <v>10</v>
      </c>
      <c r="H3349" t="s">
        <v>11</v>
      </c>
      <c r="J3349">
        <v>0.65500000000000003</v>
      </c>
      <c r="N3349">
        <v>2.5000000000000001E-2</v>
      </c>
      <c r="O3349">
        <v>2.5000000000000001E-2</v>
      </c>
      <c r="T3349">
        <v>2.0000000000000002E-5</v>
      </c>
      <c r="X3349">
        <v>0</v>
      </c>
      <c r="Y3349">
        <v>0</v>
      </c>
      <c r="AD3349">
        <v>3146</v>
      </c>
      <c r="AH3349">
        <v>4035</v>
      </c>
      <c r="AI3349">
        <v>4035</v>
      </c>
    </row>
    <row r="3350" spans="1:38">
      <c r="A3350" t="s">
        <v>127</v>
      </c>
      <c r="B3350" t="s">
        <v>113</v>
      </c>
      <c r="C3350" t="s">
        <v>139</v>
      </c>
      <c r="D3350" t="s">
        <v>123</v>
      </c>
      <c r="E3350" t="s">
        <v>22</v>
      </c>
      <c r="F3350" t="s">
        <v>61</v>
      </c>
      <c r="G3350" t="s">
        <v>10</v>
      </c>
      <c r="H3350" t="s">
        <v>111</v>
      </c>
      <c r="K3350">
        <v>9.6000000000000002E-2</v>
      </c>
      <c r="U3350">
        <v>0</v>
      </c>
      <c r="AD3350">
        <v>5510</v>
      </c>
      <c r="AE3350">
        <v>61659</v>
      </c>
      <c r="AG3350">
        <v>4921</v>
      </c>
      <c r="AH3350">
        <v>442</v>
      </c>
      <c r="AI3350">
        <v>442</v>
      </c>
      <c r="AJ3350">
        <v>5351</v>
      </c>
      <c r="AK3350">
        <v>2872</v>
      </c>
    </row>
    <row r="3351" spans="1:38">
      <c r="A3351" t="s">
        <v>127</v>
      </c>
      <c r="B3351" t="s">
        <v>113</v>
      </c>
      <c r="C3351" t="s">
        <v>139</v>
      </c>
      <c r="D3351" t="s">
        <v>123</v>
      </c>
      <c r="E3351" t="s">
        <v>22</v>
      </c>
      <c r="F3351" t="s">
        <v>61</v>
      </c>
      <c r="G3351" t="s">
        <v>10</v>
      </c>
      <c r="H3351" t="s">
        <v>12</v>
      </c>
      <c r="K3351">
        <v>0</v>
      </c>
      <c r="U3351">
        <v>0</v>
      </c>
      <c r="AD3351">
        <v>5510</v>
      </c>
      <c r="AE3351">
        <v>61659</v>
      </c>
      <c r="AG3351">
        <v>4921</v>
      </c>
      <c r="AH3351">
        <v>442</v>
      </c>
      <c r="AI3351">
        <v>442</v>
      </c>
      <c r="AJ3351">
        <v>5351</v>
      </c>
      <c r="AK3351">
        <v>2872</v>
      </c>
    </row>
    <row r="3352" spans="1:38">
      <c r="A3352" t="s">
        <v>127</v>
      </c>
      <c r="B3352" t="s">
        <v>113</v>
      </c>
      <c r="C3352" t="s">
        <v>139</v>
      </c>
      <c r="D3352" t="s">
        <v>123</v>
      </c>
      <c r="E3352" t="s">
        <v>22</v>
      </c>
      <c r="F3352" t="s">
        <v>61</v>
      </c>
      <c r="G3352" t="s">
        <v>10</v>
      </c>
      <c r="H3352" t="s">
        <v>11</v>
      </c>
      <c r="K3352">
        <v>9.6000000000000002E-2</v>
      </c>
      <c r="U3352">
        <v>0</v>
      </c>
      <c r="AD3352">
        <v>5510</v>
      </c>
      <c r="AE3352">
        <v>61659</v>
      </c>
      <c r="AG3352">
        <v>4921</v>
      </c>
      <c r="AH3352">
        <v>442</v>
      </c>
      <c r="AI3352">
        <v>442</v>
      </c>
      <c r="AJ3352">
        <v>5351</v>
      </c>
      <c r="AK3352">
        <v>2872</v>
      </c>
    </row>
    <row r="3353" spans="1:38">
      <c r="A3353" t="s">
        <v>127</v>
      </c>
      <c r="B3353" t="s">
        <v>113</v>
      </c>
      <c r="C3353" t="s">
        <v>139</v>
      </c>
      <c r="D3353" t="s">
        <v>123</v>
      </c>
      <c r="E3353" t="s">
        <v>22</v>
      </c>
      <c r="F3353" t="s">
        <v>62</v>
      </c>
      <c r="G3353" t="s">
        <v>10</v>
      </c>
      <c r="H3353" t="s">
        <v>111</v>
      </c>
      <c r="I3353">
        <v>1.2999999999999999E-2</v>
      </c>
      <c r="P3353">
        <v>0.05</v>
      </c>
      <c r="Q3353">
        <v>0.05</v>
      </c>
      <c r="R3353">
        <v>0.5</v>
      </c>
      <c r="S3353">
        <v>0</v>
      </c>
      <c r="Z3353">
        <v>0</v>
      </c>
      <c r="AA3353">
        <v>0</v>
      </c>
      <c r="AB3353">
        <v>1.0000000000000001E-5</v>
      </c>
      <c r="AC3353">
        <v>589013</v>
      </c>
      <c r="AD3353">
        <v>803549</v>
      </c>
      <c r="AE3353">
        <v>955517</v>
      </c>
      <c r="AF3353">
        <v>1030318</v>
      </c>
      <c r="AG3353">
        <v>652496</v>
      </c>
      <c r="AH3353">
        <v>524192</v>
      </c>
      <c r="AI3353">
        <v>524192</v>
      </c>
      <c r="AJ3353">
        <v>145350</v>
      </c>
      <c r="AK3353">
        <v>153593</v>
      </c>
      <c r="AL3353">
        <v>660001</v>
      </c>
    </row>
    <row r="3354" spans="1:38">
      <c r="A3354" t="s">
        <v>127</v>
      </c>
      <c r="B3354" t="s">
        <v>113</v>
      </c>
      <c r="C3354" t="s">
        <v>139</v>
      </c>
      <c r="D3354" t="s">
        <v>123</v>
      </c>
      <c r="E3354" t="s">
        <v>22</v>
      </c>
      <c r="F3354" t="s">
        <v>62</v>
      </c>
      <c r="G3354" t="s">
        <v>10</v>
      </c>
      <c r="H3354" t="s">
        <v>12</v>
      </c>
      <c r="I3354">
        <v>0</v>
      </c>
      <c r="P3354">
        <v>0</v>
      </c>
      <c r="Q3354">
        <v>0</v>
      </c>
      <c r="R3354">
        <v>0</v>
      </c>
      <c r="S3354">
        <v>0</v>
      </c>
      <c r="Z3354">
        <v>0</v>
      </c>
      <c r="AA3354">
        <v>0</v>
      </c>
      <c r="AB3354">
        <v>0</v>
      </c>
      <c r="AC3354">
        <v>589013</v>
      </c>
      <c r="AD3354">
        <v>803549</v>
      </c>
      <c r="AE3354">
        <v>955517</v>
      </c>
      <c r="AF3354">
        <v>1030318</v>
      </c>
      <c r="AG3354">
        <v>652496</v>
      </c>
      <c r="AH3354">
        <v>524192</v>
      </c>
      <c r="AI3354">
        <v>524192</v>
      </c>
      <c r="AJ3354">
        <v>145350</v>
      </c>
      <c r="AK3354">
        <v>153593</v>
      </c>
      <c r="AL3354">
        <v>660001</v>
      </c>
    </row>
    <row r="3355" spans="1:38">
      <c r="A3355" t="s">
        <v>127</v>
      </c>
      <c r="B3355" t="s">
        <v>113</v>
      </c>
      <c r="C3355" t="s">
        <v>139</v>
      </c>
      <c r="D3355" t="s">
        <v>123</v>
      </c>
      <c r="E3355" t="s">
        <v>22</v>
      </c>
      <c r="F3355" t="s">
        <v>62</v>
      </c>
      <c r="G3355" t="s">
        <v>10</v>
      </c>
      <c r="H3355" t="s">
        <v>11</v>
      </c>
      <c r="I3355">
        <v>1.2999999999999999E-2</v>
      </c>
      <c r="P3355">
        <v>0.05</v>
      </c>
      <c r="Q3355">
        <v>0.05</v>
      </c>
      <c r="R3355">
        <v>0.5</v>
      </c>
      <c r="S3355">
        <v>0</v>
      </c>
      <c r="Z3355">
        <v>0</v>
      </c>
      <c r="AA3355">
        <v>0</v>
      </c>
      <c r="AB3355">
        <v>1.0000000000000001E-5</v>
      </c>
      <c r="AC3355">
        <v>589013</v>
      </c>
      <c r="AD3355">
        <v>803549</v>
      </c>
      <c r="AE3355">
        <v>955517</v>
      </c>
      <c r="AF3355">
        <v>1030318</v>
      </c>
      <c r="AG3355">
        <v>652496</v>
      </c>
      <c r="AH3355">
        <v>524192</v>
      </c>
      <c r="AI3355">
        <v>524192</v>
      </c>
      <c r="AJ3355">
        <v>145350</v>
      </c>
      <c r="AK3355">
        <v>153593</v>
      </c>
      <c r="AL3355">
        <v>660001</v>
      </c>
    </row>
    <row r="3356" spans="1:38">
      <c r="A3356" t="s">
        <v>127</v>
      </c>
      <c r="B3356" t="s">
        <v>113</v>
      </c>
      <c r="C3356" t="s">
        <v>139</v>
      </c>
      <c r="D3356" t="s">
        <v>123</v>
      </c>
      <c r="E3356" t="s">
        <v>22</v>
      </c>
      <c r="F3356" t="s">
        <v>63</v>
      </c>
      <c r="G3356" t="s">
        <v>10</v>
      </c>
      <c r="H3356" t="s">
        <v>111</v>
      </c>
      <c r="M3356">
        <v>0.44</v>
      </c>
      <c r="P3356">
        <v>0.05</v>
      </c>
      <c r="R3356">
        <v>0.59499999999999997</v>
      </c>
      <c r="W3356">
        <v>1.0000000000000001E-5</v>
      </c>
      <c r="Z3356">
        <v>0</v>
      </c>
      <c r="AB3356">
        <v>1.0000000000000001E-5</v>
      </c>
      <c r="AF3356">
        <v>60356</v>
      </c>
      <c r="AG3356">
        <v>20643</v>
      </c>
      <c r="AH3356">
        <v>794</v>
      </c>
      <c r="AI3356">
        <v>794</v>
      </c>
      <c r="AJ3356">
        <v>764</v>
      </c>
      <c r="AK3356">
        <v>7189</v>
      </c>
      <c r="AL3356">
        <v>27671</v>
      </c>
    </row>
    <row r="3357" spans="1:38">
      <c r="A3357" t="s">
        <v>127</v>
      </c>
      <c r="B3357" t="s">
        <v>113</v>
      </c>
      <c r="C3357" t="s">
        <v>139</v>
      </c>
      <c r="D3357" t="s">
        <v>123</v>
      </c>
      <c r="E3357" t="s">
        <v>22</v>
      </c>
      <c r="F3357" t="s">
        <v>63</v>
      </c>
      <c r="G3357" t="s">
        <v>10</v>
      </c>
      <c r="H3357" t="s">
        <v>12</v>
      </c>
      <c r="M3357">
        <v>0</v>
      </c>
      <c r="P3357">
        <v>0</v>
      </c>
      <c r="R3357">
        <v>0</v>
      </c>
      <c r="W3357">
        <v>0</v>
      </c>
      <c r="Z3357">
        <v>0</v>
      </c>
      <c r="AB3357">
        <v>0</v>
      </c>
      <c r="AF3357">
        <v>60356</v>
      </c>
      <c r="AG3357">
        <v>20643</v>
      </c>
      <c r="AH3357">
        <v>794</v>
      </c>
      <c r="AI3357">
        <v>794</v>
      </c>
      <c r="AJ3357">
        <v>764</v>
      </c>
      <c r="AK3357">
        <v>7189</v>
      </c>
      <c r="AL3357">
        <v>27671</v>
      </c>
    </row>
    <row r="3358" spans="1:38">
      <c r="A3358" t="s">
        <v>127</v>
      </c>
      <c r="B3358" t="s">
        <v>113</v>
      </c>
      <c r="C3358" t="s">
        <v>139</v>
      </c>
      <c r="D3358" t="s">
        <v>123</v>
      </c>
      <c r="E3358" t="s">
        <v>22</v>
      </c>
      <c r="F3358" t="s">
        <v>63</v>
      </c>
      <c r="G3358" t="s">
        <v>10</v>
      </c>
      <c r="H3358" t="s">
        <v>11</v>
      </c>
      <c r="M3358">
        <v>0.44</v>
      </c>
      <c r="P3358">
        <v>0.05</v>
      </c>
      <c r="R3358">
        <v>0.59499999999999997</v>
      </c>
      <c r="W3358">
        <v>1.0000000000000001E-5</v>
      </c>
      <c r="Z3358">
        <v>0</v>
      </c>
      <c r="AB3358">
        <v>1.0000000000000001E-5</v>
      </c>
      <c r="AF3358">
        <v>60356</v>
      </c>
      <c r="AG3358">
        <v>20643</v>
      </c>
      <c r="AH3358">
        <v>794</v>
      </c>
      <c r="AI3358">
        <v>794</v>
      </c>
      <c r="AJ3358">
        <v>764</v>
      </c>
      <c r="AK3358">
        <v>7189</v>
      </c>
      <c r="AL3358">
        <v>27671</v>
      </c>
    </row>
    <row r="3359" spans="1:38">
      <c r="A3359" t="s">
        <v>127</v>
      </c>
      <c r="B3359" t="s">
        <v>113</v>
      </c>
      <c r="C3359" t="s">
        <v>139</v>
      </c>
      <c r="D3359" t="s">
        <v>123</v>
      </c>
      <c r="E3359" t="s">
        <v>22</v>
      </c>
      <c r="F3359" t="s">
        <v>17</v>
      </c>
      <c r="G3359" t="s">
        <v>10</v>
      </c>
      <c r="H3359" t="s">
        <v>111</v>
      </c>
      <c r="K3359">
        <v>1.0999999999999999E-2</v>
      </c>
      <c r="M3359">
        <v>0.8</v>
      </c>
      <c r="P3359">
        <v>0.1</v>
      </c>
      <c r="Q3359">
        <v>0.03</v>
      </c>
      <c r="R3359">
        <v>0.05</v>
      </c>
      <c r="U3359">
        <v>0</v>
      </c>
      <c r="W3359">
        <v>3.0000000000000001E-5</v>
      </c>
      <c r="Z3359">
        <v>0</v>
      </c>
      <c r="AA3359">
        <v>0</v>
      </c>
      <c r="AB3359">
        <v>0</v>
      </c>
      <c r="AC3359">
        <v>3347063</v>
      </c>
      <c r="AD3359">
        <v>2299125</v>
      </c>
      <c r="AE3359">
        <v>1901534</v>
      </c>
      <c r="AF3359">
        <v>2675348</v>
      </c>
      <c r="AG3359">
        <v>2418190</v>
      </c>
      <c r="AH3359">
        <v>2714146</v>
      </c>
      <c r="AI3359">
        <v>2622538</v>
      </c>
      <c r="AJ3359">
        <v>1913401</v>
      </c>
      <c r="AK3359">
        <v>1727371</v>
      </c>
      <c r="AL3359">
        <v>324</v>
      </c>
    </row>
    <row r="3360" spans="1:38">
      <c r="A3360" t="s">
        <v>127</v>
      </c>
      <c r="B3360" t="s">
        <v>113</v>
      </c>
      <c r="C3360" t="s">
        <v>139</v>
      </c>
      <c r="D3360" t="s">
        <v>123</v>
      </c>
      <c r="E3360" t="s">
        <v>22</v>
      </c>
      <c r="F3360" t="s">
        <v>17</v>
      </c>
      <c r="G3360" t="s">
        <v>10</v>
      </c>
      <c r="H3360" t="s">
        <v>12</v>
      </c>
      <c r="K3360">
        <v>0</v>
      </c>
      <c r="M3360">
        <v>0</v>
      </c>
      <c r="P3360">
        <v>0</v>
      </c>
      <c r="Q3360">
        <v>0</v>
      </c>
      <c r="R3360">
        <v>0</v>
      </c>
      <c r="U3360">
        <v>0</v>
      </c>
      <c r="W3360">
        <v>0</v>
      </c>
      <c r="Z3360">
        <v>0</v>
      </c>
      <c r="AA3360">
        <v>0</v>
      </c>
      <c r="AB3360">
        <v>0</v>
      </c>
      <c r="AC3360">
        <v>3347063</v>
      </c>
      <c r="AD3360">
        <v>2299125</v>
      </c>
      <c r="AE3360">
        <v>1901534</v>
      </c>
      <c r="AF3360">
        <v>2675348</v>
      </c>
      <c r="AG3360">
        <v>2418190</v>
      </c>
      <c r="AH3360">
        <v>2714146</v>
      </c>
      <c r="AI3360">
        <v>2622538</v>
      </c>
      <c r="AJ3360">
        <v>1913401</v>
      </c>
      <c r="AK3360">
        <v>1727371</v>
      </c>
      <c r="AL3360">
        <v>324</v>
      </c>
    </row>
    <row r="3361" spans="1:38">
      <c r="A3361" t="s">
        <v>127</v>
      </c>
      <c r="B3361" t="s">
        <v>113</v>
      </c>
      <c r="C3361" t="s">
        <v>139</v>
      </c>
      <c r="D3361" t="s">
        <v>123</v>
      </c>
      <c r="E3361" t="s">
        <v>22</v>
      </c>
      <c r="F3361" t="s">
        <v>17</v>
      </c>
      <c r="G3361" t="s">
        <v>10</v>
      </c>
      <c r="H3361" t="s">
        <v>11</v>
      </c>
      <c r="K3361">
        <v>1.0999999999999999E-2</v>
      </c>
      <c r="M3361">
        <v>0.8</v>
      </c>
      <c r="P3361">
        <v>0.1</v>
      </c>
      <c r="Q3361">
        <v>0.03</v>
      </c>
      <c r="R3361">
        <v>0.05</v>
      </c>
      <c r="U3361">
        <v>0</v>
      </c>
      <c r="W3361">
        <v>3.0000000000000001E-5</v>
      </c>
      <c r="Z3361">
        <v>0</v>
      </c>
      <c r="AA3361">
        <v>0</v>
      </c>
      <c r="AB3361">
        <v>0</v>
      </c>
      <c r="AC3361">
        <v>3347063</v>
      </c>
      <c r="AD3361">
        <v>2299125</v>
      </c>
      <c r="AE3361">
        <v>1901534</v>
      </c>
      <c r="AF3361">
        <v>2675348</v>
      </c>
      <c r="AG3361">
        <v>2418190</v>
      </c>
      <c r="AH3361">
        <v>2714146</v>
      </c>
      <c r="AI3361">
        <v>2622538</v>
      </c>
      <c r="AJ3361">
        <v>1913401</v>
      </c>
      <c r="AK3361">
        <v>1727371</v>
      </c>
      <c r="AL3361">
        <v>324</v>
      </c>
    </row>
    <row r="3362" spans="1:38">
      <c r="A3362" t="s">
        <v>127</v>
      </c>
      <c r="B3362" t="s">
        <v>113</v>
      </c>
      <c r="C3362" t="s">
        <v>139</v>
      </c>
      <c r="D3362" t="s">
        <v>123</v>
      </c>
      <c r="E3362" t="s">
        <v>22</v>
      </c>
      <c r="F3362" t="s">
        <v>18</v>
      </c>
      <c r="G3362" t="s">
        <v>10</v>
      </c>
      <c r="H3362" t="s">
        <v>111</v>
      </c>
      <c r="I3362">
        <v>13.893000000000001</v>
      </c>
      <c r="J3362">
        <v>18.943999999999999</v>
      </c>
      <c r="K3362">
        <v>3.3050000000000002</v>
      </c>
      <c r="L3362">
        <v>3.2759999999999998</v>
      </c>
      <c r="M3362">
        <v>13.176</v>
      </c>
      <c r="N3362">
        <v>4.0890000000000004</v>
      </c>
      <c r="O3362">
        <v>3.5680000000000001</v>
      </c>
      <c r="P3362">
        <v>3.84</v>
      </c>
      <c r="Q3362">
        <v>2.141</v>
      </c>
      <c r="R3362">
        <v>1.829</v>
      </c>
      <c r="S3362">
        <v>4.6000000000000001E-4</v>
      </c>
      <c r="T3362">
        <v>5.1999999999999995E-4</v>
      </c>
      <c r="U3362">
        <v>1.2E-4</v>
      </c>
      <c r="V3362">
        <v>1.2E-4</v>
      </c>
      <c r="W3362">
        <v>4.2000000000000002E-4</v>
      </c>
      <c r="X3362">
        <v>1.1E-4</v>
      </c>
      <c r="Y3362">
        <v>1E-4</v>
      </c>
      <c r="Z3362">
        <v>1.1E-4</v>
      </c>
      <c r="AA3362">
        <v>6.0000000000000002E-5</v>
      </c>
      <c r="AB3362">
        <v>4.0000000000000003E-5</v>
      </c>
      <c r="AC3362">
        <v>1961970</v>
      </c>
      <c r="AD3362">
        <v>1911744</v>
      </c>
      <c r="AE3362">
        <v>1713917</v>
      </c>
      <c r="AF3362">
        <v>1558413</v>
      </c>
      <c r="AG3362">
        <v>1727617</v>
      </c>
      <c r="AH3362">
        <v>1930459</v>
      </c>
      <c r="AI3362">
        <v>1924156</v>
      </c>
      <c r="AJ3362">
        <v>1089380</v>
      </c>
      <c r="AK3362">
        <v>960559</v>
      </c>
      <c r="AL3362">
        <v>725367</v>
      </c>
    </row>
    <row r="3363" spans="1:38">
      <c r="A3363" t="s">
        <v>127</v>
      </c>
      <c r="B3363" t="s">
        <v>113</v>
      </c>
      <c r="C3363" t="s">
        <v>139</v>
      </c>
      <c r="D3363" t="s">
        <v>123</v>
      </c>
      <c r="E3363" t="s">
        <v>22</v>
      </c>
      <c r="F3363" t="s">
        <v>18</v>
      </c>
      <c r="G3363" t="s">
        <v>10</v>
      </c>
      <c r="H3363" t="s">
        <v>12</v>
      </c>
      <c r="I3363">
        <v>0</v>
      </c>
      <c r="J3363">
        <v>7</v>
      </c>
      <c r="K3363">
        <v>0</v>
      </c>
      <c r="L3363">
        <v>0</v>
      </c>
      <c r="M3363">
        <v>3</v>
      </c>
      <c r="N3363">
        <v>0</v>
      </c>
      <c r="O3363">
        <v>0</v>
      </c>
      <c r="P3363">
        <v>0</v>
      </c>
      <c r="Q3363">
        <v>0</v>
      </c>
      <c r="R3363">
        <v>0</v>
      </c>
      <c r="S3363">
        <v>0</v>
      </c>
      <c r="T3363">
        <v>1.9000000000000001E-4</v>
      </c>
      <c r="U3363">
        <v>0</v>
      </c>
      <c r="V3363">
        <v>0</v>
      </c>
      <c r="W3363">
        <v>1E-4</v>
      </c>
      <c r="X3363">
        <v>0</v>
      </c>
      <c r="Y3363">
        <v>0</v>
      </c>
      <c r="Z3363">
        <v>0</v>
      </c>
      <c r="AA3363">
        <v>0</v>
      </c>
      <c r="AB3363">
        <v>0</v>
      </c>
      <c r="AC3363">
        <v>1961970</v>
      </c>
      <c r="AD3363">
        <v>1911744</v>
      </c>
      <c r="AE3363">
        <v>1713917</v>
      </c>
      <c r="AF3363">
        <v>1558413</v>
      </c>
      <c r="AG3363">
        <v>1727617</v>
      </c>
      <c r="AH3363">
        <v>1930459</v>
      </c>
      <c r="AI3363">
        <v>1924156</v>
      </c>
      <c r="AJ3363">
        <v>1089380</v>
      </c>
      <c r="AK3363">
        <v>960559</v>
      </c>
      <c r="AL3363">
        <v>725367</v>
      </c>
    </row>
    <row r="3364" spans="1:38">
      <c r="A3364" t="s">
        <v>127</v>
      </c>
      <c r="B3364" t="s">
        <v>113</v>
      </c>
      <c r="C3364" t="s">
        <v>139</v>
      </c>
      <c r="D3364" t="s">
        <v>123</v>
      </c>
      <c r="E3364" t="s">
        <v>22</v>
      </c>
      <c r="F3364" t="s">
        <v>18</v>
      </c>
      <c r="G3364" t="s">
        <v>10</v>
      </c>
      <c r="H3364" t="s">
        <v>11</v>
      </c>
      <c r="I3364">
        <v>13.893000000000001</v>
      </c>
      <c r="J3364">
        <v>11.944000000000001</v>
      </c>
      <c r="K3364">
        <v>3.3050000000000002</v>
      </c>
      <c r="L3364">
        <v>3.2759999999999998</v>
      </c>
      <c r="M3364">
        <v>10.176</v>
      </c>
      <c r="N3364">
        <v>4.0890000000000004</v>
      </c>
      <c r="O3364">
        <v>3.5680000000000001</v>
      </c>
      <c r="P3364">
        <v>3.84</v>
      </c>
      <c r="Q3364">
        <v>2.141</v>
      </c>
      <c r="R3364">
        <v>1.829</v>
      </c>
      <c r="S3364">
        <v>4.6000000000000001E-4</v>
      </c>
      <c r="T3364">
        <v>3.3E-4</v>
      </c>
      <c r="U3364">
        <v>1.2E-4</v>
      </c>
      <c r="V3364">
        <v>1.2E-4</v>
      </c>
      <c r="W3364">
        <v>3.3E-4</v>
      </c>
      <c r="X3364">
        <v>1.1E-4</v>
      </c>
      <c r="Y3364">
        <v>1E-4</v>
      </c>
      <c r="Z3364">
        <v>1.1E-4</v>
      </c>
      <c r="AA3364">
        <v>6.0000000000000002E-5</v>
      </c>
      <c r="AB3364">
        <v>4.0000000000000003E-5</v>
      </c>
      <c r="AC3364">
        <v>1961970</v>
      </c>
      <c r="AD3364">
        <v>1911744</v>
      </c>
      <c r="AE3364">
        <v>1713917</v>
      </c>
      <c r="AF3364">
        <v>1558413</v>
      </c>
      <c r="AG3364">
        <v>1727617</v>
      </c>
      <c r="AH3364">
        <v>1930459</v>
      </c>
      <c r="AI3364">
        <v>1924156</v>
      </c>
      <c r="AJ3364">
        <v>1089380</v>
      </c>
      <c r="AK3364">
        <v>960559</v>
      </c>
      <c r="AL3364">
        <v>725367</v>
      </c>
    </row>
    <row r="3365" spans="1:38">
      <c r="A3365" t="s">
        <v>127</v>
      </c>
      <c r="B3365" t="s">
        <v>113</v>
      </c>
      <c r="C3365" t="s">
        <v>139</v>
      </c>
      <c r="D3365" t="s">
        <v>123</v>
      </c>
      <c r="E3365" t="s">
        <v>22</v>
      </c>
      <c r="F3365" t="s">
        <v>19</v>
      </c>
      <c r="G3365" t="s">
        <v>10</v>
      </c>
      <c r="H3365" t="s">
        <v>111</v>
      </c>
      <c r="K3365">
        <v>1.2999999999999999E-2</v>
      </c>
      <c r="N3365">
        <v>1.4E-2</v>
      </c>
      <c r="O3365">
        <v>1.4E-2</v>
      </c>
      <c r="R3365">
        <v>7.0000000000000007E-2</v>
      </c>
      <c r="U3365">
        <v>0</v>
      </c>
      <c r="X3365">
        <v>0</v>
      </c>
      <c r="Y3365">
        <v>0</v>
      </c>
      <c r="AB3365">
        <v>0</v>
      </c>
      <c r="AD3365">
        <v>1753</v>
      </c>
      <c r="AE3365">
        <v>7121</v>
      </c>
      <c r="AF3365">
        <v>1319</v>
      </c>
      <c r="AH3365">
        <v>2184</v>
      </c>
      <c r="AI3365">
        <v>2184</v>
      </c>
      <c r="AJ3365">
        <v>13827</v>
      </c>
      <c r="AK3365">
        <v>2210</v>
      </c>
      <c r="AL3365">
        <v>1250</v>
      </c>
    </row>
    <row r="3366" spans="1:38">
      <c r="A3366" t="s">
        <v>127</v>
      </c>
      <c r="B3366" t="s">
        <v>113</v>
      </c>
      <c r="C3366" t="s">
        <v>139</v>
      </c>
      <c r="D3366" t="s">
        <v>123</v>
      </c>
      <c r="E3366" t="s">
        <v>22</v>
      </c>
      <c r="F3366" t="s">
        <v>19</v>
      </c>
      <c r="G3366" t="s">
        <v>10</v>
      </c>
      <c r="H3366" t="s">
        <v>12</v>
      </c>
      <c r="K3366">
        <v>0</v>
      </c>
      <c r="N3366">
        <v>0</v>
      </c>
      <c r="O3366">
        <v>0</v>
      </c>
      <c r="R3366">
        <v>0</v>
      </c>
      <c r="U3366">
        <v>0</v>
      </c>
      <c r="X3366">
        <v>0</v>
      </c>
      <c r="Y3366">
        <v>0</v>
      </c>
      <c r="AB3366">
        <v>0</v>
      </c>
      <c r="AD3366">
        <v>1753</v>
      </c>
      <c r="AE3366">
        <v>7121</v>
      </c>
      <c r="AF3366">
        <v>1319</v>
      </c>
      <c r="AH3366">
        <v>2184</v>
      </c>
      <c r="AI3366">
        <v>2184</v>
      </c>
      <c r="AJ3366">
        <v>13827</v>
      </c>
      <c r="AK3366">
        <v>2210</v>
      </c>
      <c r="AL3366">
        <v>1250</v>
      </c>
    </row>
    <row r="3367" spans="1:38">
      <c r="A3367" t="s">
        <v>127</v>
      </c>
      <c r="B3367" t="s">
        <v>113</v>
      </c>
      <c r="C3367" t="s">
        <v>139</v>
      </c>
      <c r="D3367" t="s">
        <v>123</v>
      </c>
      <c r="E3367" t="s">
        <v>22</v>
      </c>
      <c r="F3367" t="s">
        <v>19</v>
      </c>
      <c r="G3367" t="s">
        <v>10</v>
      </c>
      <c r="H3367" t="s">
        <v>11</v>
      </c>
      <c r="K3367">
        <v>1.2999999999999999E-2</v>
      </c>
      <c r="N3367">
        <v>1.4E-2</v>
      </c>
      <c r="O3367">
        <v>1.4E-2</v>
      </c>
      <c r="R3367">
        <v>7.0000000000000007E-2</v>
      </c>
      <c r="U3367">
        <v>0</v>
      </c>
      <c r="X3367">
        <v>0</v>
      </c>
      <c r="Y3367">
        <v>0</v>
      </c>
      <c r="AB3367">
        <v>0</v>
      </c>
      <c r="AD3367">
        <v>1753</v>
      </c>
      <c r="AE3367">
        <v>7121</v>
      </c>
      <c r="AF3367">
        <v>1319</v>
      </c>
      <c r="AH3367">
        <v>2184</v>
      </c>
      <c r="AI3367">
        <v>2184</v>
      </c>
      <c r="AJ3367">
        <v>13827</v>
      </c>
      <c r="AK3367">
        <v>2210</v>
      </c>
      <c r="AL3367">
        <v>1250</v>
      </c>
    </row>
    <row r="3368" spans="1:38">
      <c r="A3368" t="s">
        <v>127</v>
      </c>
      <c r="B3368" t="s">
        <v>113</v>
      </c>
      <c r="C3368" t="s">
        <v>139</v>
      </c>
      <c r="D3368" t="s">
        <v>123</v>
      </c>
      <c r="E3368" t="s">
        <v>23</v>
      </c>
      <c r="F3368" t="s">
        <v>18</v>
      </c>
      <c r="G3368" t="s">
        <v>10</v>
      </c>
      <c r="H3368" t="s">
        <v>111</v>
      </c>
      <c r="J3368">
        <v>0.03</v>
      </c>
      <c r="T3368">
        <v>0</v>
      </c>
      <c r="AC3368">
        <v>54</v>
      </c>
      <c r="AD3368">
        <v>884</v>
      </c>
    </row>
    <row r="3369" spans="1:38">
      <c r="A3369" t="s">
        <v>127</v>
      </c>
      <c r="B3369" t="s">
        <v>113</v>
      </c>
      <c r="C3369" t="s">
        <v>139</v>
      </c>
      <c r="D3369" t="s">
        <v>123</v>
      </c>
      <c r="E3369" t="s">
        <v>23</v>
      </c>
      <c r="F3369" t="s">
        <v>18</v>
      </c>
      <c r="G3369" t="s">
        <v>10</v>
      </c>
      <c r="H3369" t="s">
        <v>12</v>
      </c>
      <c r="J3369">
        <v>0</v>
      </c>
      <c r="T3369">
        <v>0</v>
      </c>
      <c r="AC3369">
        <v>54</v>
      </c>
      <c r="AD3369">
        <v>884</v>
      </c>
    </row>
    <row r="3370" spans="1:38">
      <c r="A3370" t="s">
        <v>127</v>
      </c>
      <c r="B3370" t="s">
        <v>113</v>
      </c>
      <c r="C3370" t="s">
        <v>139</v>
      </c>
      <c r="D3370" t="s">
        <v>123</v>
      </c>
      <c r="E3370" t="s">
        <v>23</v>
      </c>
      <c r="F3370" t="s">
        <v>18</v>
      </c>
      <c r="G3370" t="s">
        <v>10</v>
      </c>
      <c r="H3370" t="s">
        <v>11</v>
      </c>
      <c r="J3370">
        <v>0.03</v>
      </c>
      <c r="T3370">
        <v>0</v>
      </c>
      <c r="AC3370">
        <v>54</v>
      </c>
      <c r="AD3370">
        <v>884</v>
      </c>
    </row>
    <row r="3371" spans="1:38">
      <c r="A3371" t="s">
        <v>127</v>
      </c>
      <c r="B3371" t="s">
        <v>113</v>
      </c>
      <c r="C3371" t="s">
        <v>139</v>
      </c>
      <c r="D3371" t="s">
        <v>123</v>
      </c>
      <c r="E3371" t="s">
        <v>32</v>
      </c>
      <c r="F3371" t="s">
        <v>9</v>
      </c>
      <c r="G3371" t="s">
        <v>10</v>
      </c>
      <c r="H3371" t="s">
        <v>111</v>
      </c>
      <c r="I3371">
        <v>35.651000000000003</v>
      </c>
      <c r="J3371">
        <v>17.501000000000001</v>
      </c>
      <c r="K3371">
        <v>3.403</v>
      </c>
      <c r="S3371">
        <v>1.1800000000000001E-3</v>
      </c>
      <c r="T3371">
        <v>4.8000000000000001E-4</v>
      </c>
      <c r="U3371">
        <v>1.2E-4</v>
      </c>
      <c r="AC3371">
        <v>965239</v>
      </c>
      <c r="AD3371">
        <v>543305</v>
      </c>
      <c r="AE3371">
        <v>36825</v>
      </c>
    </row>
    <row r="3372" spans="1:38">
      <c r="A3372" t="s">
        <v>127</v>
      </c>
      <c r="B3372" t="s">
        <v>113</v>
      </c>
      <c r="C3372" t="s">
        <v>139</v>
      </c>
      <c r="D3372" t="s">
        <v>123</v>
      </c>
      <c r="E3372" t="s">
        <v>32</v>
      </c>
      <c r="F3372" t="s">
        <v>9</v>
      </c>
      <c r="G3372" t="s">
        <v>10</v>
      </c>
      <c r="H3372" t="s">
        <v>12</v>
      </c>
      <c r="I3372">
        <v>0</v>
      </c>
      <c r="J3372">
        <v>0</v>
      </c>
      <c r="K3372">
        <v>0</v>
      </c>
      <c r="S3372">
        <v>0</v>
      </c>
      <c r="T3372">
        <v>0</v>
      </c>
      <c r="U3372">
        <v>0</v>
      </c>
      <c r="AC3372">
        <v>965239</v>
      </c>
      <c r="AD3372">
        <v>543305</v>
      </c>
      <c r="AE3372">
        <v>36825</v>
      </c>
    </row>
    <row r="3373" spans="1:38">
      <c r="A3373" t="s">
        <v>127</v>
      </c>
      <c r="B3373" t="s">
        <v>113</v>
      </c>
      <c r="C3373" t="s">
        <v>139</v>
      </c>
      <c r="D3373" t="s">
        <v>123</v>
      </c>
      <c r="E3373" t="s">
        <v>32</v>
      </c>
      <c r="F3373" t="s">
        <v>9</v>
      </c>
      <c r="G3373" t="s">
        <v>10</v>
      </c>
      <c r="H3373" t="s">
        <v>11</v>
      </c>
      <c r="I3373">
        <v>35.651000000000003</v>
      </c>
      <c r="J3373">
        <v>17.501000000000001</v>
      </c>
      <c r="K3373">
        <v>3.403</v>
      </c>
      <c r="S3373">
        <v>1.1800000000000001E-3</v>
      </c>
      <c r="T3373">
        <v>4.8000000000000001E-4</v>
      </c>
      <c r="U3373">
        <v>1.2E-4</v>
      </c>
      <c r="AC3373">
        <v>965239</v>
      </c>
      <c r="AD3373">
        <v>543305</v>
      </c>
      <c r="AE3373">
        <v>36825</v>
      </c>
    </row>
    <row r="3374" spans="1:38">
      <c r="A3374" t="s">
        <v>127</v>
      </c>
      <c r="B3374" t="s">
        <v>113</v>
      </c>
      <c r="C3374" t="s">
        <v>139</v>
      </c>
      <c r="D3374" t="s">
        <v>123</v>
      </c>
      <c r="E3374" t="s">
        <v>32</v>
      </c>
      <c r="F3374" t="s">
        <v>13</v>
      </c>
      <c r="G3374" t="s">
        <v>10</v>
      </c>
      <c r="H3374" t="s">
        <v>111</v>
      </c>
      <c r="I3374">
        <v>1.883</v>
      </c>
      <c r="J3374">
        <v>2.2749999999999999</v>
      </c>
      <c r="K3374">
        <v>1.0940000000000001</v>
      </c>
      <c r="S3374">
        <v>6.0000000000000002E-5</v>
      </c>
      <c r="T3374">
        <v>6.0000000000000002E-5</v>
      </c>
      <c r="U3374">
        <v>4.0000000000000003E-5</v>
      </c>
      <c r="AC3374">
        <v>20350</v>
      </c>
      <c r="AD3374">
        <v>47517</v>
      </c>
      <c r="AE3374">
        <v>16785</v>
      </c>
    </row>
    <row r="3375" spans="1:38">
      <c r="A3375" t="s">
        <v>127</v>
      </c>
      <c r="B3375" t="s">
        <v>113</v>
      </c>
      <c r="C3375" t="s">
        <v>139</v>
      </c>
      <c r="D3375" t="s">
        <v>123</v>
      </c>
      <c r="E3375" t="s">
        <v>32</v>
      </c>
      <c r="F3375" t="s">
        <v>13</v>
      </c>
      <c r="G3375" t="s">
        <v>10</v>
      </c>
      <c r="H3375" t="s">
        <v>12</v>
      </c>
      <c r="I3375">
        <v>0</v>
      </c>
      <c r="J3375">
        <v>0</v>
      </c>
      <c r="K3375">
        <v>0</v>
      </c>
      <c r="S3375">
        <v>0</v>
      </c>
      <c r="T3375">
        <v>0</v>
      </c>
      <c r="U3375">
        <v>0</v>
      </c>
      <c r="AC3375">
        <v>20350</v>
      </c>
      <c r="AD3375">
        <v>47517</v>
      </c>
      <c r="AE3375">
        <v>16785</v>
      </c>
    </row>
    <row r="3376" spans="1:38">
      <c r="A3376" t="s">
        <v>127</v>
      </c>
      <c r="B3376" t="s">
        <v>113</v>
      </c>
      <c r="C3376" t="s">
        <v>139</v>
      </c>
      <c r="D3376" t="s">
        <v>123</v>
      </c>
      <c r="E3376" t="s">
        <v>32</v>
      </c>
      <c r="F3376" t="s">
        <v>13</v>
      </c>
      <c r="G3376" t="s">
        <v>10</v>
      </c>
      <c r="H3376" t="s">
        <v>11</v>
      </c>
      <c r="I3376">
        <v>1.883</v>
      </c>
      <c r="J3376">
        <v>2.2749999999999999</v>
      </c>
      <c r="K3376">
        <v>1.0940000000000001</v>
      </c>
      <c r="S3376">
        <v>6.0000000000000002E-5</v>
      </c>
      <c r="T3376">
        <v>6.0000000000000002E-5</v>
      </c>
      <c r="U3376">
        <v>4.0000000000000003E-5</v>
      </c>
      <c r="AC3376">
        <v>20350</v>
      </c>
      <c r="AD3376">
        <v>47517</v>
      </c>
      <c r="AE3376">
        <v>16785</v>
      </c>
    </row>
    <row r="3377" spans="1:38">
      <c r="A3377" t="s">
        <v>127</v>
      </c>
      <c r="B3377" t="s">
        <v>113</v>
      </c>
      <c r="C3377" t="s">
        <v>139</v>
      </c>
      <c r="D3377" t="s">
        <v>123</v>
      </c>
      <c r="E3377" t="s">
        <v>32</v>
      </c>
      <c r="F3377" t="s">
        <v>66</v>
      </c>
      <c r="G3377" t="s">
        <v>10</v>
      </c>
      <c r="H3377" t="s">
        <v>111</v>
      </c>
      <c r="K3377">
        <v>4.0000000000000001E-3</v>
      </c>
      <c r="U3377">
        <v>0</v>
      </c>
      <c r="AE3377">
        <v>259</v>
      </c>
    </row>
    <row r="3378" spans="1:38">
      <c r="A3378" t="s">
        <v>127</v>
      </c>
      <c r="B3378" t="s">
        <v>113</v>
      </c>
      <c r="C3378" t="s">
        <v>139</v>
      </c>
      <c r="D3378" t="s">
        <v>123</v>
      </c>
      <c r="E3378" t="s">
        <v>32</v>
      </c>
      <c r="F3378" t="s">
        <v>66</v>
      </c>
      <c r="G3378" t="s">
        <v>10</v>
      </c>
      <c r="H3378" t="s">
        <v>12</v>
      </c>
      <c r="K3378">
        <v>0</v>
      </c>
      <c r="U3378">
        <v>0</v>
      </c>
      <c r="AE3378">
        <v>259</v>
      </c>
    </row>
    <row r="3379" spans="1:38">
      <c r="A3379" t="s">
        <v>127</v>
      </c>
      <c r="B3379" t="s">
        <v>113</v>
      </c>
      <c r="C3379" t="s">
        <v>139</v>
      </c>
      <c r="D3379" t="s">
        <v>123</v>
      </c>
      <c r="E3379" t="s">
        <v>32</v>
      </c>
      <c r="F3379" t="s">
        <v>66</v>
      </c>
      <c r="G3379" t="s">
        <v>10</v>
      </c>
      <c r="H3379" t="s">
        <v>11</v>
      </c>
      <c r="K3379">
        <v>4.0000000000000001E-3</v>
      </c>
      <c r="U3379">
        <v>0</v>
      </c>
      <c r="AE3379">
        <v>259</v>
      </c>
    </row>
    <row r="3380" spans="1:38">
      <c r="A3380" t="s">
        <v>127</v>
      </c>
      <c r="B3380" t="s">
        <v>113</v>
      </c>
      <c r="C3380" t="s">
        <v>139</v>
      </c>
      <c r="D3380" t="s">
        <v>123</v>
      </c>
      <c r="E3380" t="s">
        <v>32</v>
      </c>
      <c r="F3380" t="s">
        <v>17</v>
      </c>
      <c r="G3380" t="s">
        <v>145</v>
      </c>
      <c r="H3380" t="s">
        <v>111</v>
      </c>
      <c r="R3380">
        <v>2E-3</v>
      </c>
      <c r="AB3380">
        <v>0</v>
      </c>
      <c r="AI3380">
        <v>41944</v>
      </c>
      <c r="AJ3380">
        <v>23326</v>
      </c>
      <c r="AK3380">
        <v>33246</v>
      </c>
      <c r="AL3380">
        <v>16573</v>
      </c>
    </row>
    <row r="3381" spans="1:38">
      <c r="A3381" t="s">
        <v>127</v>
      </c>
      <c r="B3381" t="s">
        <v>113</v>
      </c>
      <c r="C3381" t="s">
        <v>139</v>
      </c>
      <c r="D3381" t="s">
        <v>123</v>
      </c>
      <c r="E3381" t="s">
        <v>32</v>
      </c>
      <c r="F3381" t="s">
        <v>17</v>
      </c>
      <c r="G3381" t="s">
        <v>145</v>
      </c>
      <c r="H3381" t="s">
        <v>12</v>
      </c>
      <c r="R3381">
        <v>0</v>
      </c>
      <c r="AB3381">
        <v>0</v>
      </c>
      <c r="AI3381">
        <v>41944</v>
      </c>
      <c r="AJ3381">
        <v>23326</v>
      </c>
      <c r="AK3381">
        <v>33246</v>
      </c>
      <c r="AL3381">
        <v>16573</v>
      </c>
    </row>
    <row r="3382" spans="1:38">
      <c r="A3382" t="s">
        <v>127</v>
      </c>
      <c r="B3382" t="s">
        <v>113</v>
      </c>
      <c r="C3382" t="s">
        <v>139</v>
      </c>
      <c r="D3382" t="s">
        <v>123</v>
      </c>
      <c r="E3382" t="s">
        <v>32</v>
      </c>
      <c r="F3382" t="s">
        <v>17</v>
      </c>
      <c r="G3382" t="s">
        <v>145</v>
      </c>
      <c r="H3382" t="s">
        <v>11</v>
      </c>
      <c r="R3382">
        <v>2E-3</v>
      </c>
      <c r="AB3382">
        <v>0</v>
      </c>
      <c r="AI3382">
        <v>41944</v>
      </c>
      <c r="AJ3382">
        <v>23326</v>
      </c>
      <c r="AK3382">
        <v>33246</v>
      </c>
      <c r="AL3382">
        <v>16573</v>
      </c>
    </row>
    <row r="3383" spans="1:38">
      <c r="A3383" t="s">
        <v>127</v>
      </c>
      <c r="B3383" t="s">
        <v>113</v>
      </c>
      <c r="C3383" t="s">
        <v>139</v>
      </c>
      <c r="D3383" t="s">
        <v>123</v>
      </c>
      <c r="E3383" t="s">
        <v>32</v>
      </c>
      <c r="F3383" t="s">
        <v>17</v>
      </c>
      <c r="G3383" t="s">
        <v>146</v>
      </c>
      <c r="H3383" t="s">
        <v>111</v>
      </c>
      <c r="O3383">
        <v>4.2000000000000003E-2</v>
      </c>
      <c r="P3383">
        <v>0.01</v>
      </c>
      <c r="R3383">
        <v>1.6E-2</v>
      </c>
      <c r="Y3383">
        <v>0</v>
      </c>
      <c r="Z3383">
        <v>0</v>
      </c>
      <c r="AB3383">
        <v>0</v>
      </c>
      <c r="AI3383">
        <v>14196</v>
      </c>
      <c r="AJ3383">
        <v>6034</v>
      </c>
      <c r="AL3383">
        <v>2781</v>
      </c>
    </row>
    <row r="3384" spans="1:38">
      <c r="A3384" t="s">
        <v>127</v>
      </c>
      <c r="B3384" t="s">
        <v>113</v>
      </c>
      <c r="C3384" t="s">
        <v>139</v>
      </c>
      <c r="D3384" t="s">
        <v>123</v>
      </c>
      <c r="E3384" t="s">
        <v>32</v>
      </c>
      <c r="F3384" t="s">
        <v>17</v>
      </c>
      <c r="G3384" t="s">
        <v>146</v>
      </c>
      <c r="H3384" t="s">
        <v>12</v>
      </c>
      <c r="O3384">
        <v>0</v>
      </c>
      <c r="P3384">
        <v>0</v>
      </c>
      <c r="R3384">
        <v>0</v>
      </c>
      <c r="Y3384">
        <v>0</v>
      </c>
      <c r="Z3384">
        <v>0</v>
      </c>
      <c r="AB3384">
        <v>0</v>
      </c>
      <c r="AI3384">
        <v>14196</v>
      </c>
      <c r="AJ3384">
        <v>6034</v>
      </c>
      <c r="AL3384">
        <v>2781</v>
      </c>
    </row>
    <row r="3385" spans="1:38">
      <c r="A3385" t="s">
        <v>127</v>
      </c>
      <c r="B3385" t="s">
        <v>113</v>
      </c>
      <c r="C3385" t="s">
        <v>139</v>
      </c>
      <c r="D3385" t="s">
        <v>123</v>
      </c>
      <c r="E3385" t="s">
        <v>32</v>
      </c>
      <c r="F3385" t="s">
        <v>17</v>
      </c>
      <c r="G3385" t="s">
        <v>146</v>
      </c>
      <c r="H3385" t="s">
        <v>11</v>
      </c>
      <c r="O3385">
        <v>4.2000000000000003E-2</v>
      </c>
      <c r="P3385">
        <v>0.01</v>
      </c>
      <c r="R3385">
        <v>1.6E-2</v>
      </c>
      <c r="Y3385">
        <v>0</v>
      </c>
      <c r="Z3385">
        <v>0</v>
      </c>
      <c r="AB3385">
        <v>0</v>
      </c>
      <c r="AI3385">
        <v>14196</v>
      </c>
      <c r="AJ3385">
        <v>6034</v>
      </c>
      <c r="AL3385">
        <v>2781</v>
      </c>
    </row>
    <row r="3386" spans="1:38">
      <c r="A3386" t="s">
        <v>127</v>
      </c>
      <c r="B3386" t="s">
        <v>113</v>
      </c>
      <c r="C3386" t="s">
        <v>139</v>
      </c>
      <c r="D3386" t="s">
        <v>123</v>
      </c>
      <c r="E3386" t="s">
        <v>32</v>
      </c>
      <c r="F3386" t="s">
        <v>17</v>
      </c>
      <c r="G3386" t="s">
        <v>10</v>
      </c>
      <c r="H3386" t="s">
        <v>111</v>
      </c>
      <c r="K3386">
        <v>3.9E-2</v>
      </c>
      <c r="L3386">
        <v>2.1999999999999999E-2</v>
      </c>
      <c r="M3386">
        <v>1.0999999999999999E-2</v>
      </c>
      <c r="U3386">
        <v>0</v>
      </c>
      <c r="V3386">
        <v>0</v>
      </c>
      <c r="W3386">
        <v>0</v>
      </c>
      <c r="AD3386">
        <v>16948</v>
      </c>
      <c r="AE3386">
        <v>70710</v>
      </c>
      <c r="AF3386">
        <v>51951</v>
      </c>
      <c r="AG3386">
        <v>61460</v>
      </c>
      <c r="AH3386">
        <v>49104</v>
      </c>
    </row>
    <row r="3387" spans="1:38">
      <c r="A3387" t="s">
        <v>127</v>
      </c>
      <c r="B3387" t="s">
        <v>113</v>
      </c>
      <c r="C3387" t="s">
        <v>139</v>
      </c>
      <c r="D3387" t="s">
        <v>123</v>
      </c>
      <c r="E3387" t="s">
        <v>32</v>
      </c>
      <c r="F3387" t="s">
        <v>17</v>
      </c>
      <c r="G3387" t="s">
        <v>10</v>
      </c>
      <c r="H3387" t="s">
        <v>12</v>
      </c>
      <c r="K3387">
        <v>0</v>
      </c>
      <c r="L3387">
        <v>0</v>
      </c>
      <c r="M3387">
        <v>0</v>
      </c>
      <c r="U3387">
        <v>0</v>
      </c>
      <c r="V3387">
        <v>0</v>
      </c>
      <c r="W3387">
        <v>0</v>
      </c>
      <c r="AD3387">
        <v>16948</v>
      </c>
      <c r="AE3387">
        <v>70710</v>
      </c>
      <c r="AF3387">
        <v>51951</v>
      </c>
      <c r="AG3387">
        <v>61460</v>
      </c>
      <c r="AH3387">
        <v>49104</v>
      </c>
    </row>
    <row r="3388" spans="1:38">
      <c r="A3388" t="s">
        <v>127</v>
      </c>
      <c r="B3388" t="s">
        <v>113</v>
      </c>
      <c r="C3388" t="s">
        <v>139</v>
      </c>
      <c r="D3388" t="s">
        <v>123</v>
      </c>
      <c r="E3388" t="s">
        <v>32</v>
      </c>
      <c r="F3388" t="s">
        <v>17</v>
      </c>
      <c r="G3388" t="s">
        <v>10</v>
      </c>
      <c r="H3388" t="s">
        <v>11</v>
      </c>
      <c r="K3388">
        <v>3.9E-2</v>
      </c>
      <c r="L3388">
        <v>2.1999999999999999E-2</v>
      </c>
      <c r="M3388">
        <v>1.0999999999999999E-2</v>
      </c>
      <c r="U3388">
        <v>0</v>
      </c>
      <c r="V3388">
        <v>0</v>
      </c>
      <c r="W3388">
        <v>0</v>
      </c>
      <c r="AD3388">
        <v>16948</v>
      </c>
      <c r="AE3388">
        <v>70710</v>
      </c>
      <c r="AF3388">
        <v>51951</v>
      </c>
      <c r="AG3388">
        <v>61460</v>
      </c>
      <c r="AH3388">
        <v>49104</v>
      </c>
    </row>
    <row r="3389" spans="1:38">
      <c r="A3389" t="s">
        <v>127</v>
      </c>
      <c r="B3389" t="s">
        <v>113</v>
      </c>
      <c r="C3389" t="s">
        <v>139</v>
      </c>
      <c r="D3389" t="s">
        <v>123</v>
      </c>
      <c r="E3389" t="s">
        <v>32</v>
      </c>
      <c r="F3389" t="s">
        <v>18</v>
      </c>
      <c r="G3389" t="s">
        <v>147</v>
      </c>
      <c r="H3389" t="s">
        <v>111</v>
      </c>
      <c r="R3389">
        <v>0.38100000000000001</v>
      </c>
      <c r="AB3389">
        <v>1.0000000000000001E-5</v>
      </c>
      <c r="AL3389">
        <v>90338</v>
      </c>
    </row>
    <row r="3390" spans="1:38">
      <c r="A3390" t="s">
        <v>127</v>
      </c>
      <c r="B3390" t="s">
        <v>113</v>
      </c>
      <c r="C3390" t="s">
        <v>139</v>
      </c>
      <c r="D3390" t="s">
        <v>123</v>
      </c>
      <c r="E3390" t="s">
        <v>32</v>
      </c>
      <c r="F3390" t="s">
        <v>18</v>
      </c>
      <c r="G3390" t="s">
        <v>147</v>
      </c>
      <c r="H3390" t="s">
        <v>12</v>
      </c>
      <c r="R3390">
        <v>0</v>
      </c>
      <c r="AB3390">
        <v>0</v>
      </c>
      <c r="AL3390">
        <v>90338</v>
      </c>
    </row>
    <row r="3391" spans="1:38">
      <c r="A3391" t="s">
        <v>127</v>
      </c>
      <c r="B3391" t="s">
        <v>113</v>
      </c>
      <c r="C3391" t="s">
        <v>139</v>
      </c>
      <c r="D3391" t="s">
        <v>123</v>
      </c>
      <c r="E3391" t="s">
        <v>32</v>
      </c>
      <c r="F3391" t="s">
        <v>18</v>
      </c>
      <c r="G3391" t="s">
        <v>147</v>
      </c>
      <c r="H3391" t="s">
        <v>11</v>
      </c>
      <c r="R3391">
        <v>0.38100000000000001</v>
      </c>
      <c r="AB3391">
        <v>1.0000000000000001E-5</v>
      </c>
      <c r="AL3391">
        <v>90338</v>
      </c>
    </row>
    <row r="3392" spans="1:38">
      <c r="A3392" t="s">
        <v>127</v>
      </c>
      <c r="B3392" t="s">
        <v>113</v>
      </c>
      <c r="C3392" t="s">
        <v>139</v>
      </c>
      <c r="D3392" t="s">
        <v>123</v>
      </c>
      <c r="E3392" t="s">
        <v>32</v>
      </c>
      <c r="F3392" t="s">
        <v>18</v>
      </c>
      <c r="G3392" t="s">
        <v>145</v>
      </c>
      <c r="H3392" t="s">
        <v>111</v>
      </c>
      <c r="P3392">
        <v>0.27800000000000002</v>
      </c>
      <c r="Q3392">
        <v>0.45200000000000001</v>
      </c>
      <c r="R3392">
        <v>4.7E-2</v>
      </c>
      <c r="Z3392">
        <v>1.0000000000000001E-5</v>
      </c>
      <c r="AA3392">
        <v>1.0000000000000001E-5</v>
      </c>
      <c r="AB3392">
        <v>0</v>
      </c>
      <c r="AI3392">
        <v>65544</v>
      </c>
      <c r="AJ3392">
        <v>161981</v>
      </c>
      <c r="AK3392">
        <v>207697</v>
      </c>
      <c r="AL3392">
        <v>109647</v>
      </c>
    </row>
    <row r="3393" spans="1:38">
      <c r="A3393" t="s">
        <v>127</v>
      </c>
      <c r="B3393" t="s">
        <v>113</v>
      </c>
      <c r="C3393" t="s">
        <v>139</v>
      </c>
      <c r="D3393" t="s">
        <v>123</v>
      </c>
      <c r="E3393" t="s">
        <v>32</v>
      </c>
      <c r="F3393" t="s">
        <v>18</v>
      </c>
      <c r="G3393" t="s">
        <v>145</v>
      </c>
      <c r="H3393" t="s">
        <v>12</v>
      </c>
      <c r="P3393">
        <v>0</v>
      </c>
      <c r="Q3393">
        <v>0</v>
      </c>
      <c r="R3393">
        <v>0</v>
      </c>
      <c r="Z3393">
        <v>0</v>
      </c>
      <c r="AA3393">
        <v>0</v>
      </c>
      <c r="AB3393">
        <v>0</v>
      </c>
      <c r="AI3393">
        <v>65544</v>
      </c>
      <c r="AJ3393">
        <v>161981</v>
      </c>
      <c r="AK3393">
        <v>207697</v>
      </c>
      <c r="AL3393">
        <v>109647</v>
      </c>
    </row>
    <row r="3394" spans="1:38">
      <c r="A3394" t="s">
        <v>127</v>
      </c>
      <c r="B3394" t="s">
        <v>113</v>
      </c>
      <c r="C3394" t="s">
        <v>139</v>
      </c>
      <c r="D3394" t="s">
        <v>123</v>
      </c>
      <c r="E3394" t="s">
        <v>32</v>
      </c>
      <c r="F3394" t="s">
        <v>18</v>
      </c>
      <c r="G3394" t="s">
        <v>145</v>
      </c>
      <c r="H3394" t="s">
        <v>11</v>
      </c>
      <c r="P3394">
        <v>0.27800000000000002</v>
      </c>
      <c r="Q3394">
        <v>0.45200000000000001</v>
      </c>
      <c r="R3394">
        <v>4.7E-2</v>
      </c>
      <c r="Z3394">
        <v>1.0000000000000001E-5</v>
      </c>
      <c r="AA3394">
        <v>1.0000000000000001E-5</v>
      </c>
      <c r="AB3394">
        <v>0</v>
      </c>
      <c r="AI3394">
        <v>65544</v>
      </c>
      <c r="AJ3394">
        <v>161981</v>
      </c>
      <c r="AK3394">
        <v>207697</v>
      </c>
      <c r="AL3394">
        <v>109647</v>
      </c>
    </row>
    <row r="3395" spans="1:38">
      <c r="A3395" t="s">
        <v>127</v>
      </c>
      <c r="B3395" t="s">
        <v>113</v>
      </c>
      <c r="C3395" t="s">
        <v>139</v>
      </c>
      <c r="D3395" t="s">
        <v>123</v>
      </c>
      <c r="E3395" t="s">
        <v>32</v>
      </c>
      <c r="F3395" t="s">
        <v>18</v>
      </c>
      <c r="G3395" t="s">
        <v>146</v>
      </c>
      <c r="H3395" t="s">
        <v>111</v>
      </c>
      <c r="O3395">
        <v>0.38800000000000001</v>
      </c>
      <c r="P3395">
        <v>0.19600000000000001</v>
      </c>
      <c r="Q3395">
        <v>0.115</v>
      </c>
      <c r="R3395">
        <v>0.13600000000000001</v>
      </c>
      <c r="Y3395">
        <v>1.0000000000000001E-5</v>
      </c>
      <c r="Z3395">
        <v>1.0000000000000001E-5</v>
      </c>
      <c r="AA3395">
        <v>0</v>
      </c>
      <c r="AB3395">
        <v>0</v>
      </c>
      <c r="AI3395">
        <v>320087</v>
      </c>
      <c r="AJ3395">
        <v>236516</v>
      </c>
      <c r="AK3395">
        <v>70443</v>
      </c>
      <c r="AL3395">
        <v>25672</v>
      </c>
    </row>
    <row r="3396" spans="1:38">
      <c r="A3396" t="s">
        <v>127</v>
      </c>
      <c r="B3396" t="s">
        <v>113</v>
      </c>
      <c r="C3396" t="s">
        <v>139</v>
      </c>
      <c r="D3396" t="s">
        <v>123</v>
      </c>
      <c r="E3396" t="s">
        <v>32</v>
      </c>
      <c r="F3396" t="s">
        <v>18</v>
      </c>
      <c r="G3396" t="s">
        <v>146</v>
      </c>
      <c r="H3396" t="s">
        <v>12</v>
      </c>
      <c r="O3396">
        <v>0</v>
      </c>
      <c r="P3396">
        <v>0</v>
      </c>
      <c r="Q3396">
        <v>0</v>
      </c>
      <c r="R3396">
        <v>0</v>
      </c>
      <c r="Y3396">
        <v>0</v>
      </c>
      <c r="Z3396">
        <v>0</v>
      </c>
      <c r="AA3396">
        <v>0</v>
      </c>
      <c r="AB3396">
        <v>0</v>
      </c>
      <c r="AI3396">
        <v>320087</v>
      </c>
      <c r="AJ3396">
        <v>236516</v>
      </c>
      <c r="AK3396">
        <v>70443</v>
      </c>
      <c r="AL3396">
        <v>25672</v>
      </c>
    </row>
    <row r="3397" spans="1:38">
      <c r="A3397" t="s">
        <v>127</v>
      </c>
      <c r="B3397" t="s">
        <v>113</v>
      </c>
      <c r="C3397" t="s">
        <v>139</v>
      </c>
      <c r="D3397" t="s">
        <v>123</v>
      </c>
      <c r="E3397" t="s">
        <v>32</v>
      </c>
      <c r="F3397" t="s">
        <v>18</v>
      </c>
      <c r="G3397" t="s">
        <v>146</v>
      </c>
      <c r="H3397" t="s">
        <v>11</v>
      </c>
      <c r="O3397">
        <v>0.38800000000000001</v>
      </c>
      <c r="P3397">
        <v>0.19600000000000001</v>
      </c>
      <c r="Q3397">
        <v>0.115</v>
      </c>
      <c r="R3397">
        <v>0.13600000000000001</v>
      </c>
      <c r="Y3397">
        <v>1.0000000000000001E-5</v>
      </c>
      <c r="Z3397">
        <v>1.0000000000000001E-5</v>
      </c>
      <c r="AA3397">
        <v>0</v>
      </c>
      <c r="AB3397">
        <v>0</v>
      </c>
      <c r="AI3397">
        <v>320087</v>
      </c>
      <c r="AJ3397">
        <v>236516</v>
      </c>
      <c r="AK3397">
        <v>70443</v>
      </c>
      <c r="AL3397">
        <v>25672</v>
      </c>
    </row>
    <row r="3398" spans="1:38">
      <c r="A3398" t="s">
        <v>127</v>
      </c>
      <c r="B3398" t="s">
        <v>113</v>
      </c>
      <c r="C3398" t="s">
        <v>139</v>
      </c>
      <c r="D3398" t="s">
        <v>123</v>
      </c>
      <c r="E3398" t="s">
        <v>32</v>
      </c>
      <c r="F3398" t="s">
        <v>18</v>
      </c>
      <c r="G3398" t="s">
        <v>10</v>
      </c>
      <c r="H3398" t="s">
        <v>111</v>
      </c>
      <c r="J3398">
        <v>2.5999999999999999E-2</v>
      </c>
      <c r="K3398">
        <v>0.32600000000000001</v>
      </c>
      <c r="L3398">
        <v>0.69399999999999995</v>
      </c>
      <c r="M3398">
        <v>0.44900000000000001</v>
      </c>
      <c r="N3398">
        <v>0.121</v>
      </c>
      <c r="T3398">
        <v>0</v>
      </c>
      <c r="U3398">
        <v>1.0000000000000001E-5</v>
      </c>
      <c r="V3398">
        <v>3.0000000000000001E-5</v>
      </c>
      <c r="W3398">
        <v>1.0000000000000001E-5</v>
      </c>
      <c r="X3398">
        <v>0</v>
      </c>
      <c r="AC3398">
        <v>6784</v>
      </c>
      <c r="AD3398">
        <v>12440</v>
      </c>
      <c r="AE3398">
        <v>221904</v>
      </c>
      <c r="AF3398">
        <v>532885</v>
      </c>
      <c r="AG3398">
        <v>758972</v>
      </c>
      <c r="AH3398">
        <v>409182</v>
      </c>
    </row>
    <row r="3399" spans="1:38">
      <c r="A3399" t="s">
        <v>127</v>
      </c>
      <c r="B3399" t="s">
        <v>113</v>
      </c>
      <c r="C3399" t="s">
        <v>139</v>
      </c>
      <c r="D3399" t="s">
        <v>123</v>
      </c>
      <c r="E3399" t="s">
        <v>32</v>
      </c>
      <c r="F3399" t="s">
        <v>18</v>
      </c>
      <c r="G3399" t="s">
        <v>10</v>
      </c>
      <c r="H3399" t="s">
        <v>12</v>
      </c>
      <c r="J3399">
        <v>0</v>
      </c>
      <c r="K3399">
        <v>0</v>
      </c>
      <c r="L3399">
        <v>0</v>
      </c>
      <c r="M3399">
        <v>0</v>
      </c>
      <c r="N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AC3399">
        <v>6784</v>
      </c>
      <c r="AD3399">
        <v>12440</v>
      </c>
      <c r="AE3399">
        <v>221904</v>
      </c>
      <c r="AF3399">
        <v>532885</v>
      </c>
      <c r="AG3399">
        <v>758972</v>
      </c>
      <c r="AH3399">
        <v>409182</v>
      </c>
    </row>
    <row r="3400" spans="1:38">
      <c r="A3400" t="s">
        <v>127</v>
      </c>
      <c r="B3400" t="s">
        <v>113</v>
      </c>
      <c r="C3400" t="s">
        <v>139</v>
      </c>
      <c r="D3400" t="s">
        <v>123</v>
      </c>
      <c r="E3400" t="s">
        <v>32</v>
      </c>
      <c r="F3400" t="s">
        <v>18</v>
      </c>
      <c r="G3400" t="s">
        <v>10</v>
      </c>
      <c r="H3400" t="s">
        <v>11</v>
      </c>
      <c r="J3400">
        <v>2.5999999999999999E-2</v>
      </c>
      <c r="K3400">
        <v>0.32600000000000001</v>
      </c>
      <c r="L3400">
        <v>0.69399999999999995</v>
      </c>
      <c r="M3400">
        <v>0.44900000000000001</v>
      </c>
      <c r="N3400">
        <v>0.121</v>
      </c>
      <c r="T3400">
        <v>0</v>
      </c>
      <c r="U3400">
        <v>1.0000000000000001E-5</v>
      </c>
      <c r="V3400">
        <v>3.0000000000000001E-5</v>
      </c>
      <c r="W3400">
        <v>1.0000000000000001E-5</v>
      </c>
      <c r="X3400">
        <v>0</v>
      </c>
      <c r="AC3400">
        <v>6784</v>
      </c>
      <c r="AD3400">
        <v>12440</v>
      </c>
      <c r="AE3400">
        <v>221904</v>
      </c>
      <c r="AF3400">
        <v>532885</v>
      </c>
      <c r="AG3400">
        <v>758972</v>
      </c>
      <c r="AH3400">
        <v>409182</v>
      </c>
    </row>
    <row r="3401" spans="1:38">
      <c r="A3401" t="s">
        <v>127</v>
      </c>
      <c r="B3401" t="s">
        <v>113</v>
      </c>
      <c r="C3401" t="s">
        <v>139</v>
      </c>
      <c r="D3401" t="s">
        <v>123</v>
      </c>
      <c r="E3401" t="s">
        <v>24</v>
      </c>
      <c r="F3401" t="s">
        <v>59</v>
      </c>
      <c r="G3401" t="s">
        <v>10</v>
      </c>
      <c r="H3401" t="s">
        <v>111</v>
      </c>
      <c r="O3401">
        <v>8.6010000000000009</v>
      </c>
      <c r="P3401">
        <v>15</v>
      </c>
      <c r="Q3401">
        <v>9</v>
      </c>
      <c r="R3401">
        <v>306</v>
      </c>
      <c r="Y3401">
        <v>2.4000000000000001E-4</v>
      </c>
      <c r="Z3401">
        <v>4.4999999999999999E-4</v>
      </c>
      <c r="AA3401">
        <v>2.5000000000000001E-4</v>
      </c>
      <c r="AB3401">
        <v>6.2700000000000004E-3</v>
      </c>
      <c r="AC3401">
        <v>5384651</v>
      </c>
      <c r="AD3401">
        <v>5389879</v>
      </c>
      <c r="AE3401">
        <v>5234436</v>
      </c>
      <c r="AF3401">
        <v>5227769</v>
      </c>
      <c r="AG3401">
        <v>5424683</v>
      </c>
      <c r="AH3401">
        <v>5215828</v>
      </c>
      <c r="AI3401">
        <v>5898235</v>
      </c>
      <c r="AJ3401">
        <v>5213264</v>
      </c>
      <c r="AK3401">
        <v>4126270</v>
      </c>
      <c r="AL3401">
        <v>5638000</v>
      </c>
    </row>
    <row r="3402" spans="1:38">
      <c r="A3402" t="s">
        <v>127</v>
      </c>
      <c r="B3402" t="s">
        <v>113</v>
      </c>
      <c r="C3402" t="s">
        <v>139</v>
      </c>
      <c r="D3402" t="s">
        <v>123</v>
      </c>
      <c r="E3402" t="s">
        <v>24</v>
      </c>
      <c r="F3402" t="s">
        <v>59</v>
      </c>
      <c r="G3402" t="s">
        <v>10</v>
      </c>
      <c r="H3402" t="s">
        <v>12</v>
      </c>
      <c r="O3402">
        <v>0</v>
      </c>
      <c r="P3402">
        <v>0</v>
      </c>
      <c r="Q3402">
        <v>0</v>
      </c>
      <c r="R3402">
        <v>293</v>
      </c>
      <c r="Y3402">
        <v>0</v>
      </c>
      <c r="Z3402">
        <v>0</v>
      </c>
      <c r="AA3402">
        <v>0</v>
      </c>
      <c r="AB3402">
        <v>6.0099999999999997E-3</v>
      </c>
      <c r="AC3402">
        <v>5384651</v>
      </c>
      <c r="AD3402">
        <v>5389879</v>
      </c>
      <c r="AE3402">
        <v>5234436</v>
      </c>
      <c r="AF3402">
        <v>5227769</v>
      </c>
      <c r="AG3402">
        <v>5424683</v>
      </c>
      <c r="AH3402">
        <v>5215828</v>
      </c>
      <c r="AI3402">
        <v>5898235</v>
      </c>
      <c r="AJ3402">
        <v>5213264</v>
      </c>
      <c r="AK3402">
        <v>4126270</v>
      </c>
      <c r="AL3402">
        <v>5638000</v>
      </c>
    </row>
    <row r="3403" spans="1:38">
      <c r="A3403" t="s">
        <v>127</v>
      </c>
      <c r="B3403" t="s">
        <v>113</v>
      </c>
      <c r="C3403" t="s">
        <v>139</v>
      </c>
      <c r="D3403" t="s">
        <v>123</v>
      </c>
      <c r="E3403" t="s">
        <v>24</v>
      </c>
      <c r="F3403" t="s">
        <v>59</v>
      </c>
      <c r="G3403" t="s">
        <v>10</v>
      </c>
      <c r="H3403" t="s">
        <v>11</v>
      </c>
      <c r="O3403">
        <v>8.6010000000000009</v>
      </c>
      <c r="P3403">
        <v>15</v>
      </c>
      <c r="Q3403">
        <v>9</v>
      </c>
      <c r="R3403">
        <v>13</v>
      </c>
      <c r="Y3403">
        <v>2.4000000000000001E-4</v>
      </c>
      <c r="Z3403">
        <v>4.4999999999999999E-4</v>
      </c>
      <c r="AA3403">
        <v>2.5000000000000001E-4</v>
      </c>
      <c r="AB3403">
        <v>2.7E-4</v>
      </c>
      <c r="AC3403">
        <v>5384651</v>
      </c>
      <c r="AD3403">
        <v>5389879</v>
      </c>
      <c r="AE3403">
        <v>5234436</v>
      </c>
      <c r="AF3403">
        <v>5227769</v>
      </c>
      <c r="AG3403">
        <v>5424683</v>
      </c>
      <c r="AH3403">
        <v>5215828</v>
      </c>
      <c r="AI3403">
        <v>5898235</v>
      </c>
      <c r="AJ3403">
        <v>5213264</v>
      </c>
      <c r="AK3403">
        <v>4126270</v>
      </c>
      <c r="AL3403">
        <v>5638000</v>
      </c>
    </row>
    <row r="3404" spans="1:38">
      <c r="A3404" t="s">
        <v>127</v>
      </c>
      <c r="B3404" t="s">
        <v>113</v>
      </c>
      <c r="C3404" t="s">
        <v>139</v>
      </c>
      <c r="D3404" t="s">
        <v>123</v>
      </c>
      <c r="E3404" t="s">
        <v>24</v>
      </c>
      <c r="F3404" t="s">
        <v>9</v>
      </c>
      <c r="G3404" t="s">
        <v>10</v>
      </c>
      <c r="H3404" t="s">
        <v>111</v>
      </c>
      <c r="O3404">
        <v>17.094000000000001</v>
      </c>
      <c r="P3404">
        <v>3</v>
      </c>
      <c r="Q3404">
        <v>1</v>
      </c>
      <c r="R3404">
        <v>2</v>
      </c>
      <c r="Y3404">
        <v>4.8000000000000001E-4</v>
      </c>
      <c r="Z3404">
        <v>9.0000000000000006E-5</v>
      </c>
      <c r="AA3404">
        <v>3.0000000000000001E-5</v>
      </c>
      <c r="AB3404">
        <v>4.0000000000000003E-5</v>
      </c>
      <c r="AC3404">
        <v>575801</v>
      </c>
      <c r="AD3404">
        <v>700747</v>
      </c>
      <c r="AE3404">
        <v>719292</v>
      </c>
      <c r="AF3404">
        <v>1528652</v>
      </c>
      <c r="AG3404">
        <v>720068</v>
      </c>
      <c r="AH3404">
        <v>370417</v>
      </c>
      <c r="AI3404">
        <v>412420</v>
      </c>
      <c r="AJ3404">
        <v>378796</v>
      </c>
      <c r="AK3404">
        <v>308516</v>
      </c>
      <c r="AL3404">
        <v>1090258</v>
      </c>
    </row>
    <row r="3405" spans="1:38">
      <c r="A3405" t="s">
        <v>127</v>
      </c>
      <c r="B3405" t="s">
        <v>113</v>
      </c>
      <c r="C3405" t="s">
        <v>139</v>
      </c>
      <c r="D3405" t="s">
        <v>123</v>
      </c>
      <c r="E3405" t="s">
        <v>24</v>
      </c>
      <c r="F3405" t="s">
        <v>9</v>
      </c>
      <c r="G3405" t="s">
        <v>10</v>
      </c>
      <c r="H3405" t="s">
        <v>12</v>
      </c>
      <c r="O3405">
        <v>0</v>
      </c>
      <c r="P3405">
        <v>0</v>
      </c>
      <c r="Q3405">
        <v>0</v>
      </c>
      <c r="R3405">
        <v>0</v>
      </c>
      <c r="Y3405">
        <v>0</v>
      </c>
      <c r="Z3405">
        <v>0</v>
      </c>
      <c r="AA3405">
        <v>0</v>
      </c>
      <c r="AB3405">
        <v>0</v>
      </c>
      <c r="AC3405">
        <v>575801</v>
      </c>
      <c r="AD3405">
        <v>700747</v>
      </c>
      <c r="AE3405">
        <v>719292</v>
      </c>
      <c r="AF3405">
        <v>1528652</v>
      </c>
      <c r="AG3405">
        <v>720068</v>
      </c>
      <c r="AH3405">
        <v>370417</v>
      </c>
      <c r="AI3405">
        <v>412420</v>
      </c>
      <c r="AJ3405">
        <v>378796</v>
      </c>
      <c r="AK3405">
        <v>308516</v>
      </c>
      <c r="AL3405">
        <v>1090258</v>
      </c>
    </row>
    <row r="3406" spans="1:38">
      <c r="A3406" t="s">
        <v>127</v>
      </c>
      <c r="B3406" t="s">
        <v>113</v>
      </c>
      <c r="C3406" t="s">
        <v>139</v>
      </c>
      <c r="D3406" t="s">
        <v>123</v>
      </c>
      <c r="E3406" t="s">
        <v>24</v>
      </c>
      <c r="F3406" t="s">
        <v>9</v>
      </c>
      <c r="G3406" t="s">
        <v>10</v>
      </c>
      <c r="H3406" t="s">
        <v>11</v>
      </c>
      <c r="O3406">
        <v>17.094000000000001</v>
      </c>
      <c r="P3406">
        <v>3</v>
      </c>
      <c r="Q3406">
        <v>1</v>
      </c>
      <c r="R3406">
        <v>2</v>
      </c>
      <c r="Y3406">
        <v>4.8000000000000001E-4</v>
      </c>
      <c r="Z3406">
        <v>9.0000000000000006E-5</v>
      </c>
      <c r="AA3406">
        <v>3.0000000000000001E-5</v>
      </c>
      <c r="AB3406">
        <v>4.0000000000000003E-5</v>
      </c>
      <c r="AC3406">
        <v>575801</v>
      </c>
      <c r="AD3406">
        <v>700747</v>
      </c>
      <c r="AE3406">
        <v>719292</v>
      </c>
      <c r="AF3406">
        <v>1528652</v>
      </c>
      <c r="AG3406">
        <v>720068</v>
      </c>
      <c r="AH3406">
        <v>370417</v>
      </c>
      <c r="AI3406">
        <v>412420</v>
      </c>
      <c r="AJ3406">
        <v>378796</v>
      </c>
      <c r="AK3406">
        <v>308516</v>
      </c>
      <c r="AL3406">
        <v>1090258</v>
      </c>
    </row>
    <row r="3407" spans="1:38">
      <c r="A3407" t="s">
        <v>127</v>
      </c>
      <c r="B3407" t="s">
        <v>113</v>
      </c>
      <c r="C3407" t="s">
        <v>139</v>
      </c>
      <c r="D3407" t="s">
        <v>123</v>
      </c>
      <c r="E3407" t="s">
        <v>24</v>
      </c>
      <c r="F3407" t="s">
        <v>13</v>
      </c>
      <c r="G3407" t="s">
        <v>10</v>
      </c>
      <c r="H3407" t="s">
        <v>111</v>
      </c>
      <c r="I3407">
        <v>15027</v>
      </c>
      <c r="J3407">
        <v>15887</v>
      </c>
      <c r="K3407">
        <v>12902</v>
      </c>
      <c r="L3407">
        <v>10162</v>
      </c>
      <c r="M3407">
        <v>11837</v>
      </c>
      <c r="N3407">
        <v>10430</v>
      </c>
      <c r="O3407">
        <v>11177.253000000001</v>
      </c>
      <c r="P3407">
        <v>10226</v>
      </c>
      <c r="Q3407">
        <v>8763</v>
      </c>
      <c r="R3407">
        <v>10344</v>
      </c>
      <c r="S3407">
        <v>0.49726999999999999</v>
      </c>
      <c r="T3407">
        <v>0.43874000000000002</v>
      </c>
      <c r="U3407">
        <v>0.45201999999999998</v>
      </c>
      <c r="V3407">
        <v>0.37924000000000002</v>
      </c>
      <c r="W3407">
        <v>0.38013999999999998</v>
      </c>
      <c r="X3407">
        <v>0.28686</v>
      </c>
      <c r="Y3407">
        <v>0.31163999999999997</v>
      </c>
      <c r="Z3407">
        <v>0.30426999999999998</v>
      </c>
      <c r="AA3407">
        <v>0.24568000000000001</v>
      </c>
      <c r="AB3407">
        <v>0.21204999999999999</v>
      </c>
      <c r="AC3407">
        <v>47724234</v>
      </c>
      <c r="AD3407">
        <v>44669317</v>
      </c>
      <c r="AE3407">
        <v>44478122</v>
      </c>
      <c r="AF3407">
        <v>38823660</v>
      </c>
      <c r="AG3407">
        <v>37931313</v>
      </c>
      <c r="AH3407">
        <v>27646215</v>
      </c>
      <c r="AI3407">
        <v>28696410</v>
      </c>
      <c r="AJ3407">
        <v>28510104</v>
      </c>
      <c r="AK3407">
        <v>25776297</v>
      </c>
      <c r="AL3407">
        <v>22428296</v>
      </c>
    </row>
    <row r="3408" spans="1:38">
      <c r="A3408" t="s">
        <v>127</v>
      </c>
      <c r="B3408" t="s">
        <v>113</v>
      </c>
      <c r="C3408" t="s">
        <v>139</v>
      </c>
      <c r="D3408" t="s">
        <v>123</v>
      </c>
      <c r="E3408" t="s">
        <v>24</v>
      </c>
      <c r="F3408" t="s">
        <v>13</v>
      </c>
      <c r="G3408" t="s">
        <v>10</v>
      </c>
      <c r="H3408" t="s">
        <v>12</v>
      </c>
      <c r="I3408">
        <v>1492</v>
      </c>
      <c r="J3408">
        <v>2019</v>
      </c>
      <c r="K3408">
        <v>1073</v>
      </c>
      <c r="L3408">
        <v>1167</v>
      </c>
      <c r="M3408">
        <v>634</v>
      </c>
      <c r="N3408">
        <v>346</v>
      </c>
      <c r="O3408">
        <v>1172</v>
      </c>
      <c r="P3408">
        <v>1307</v>
      </c>
      <c r="Q3408">
        <v>996</v>
      </c>
      <c r="R3408">
        <v>1784</v>
      </c>
      <c r="S3408">
        <v>4.9369999999999997E-2</v>
      </c>
      <c r="T3408">
        <v>5.5759999999999997E-2</v>
      </c>
      <c r="U3408">
        <v>3.7589999999999998E-2</v>
      </c>
      <c r="V3408">
        <v>4.3549999999999998E-2</v>
      </c>
      <c r="W3408">
        <v>2.036E-2</v>
      </c>
      <c r="X3408">
        <v>9.5200000000000007E-3</v>
      </c>
      <c r="Y3408">
        <v>3.2680000000000001E-2</v>
      </c>
      <c r="Z3408">
        <v>3.8890000000000001E-2</v>
      </c>
      <c r="AA3408">
        <v>2.792E-2</v>
      </c>
      <c r="AB3408">
        <v>3.6569999999999998E-2</v>
      </c>
      <c r="AC3408">
        <v>47724234</v>
      </c>
      <c r="AD3408">
        <v>44669317</v>
      </c>
      <c r="AE3408">
        <v>44478122</v>
      </c>
      <c r="AF3408">
        <v>38823660</v>
      </c>
      <c r="AG3408">
        <v>37931313</v>
      </c>
      <c r="AH3408">
        <v>27646215</v>
      </c>
      <c r="AI3408">
        <v>28696410</v>
      </c>
      <c r="AJ3408">
        <v>28510104</v>
      </c>
      <c r="AK3408">
        <v>25776297</v>
      </c>
      <c r="AL3408">
        <v>22428296</v>
      </c>
    </row>
    <row r="3409" spans="1:38">
      <c r="A3409" t="s">
        <v>127</v>
      </c>
      <c r="B3409" t="s">
        <v>113</v>
      </c>
      <c r="C3409" t="s">
        <v>139</v>
      </c>
      <c r="D3409" t="s">
        <v>123</v>
      </c>
      <c r="E3409" t="s">
        <v>24</v>
      </c>
      <c r="F3409" t="s">
        <v>13</v>
      </c>
      <c r="G3409" t="s">
        <v>10</v>
      </c>
      <c r="H3409" t="s">
        <v>11</v>
      </c>
      <c r="I3409">
        <v>13535</v>
      </c>
      <c r="J3409">
        <v>13868</v>
      </c>
      <c r="K3409">
        <v>11829</v>
      </c>
      <c r="L3409">
        <v>8995</v>
      </c>
      <c r="M3409">
        <v>11203</v>
      </c>
      <c r="N3409">
        <v>10084</v>
      </c>
      <c r="O3409">
        <v>10005.253000000001</v>
      </c>
      <c r="P3409">
        <v>8919</v>
      </c>
      <c r="Q3409">
        <v>7767</v>
      </c>
      <c r="R3409">
        <v>8560</v>
      </c>
      <c r="S3409">
        <v>0.44789000000000001</v>
      </c>
      <c r="T3409">
        <v>0.38297999999999999</v>
      </c>
      <c r="U3409">
        <v>0.41443000000000002</v>
      </c>
      <c r="V3409">
        <v>0.33568999999999999</v>
      </c>
      <c r="W3409">
        <v>0.35977999999999999</v>
      </c>
      <c r="X3409">
        <v>0.27733999999999998</v>
      </c>
      <c r="Y3409">
        <v>0.27895999999999999</v>
      </c>
      <c r="Z3409">
        <v>0.26538</v>
      </c>
      <c r="AA3409">
        <v>0.21776000000000001</v>
      </c>
      <c r="AB3409">
        <v>0.17548</v>
      </c>
      <c r="AC3409">
        <v>47724234</v>
      </c>
      <c r="AD3409">
        <v>44669317</v>
      </c>
      <c r="AE3409">
        <v>44478122</v>
      </c>
      <c r="AF3409">
        <v>38823660</v>
      </c>
      <c r="AG3409">
        <v>37931313</v>
      </c>
      <c r="AH3409">
        <v>27646215</v>
      </c>
      <c r="AI3409">
        <v>28696410</v>
      </c>
      <c r="AJ3409">
        <v>28510104</v>
      </c>
      <c r="AK3409">
        <v>25776297</v>
      </c>
      <c r="AL3409">
        <v>22428296</v>
      </c>
    </row>
    <row r="3410" spans="1:38">
      <c r="A3410" t="s">
        <v>127</v>
      </c>
      <c r="B3410" t="s">
        <v>113</v>
      </c>
      <c r="C3410" t="s">
        <v>139</v>
      </c>
      <c r="D3410" t="s">
        <v>123</v>
      </c>
      <c r="E3410" t="s">
        <v>24</v>
      </c>
      <c r="F3410" t="s">
        <v>14</v>
      </c>
      <c r="G3410" t="s">
        <v>10</v>
      </c>
      <c r="H3410" t="s">
        <v>111</v>
      </c>
      <c r="O3410">
        <v>198.49299999999999</v>
      </c>
      <c r="P3410">
        <v>165</v>
      </c>
      <c r="Q3410">
        <v>153</v>
      </c>
      <c r="R3410">
        <v>220</v>
      </c>
      <c r="Y3410">
        <v>5.5300000000000002E-3</v>
      </c>
      <c r="Z3410">
        <v>4.9100000000000003E-3</v>
      </c>
      <c r="AA3410">
        <v>4.2900000000000004E-3</v>
      </c>
      <c r="AB3410">
        <v>4.5100000000000001E-3</v>
      </c>
      <c r="AC3410">
        <v>460895</v>
      </c>
      <c r="AD3410">
        <v>416025</v>
      </c>
      <c r="AE3410">
        <v>387945</v>
      </c>
      <c r="AF3410">
        <v>511580</v>
      </c>
      <c r="AG3410">
        <v>521697</v>
      </c>
      <c r="AH3410">
        <v>507733</v>
      </c>
      <c r="AI3410">
        <v>419797</v>
      </c>
      <c r="AJ3410">
        <v>357091</v>
      </c>
      <c r="AK3410">
        <v>316070</v>
      </c>
      <c r="AL3410">
        <v>295035</v>
      </c>
    </row>
    <row r="3411" spans="1:38">
      <c r="A3411" t="s">
        <v>127</v>
      </c>
      <c r="B3411" t="s">
        <v>113</v>
      </c>
      <c r="C3411" t="s">
        <v>139</v>
      </c>
      <c r="D3411" t="s">
        <v>123</v>
      </c>
      <c r="E3411" t="s">
        <v>24</v>
      </c>
      <c r="F3411" t="s">
        <v>14</v>
      </c>
      <c r="G3411" t="s">
        <v>10</v>
      </c>
      <c r="H3411" t="s">
        <v>12</v>
      </c>
      <c r="O3411">
        <v>0</v>
      </c>
      <c r="P3411">
        <v>0</v>
      </c>
      <c r="Q3411">
        <v>0</v>
      </c>
      <c r="R3411">
        <v>0</v>
      </c>
      <c r="Y3411">
        <v>0</v>
      </c>
      <c r="Z3411">
        <v>0</v>
      </c>
      <c r="AA3411">
        <v>0</v>
      </c>
      <c r="AB3411">
        <v>0</v>
      </c>
      <c r="AC3411">
        <v>460895</v>
      </c>
      <c r="AD3411">
        <v>416025</v>
      </c>
      <c r="AE3411">
        <v>387945</v>
      </c>
      <c r="AF3411">
        <v>511580</v>
      </c>
      <c r="AG3411">
        <v>521697</v>
      </c>
      <c r="AH3411">
        <v>507733</v>
      </c>
      <c r="AI3411">
        <v>419797</v>
      </c>
      <c r="AJ3411">
        <v>357091</v>
      </c>
      <c r="AK3411">
        <v>316070</v>
      </c>
      <c r="AL3411">
        <v>295035</v>
      </c>
    </row>
    <row r="3412" spans="1:38">
      <c r="A3412" t="s">
        <v>127</v>
      </c>
      <c r="B3412" t="s">
        <v>113</v>
      </c>
      <c r="C3412" t="s">
        <v>139</v>
      </c>
      <c r="D3412" t="s">
        <v>123</v>
      </c>
      <c r="E3412" t="s">
        <v>24</v>
      </c>
      <c r="F3412" t="s">
        <v>14</v>
      </c>
      <c r="G3412" t="s">
        <v>10</v>
      </c>
      <c r="H3412" t="s">
        <v>11</v>
      </c>
      <c r="O3412">
        <v>198.49299999999999</v>
      </c>
      <c r="P3412">
        <v>165</v>
      </c>
      <c r="Q3412">
        <v>153</v>
      </c>
      <c r="R3412">
        <v>220</v>
      </c>
      <c r="Y3412">
        <v>5.5300000000000002E-3</v>
      </c>
      <c r="Z3412">
        <v>4.9100000000000003E-3</v>
      </c>
      <c r="AA3412">
        <v>4.2900000000000004E-3</v>
      </c>
      <c r="AB3412">
        <v>4.5100000000000001E-3</v>
      </c>
      <c r="AC3412">
        <v>460895</v>
      </c>
      <c r="AD3412">
        <v>416025</v>
      </c>
      <c r="AE3412">
        <v>387945</v>
      </c>
      <c r="AF3412">
        <v>511580</v>
      </c>
      <c r="AG3412">
        <v>521697</v>
      </c>
      <c r="AH3412">
        <v>507733</v>
      </c>
      <c r="AI3412">
        <v>419797</v>
      </c>
      <c r="AJ3412">
        <v>357091</v>
      </c>
      <c r="AK3412">
        <v>316070</v>
      </c>
      <c r="AL3412">
        <v>295035</v>
      </c>
    </row>
    <row r="3413" spans="1:38">
      <c r="A3413" t="s">
        <v>127</v>
      </c>
      <c r="B3413" t="s">
        <v>113</v>
      </c>
      <c r="C3413" t="s">
        <v>139</v>
      </c>
      <c r="D3413" t="s">
        <v>123</v>
      </c>
      <c r="E3413" t="s">
        <v>24</v>
      </c>
      <c r="F3413" t="s">
        <v>15</v>
      </c>
      <c r="G3413" t="s">
        <v>10</v>
      </c>
      <c r="H3413" t="s">
        <v>111</v>
      </c>
      <c r="O3413">
        <v>0.76800000000000002</v>
      </c>
      <c r="P3413">
        <v>6</v>
      </c>
      <c r="Q3413">
        <v>0</v>
      </c>
      <c r="R3413">
        <v>12</v>
      </c>
      <c r="Y3413">
        <v>2.0000000000000002E-5</v>
      </c>
      <c r="Z3413">
        <v>1.8000000000000001E-4</v>
      </c>
      <c r="AA3413">
        <v>0</v>
      </c>
      <c r="AB3413">
        <v>2.5000000000000001E-4</v>
      </c>
      <c r="AH3413">
        <v>740</v>
      </c>
      <c r="AI3413">
        <v>26917</v>
      </c>
      <c r="AJ3413">
        <v>37399</v>
      </c>
      <c r="AK3413">
        <v>21431</v>
      </c>
      <c r="AL3413">
        <v>29054</v>
      </c>
    </row>
    <row r="3414" spans="1:38">
      <c r="A3414" t="s">
        <v>127</v>
      </c>
      <c r="B3414" t="s">
        <v>113</v>
      </c>
      <c r="C3414" t="s">
        <v>139</v>
      </c>
      <c r="D3414" t="s">
        <v>123</v>
      </c>
      <c r="E3414" t="s">
        <v>24</v>
      </c>
      <c r="F3414" t="s">
        <v>15</v>
      </c>
      <c r="G3414" t="s">
        <v>10</v>
      </c>
      <c r="H3414" t="s">
        <v>12</v>
      </c>
      <c r="O3414">
        <v>0</v>
      </c>
      <c r="P3414">
        <v>0</v>
      </c>
      <c r="Q3414">
        <v>0</v>
      </c>
      <c r="R3414">
        <v>0</v>
      </c>
      <c r="Y3414">
        <v>0</v>
      </c>
      <c r="Z3414">
        <v>0</v>
      </c>
      <c r="AA3414">
        <v>0</v>
      </c>
      <c r="AB3414">
        <v>0</v>
      </c>
      <c r="AH3414">
        <v>740</v>
      </c>
      <c r="AI3414">
        <v>26917</v>
      </c>
      <c r="AJ3414">
        <v>37399</v>
      </c>
      <c r="AK3414">
        <v>21431</v>
      </c>
      <c r="AL3414">
        <v>29054</v>
      </c>
    </row>
    <row r="3415" spans="1:38">
      <c r="A3415" t="s">
        <v>127</v>
      </c>
      <c r="B3415" t="s">
        <v>113</v>
      </c>
      <c r="C3415" t="s">
        <v>139</v>
      </c>
      <c r="D3415" t="s">
        <v>123</v>
      </c>
      <c r="E3415" t="s">
        <v>24</v>
      </c>
      <c r="F3415" t="s">
        <v>15</v>
      </c>
      <c r="G3415" t="s">
        <v>10</v>
      </c>
      <c r="H3415" t="s">
        <v>11</v>
      </c>
      <c r="O3415">
        <v>0.76800000000000002</v>
      </c>
      <c r="P3415">
        <v>6</v>
      </c>
      <c r="Q3415">
        <v>0</v>
      </c>
      <c r="R3415">
        <v>12</v>
      </c>
      <c r="Y3415">
        <v>2.0000000000000002E-5</v>
      </c>
      <c r="Z3415">
        <v>1.8000000000000001E-4</v>
      </c>
      <c r="AA3415">
        <v>0</v>
      </c>
      <c r="AB3415">
        <v>2.5000000000000001E-4</v>
      </c>
      <c r="AH3415">
        <v>740</v>
      </c>
      <c r="AI3415">
        <v>26917</v>
      </c>
      <c r="AJ3415">
        <v>37399</v>
      </c>
      <c r="AK3415">
        <v>21431</v>
      </c>
      <c r="AL3415">
        <v>29054</v>
      </c>
    </row>
    <row r="3416" spans="1:38">
      <c r="A3416" t="s">
        <v>127</v>
      </c>
      <c r="B3416" t="s">
        <v>113</v>
      </c>
      <c r="C3416" t="s">
        <v>139</v>
      </c>
      <c r="D3416" t="s">
        <v>123</v>
      </c>
      <c r="E3416" t="s">
        <v>24</v>
      </c>
      <c r="F3416" t="s">
        <v>16</v>
      </c>
      <c r="G3416" t="s">
        <v>10</v>
      </c>
      <c r="H3416" t="s">
        <v>111</v>
      </c>
      <c r="O3416">
        <v>0</v>
      </c>
      <c r="Y3416">
        <v>0</v>
      </c>
      <c r="AJ3416">
        <v>142</v>
      </c>
    </row>
    <row r="3417" spans="1:38">
      <c r="A3417" t="s">
        <v>127</v>
      </c>
      <c r="B3417" t="s">
        <v>113</v>
      </c>
      <c r="C3417" t="s">
        <v>139</v>
      </c>
      <c r="D3417" t="s">
        <v>123</v>
      </c>
      <c r="E3417" t="s">
        <v>24</v>
      </c>
      <c r="F3417" t="s">
        <v>16</v>
      </c>
      <c r="G3417" t="s">
        <v>10</v>
      </c>
      <c r="H3417" t="s">
        <v>12</v>
      </c>
      <c r="O3417">
        <v>0</v>
      </c>
      <c r="Y3417">
        <v>0</v>
      </c>
      <c r="AJ3417">
        <v>142</v>
      </c>
    </row>
    <row r="3418" spans="1:38">
      <c r="A3418" t="s">
        <v>127</v>
      </c>
      <c r="B3418" t="s">
        <v>113</v>
      </c>
      <c r="C3418" t="s">
        <v>139</v>
      </c>
      <c r="D3418" t="s">
        <v>123</v>
      </c>
      <c r="E3418" t="s">
        <v>24</v>
      </c>
      <c r="F3418" t="s">
        <v>16</v>
      </c>
      <c r="G3418" t="s">
        <v>10</v>
      </c>
      <c r="H3418" t="s">
        <v>11</v>
      </c>
      <c r="O3418">
        <v>0</v>
      </c>
      <c r="Y3418">
        <v>0</v>
      </c>
      <c r="AJ3418">
        <v>142</v>
      </c>
    </row>
    <row r="3419" spans="1:38">
      <c r="A3419" t="s">
        <v>127</v>
      </c>
      <c r="B3419" t="s">
        <v>113</v>
      </c>
      <c r="C3419" t="s">
        <v>139</v>
      </c>
      <c r="D3419" t="s">
        <v>123</v>
      </c>
      <c r="E3419" t="s">
        <v>24</v>
      </c>
      <c r="F3419" t="s">
        <v>61</v>
      </c>
      <c r="G3419" t="s">
        <v>10</v>
      </c>
      <c r="H3419" t="s">
        <v>111</v>
      </c>
      <c r="R3419">
        <v>0</v>
      </c>
      <c r="AB3419">
        <v>0</v>
      </c>
      <c r="AC3419">
        <v>99543</v>
      </c>
      <c r="AD3419">
        <v>17329</v>
      </c>
      <c r="AE3419">
        <v>8749</v>
      </c>
      <c r="AF3419">
        <v>221</v>
      </c>
      <c r="AG3419">
        <v>11187</v>
      </c>
      <c r="AI3419">
        <v>55608</v>
      </c>
      <c r="AJ3419">
        <v>72378</v>
      </c>
      <c r="AK3419">
        <v>4111</v>
      </c>
      <c r="AL3419">
        <v>53293</v>
      </c>
    </row>
    <row r="3420" spans="1:38">
      <c r="A3420" t="s">
        <v>127</v>
      </c>
      <c r="B3420" t="s">
        <v>113</v>
      </c>
      <c r="C3420" t="s">
        <v>139</v>
      </c>
      <c r="D3420" t="s">
        <v>123</v>
      </c>
      <c r="E3420" t="s">
        <v>24</v>
      </c>
      <c r="F3420" t="s">
        <v>61</v>
      </c>
      <c r="G3420" t="s">
        <v>10</v>
      </c>
      <c r="H3420" t="s">
        <v>12</v>
      </c>
      <c r="R3420">
        <v>0</v>
      </c>
      <c r="AB3420">
        <v>0</v>
      </c>
      <c r="AC3420">
        <v>99543</v>
      </c>
      <c r="AD3420">
        <v>17329</v>
      </c>
      <c r="AE3420">
        <v>8749</v>
      </c>
      <c r="AF3420">
        <v>221</v>
      </c>
      <c r="AG3420">
        <v>11187</v>
      </c>
      <c r="AI3420">
        <v>55608</v>
      </c>
      <c r="AJ3420">
        <v>72378</v>
      </c>
      <c r="AK3420">
        <v>4111</v>
      </c>
      <c r="AL3420">
        <v>53293</v>
      </c>
    </row>
    <row r="3421" spans="1:38">
      <c r="A3421" t="s">
        <v>127</v>
      </c>
      <c r="B3421" t="s">
        <v>113</v>
      </c>
      <c r="C3421" t="s">
        <v>139</v>
      </c>
      <c r="D3421" t="s">
        <v>123</v>
      </c>
      <c r="E3421" t="s">
        <v>24</v>
      </c>
      <c r="F3421" t="s">
        <v>61</v>
      </c>
      <c r="G3421" t="s">
        <v>10</v>
      </c>
      <c r="H3421" t="s">
        <v>11</v>
      </c>
      <c r="R3421">
        <v>0</v>
      </c>
      <c r="AB3421">
        <v>0</v>
      </c>
      <c r="AC3421">
        <v>99543</v>
      </c>
      <c r="AD3421">
        <v>17329</v>
      </c>
      <c r="AE3421">
        <v>8749</v>
      </c>
      <c r="AF3421">
        <v>221</v>
      </c>
      <c r="AG3421">
        <v>11187</v>
      </c>
      <c r="AI3421">
        <v>55608</v>
      </c>
      <c r="AJ3421">
        <v>72378</v>
      </c>
      <c r="AK3421">
        <v>4111</v>
      </c>
      <c r="AL3421">
        <v>53293</v>
      </c>
    </row>
    <row r="3422" spans="1:38">
      <c r="A3422" t="s">
        <v>127</v>
      </c>
      <c r="B3422" t="s">
        <v>113</v>
      </c>
      <c r="C3422" t="s">
        <v>139</v>
      </c>
      <c r="D3422" t="s">
        <v>123</v>
      </c>
      <c r="E3422" t="s">
        <v>24</v>
      </c>
      <c r="F3422" t="s">
        <v>17</v>
      </c>
      <c r="G3422" t="s">
        <v>10</v>
      </c>
      <c r="H3422" t="s">
        <v>111</v>
      </c>
      <c r="O3422">
        <v>0.42199999999999999</v>
      </c>
      <c r="P3422">
        <v>2</v>
      </c>
      <c r="Q3422">
        <v>0</v>
      </c>
      <c r="R3422">
        <v>0</v>
      </c>
      <c r="Y3422">
        <v>1.0000000000000001E-5</v>
      </c>
      <c r="Z3422">
        <v>6.0000000000000002E-5</v>
      </c>
      <c r="AA3422">
        <v>0</v>
      </c>
      <c r="AB3422">
        <v>0</v>
      </c>
      <c r="AC3422">
        <v>684700</v>
      </c>
      <c r="AD3422">
        <v>589170</v>
      </c>
      <c r="AE3422">
        <v>547564</v>
      </c>
      <c r="AF3422">
        <v>532260</v>
      </c>
      <c r="AG3422">
        <v>631492</v>
      </c>
      <c r="AH3422">
        <v>1400068</v>
      </c>
      <c r="AI3422">
        <v>1316055</v>
      </c>
      <c r="AJ3422">
        <v>1290080</v>
      </c>
      <c r="AK3422">
        <v>1173220</v>
      </c>
      <c r="AL3422">
        <v>1329299</v>
      </c>
    </row>
    <row r="3423" spans="1:38">
      <c r="A3423" t="s">
        <v>127</v>
      </c>
      <c r="B3423" t="s">
        <v>113</v>
      </c>
      <c r="C3423" t="s">
        <v>139</v>
      </c>
      <c r="D3423" t="s">
        <v>123</v>
      </c>
      <c r="E3423" t="s">
        <v>24</v>
      </c>
      <c r="F3423" t="s">
        <v>17</v>
      </c>
      <c r="G3423" t="s">
        <v>10</v>
      </c>
      <c r="H3423" t="s">
        <v>12</v>
      </c>
      <c r="O3423">
        <v>0</v>
      </c>
      <c r="P3423">
        <v>0</v>
      </c>
      <c r="Q3423">
        <v>0</v>
      </c>
      <c r="R3423">
        <v>0</v>
      </c>
      <c r="Y3423">
        <v>0</v>
      </c>
      <c r="Z3423">
        <v>0</v>
      </c>
      <c r="AA3423">
        <v>0</v>
      </c>
      <c r="AB3423">
        <v>0</v>
      </c>
      <c r="AC3423">
        <v>684700</v>
      </c>
      <c r="AD3423">
        <v>589170</v>
      </c>
      <c r="AE3423">
        <v>547564</v>
      </c>
      <c r="AF3423">
        <v>532260</v>
      </c>
      <c r="AG3423">
        <v>631492</v>
      </c>
      <c r="AH3423">
        <v>1400068</v>
      </c>
      <c r="AI3423">
        <v>1316055</v>
      </c>
      <c r="AJ3423">
        <v>1290080</v>
      </c>
      <c r="AK3423">
        <v>1173220</v>
      </c>
      <c r="AL3423">
        <v>1329299</v>
      </c>
    </row>
    <row r="3424" spans="1:38">
      <c r="A3424" t="s">
        <v>127</v>
      </c>
      <c r="B3424" t="s">
        <v>113</v>
      </c>
      <c r="C3424" t="s">
        <v>139</v>
      </c>
      <c r="D3424" t="s">
        <v>123</v>
      </c>
      <c r="E3424" t="s">
        <v>24</v>
      </c>
      <c r="F3424" t="s">
        <v>17</v>
      </c>
      <c r="G3424" t="s">
        <v>10</v>
      </c>
      <c r="H3424" t="s">
        <v>11</v>
      </c>
      <c r="O3424">
        <v>0.42199999999999999</v>
      </c>
      <c r="P3424">
        <v>2</v>
      </c>
      <c r="Q3424">
        <v>0</v>
      </c>
      <c r="R3424">
        <v>0</v>
      </c>
      <c r="Y3424">
        <v>1.0000000000000001E-5</v>
      </c>
      <c r="Z3424">
        <v>6.0000000000000002E-5</v>
      </c>
      <c r="AA3424">
        <v>0</v>
      </c>
      <c r="AB3424">
        <v>0</v>
      </c>
      <c r="AC3424">
        <v>684700</v>
      </c>
      <c r="AD3424">
        <v>589170</v>
      </c>
      <c r="AE3424">
        <v>547564</v>
      </c>
      <c r="AF3424">
        <v>532260</v>
      </c>
      <c r="AG3424">
        <v>631492</v>
      </c>
      <c r="AH3424">
        <v>1400068</v>
      </c>
      <c r="AI3424">
        <v>1316055</v>
      </c>
      <c r="AJ3424">
        <v>1290080</v>
      </c>
      <c r="AK3424">
        <v>1173220</v>
      </c>
      <c r="AL3424">
        <v>1329299</v>
      </c>
    </row>
    <row r="3425" spans="1:38">
      <c r="A3425" t="s">
        <v>127</v>
      </c>
      <c r="B3425" t="s">
        <v>113</v>
      </c>
      <c r="C3425" t="s">
        <v>139</v>
      </c>
      <c r="D3425" t="s">
        <v>123</v>
      </c>
      <c r="E3425" t="s">
        <v>24</v>
      </c>
      <c r="F3425" t="s">
        <v>18</v>
      </c>
      <c r="G3425" t="s">
        <v>10</v>
      </c>
      <c r="H3425" t="s">
        <v>111</v>
      </c>
      <c r="O3425">
        <v>32.244999999999997</v>
      </c>
      <c r="P3425">
        <v>23</v>
      </c>
      <c r="Q3425">
        <v>30</v>
      </c>
      <c r="R3425">
        <v>23</v>
      </c>
      <c r="Y3425">
        <v>8.9999999999999998E-4</v>
      </c>
      <c r="Z3425">
        <v>6.8000000000000005E-4</v>
      </c>
      <c r="AA3425">
        <v>8.4000000000000003E-4</v>
      </c>
      <c r="AB3425">
        <v>4.6999999999999999E-4</v>
      </c>
      <c r="AC3425">
        <v>1932081</v>
      </c>
      <c r="AD3425">
        <v>1496720</v>
      </c>
      <c r="AE3425">
        <v>1298918</v>
      </c>
      <c r="AF3425">
        <v>1224916</v>
      </c>
      <c r="AG3425">
        <v>1384658</v>
      </c>
      <c r="AH3425">
        <v>1853682</v>
      </c>
      <c r="AI3425">
        <v>1334665</v>
      </c>
      <c r="AJ3425">
        <v>1231860</v>
      </c>
      <c r="AK3425">
        <v>1313554</v>
      </c>
      <c r="AL3425">
        <v>1277297</v>
      </c>
    </row>
    <row r="3426" spans="1:38">
      <c r="A3426" t="s">
        <v>127</v>
      </c>
      <c r="B3426" t="s">
        <v>113</v>
      </c>
      <c r="C3426" t="s">
        <v>139</v>
      </c>
      <c r="D3426" t="s">
        <v>123</v>
      </c>
      <c r="E3426" t="s">
        <v>24</v>
      </c>
      <c r="F3426" t="s">
        <v>18</v>
      </c>
      <c r="G3426" t="s">
        <v>10</v>
      </c>
      <c r="H3426" t="s">
        <v>12</v>
      </c>
      <c r="O3426">
        <v>0</v>
      </c>
      <c r="P3426">
        <v>0</v>
      </c>
      <c r="Q3426">
        <v>0</v>
      </c>
      <c r="R3426">
        <v>7</v>
      </c>
      <c r="Y3426">
        <v>0</v>
      </c>
      <c r="Z3426">
        <v>0</v>
      </c>
      <c r="AA3426">
        <v>0</v>
      </c>
      <c r="AB3426">
        <v>1.3999999999999999E-4</v>
      </c>
      <c r="AC3426">
        <v>1932081</v>
      </c>
      <c r="AD3426">
        <v>1496720</v>
      </c>
      <c r="AE3426">
        <v>1298918</v>
      </c>
      <c r="AF3426">
        <v>1224916</v>
      </c>
      <c r="AG3426">
        <v>1384658</v>
      </c>
      <c r="AH3426">
        <v>1853682</v>
      </c>
      <c r="AI3426">
        <v>1334665</v>
      </c>
      <c r="AJ3426">
        <v>1231860</v>
      </c>
      <c r="AK3426">
        <v>1313554</v>
      </c>
      <c r="AL3426">
        <v>1277297</v>
      </c>
    </row>
    <row r="3427" spans="1:38">
      <c r="A3427" t="s">
        <v>127</v>
      </c>
      <c r="B3427" t="s">
        <v>113</v>
      </c>
      <c r="C3427" t="s">
        <v>139</v>
      </c>
      <c r="D3427" t="s">
        <v>123</v>
      </c>
      <c r="E3427" t="s">
        <v>24</v>
      </c>
      <c r="F3427" t="s">
        <v>18</v>
      </c>
      <c r="G3427" t="s">
        <v>10</v>
      </c>
      <c r="H3427" t="s">
        <v>11</v>
      </c>
      <c r="O3427">
        <v>32.244999999999997</v>
      </c>
      <c r="P3427">
        <v>23</v>
      </c>
      <c r="Q3427">
        <v>30</v>
      </c>
      <c r="R3427">
        <v>16</v>
      </c>
      <c r="Y3427">
        <v>8.9999999999999998E-4</v>
      </c>
      <c r="Z3427">
        <v>6.8000000000000005E-4</v>
      </c>
      <c r="AA3427">
        <v>8.4000000000000003E-4</v>
      </c>
      <c r="AB3427">
        <v>3.3E-4</v>
      </c>
      <c r="AC3427">
        <v>1932081</v>
      </c>
      <c r="AD3427">
        <v>1496720</v>
      </c>
      <c r="AE3427">
        <v>1298918</v>
      </c>
      <c r="AF3427">
        <v>1224916</v>
      </c>
      <c r="AG3427">
        <v>1384658</v>
      </c>
      <c r="AH3427">
        <v>1853682</v>
      </c>
      <c r="AI3427">
        <v>1334665</v>
      </c>
      <c r="AJ3427">
        <v>1231860</v>
      </c>
      <c r="AK3427">
        <v>1313554</v>
      </c>
      <c r="AL3427">
        <v>1277297</v>
      </c>
    </row>
    <row r="3428" spans="1:38">
      <c r="A3428" t="s">
        <v>127</v>
      </c>
      <c r="B3428" t="s">
        <v>113</v>
      </c>
      <c r="C3428" t="s">
        <v>139</v>
      </c>
      <c r="D3428" t="s">
        <v>123</v>
      </c>
      <c r="E3428" t="s">
        <v>25</v>
      </c>
      <c r="F3428" t="s">
        <v>59</v>
      </c>
      <c r="G3428" t="s">
        <v>10</v>
      </c>
      <c r="H3428" t="s">
        <v>111</v>
      </c>
      <c r="J3428">
        <v>0.217</v>
      </c>
      <c r="K3428">
        <v>0.03</v>
      </c>
      <c r="N3428">
        <v>0.10100000000000001</v>
      </c>
      <c r="T3428">
        <v>1.0000000000000001E-5</v>
      </c>
      <c r="U3428">
        <v>0</v>
      </c>
      <c r="X3428">
        <v>0</v>
      </c>
      <c r="AC3428">
        <v>1200</v>
      </c>
      <c r="AD3428">
        <v>31950</v>
      </c>
      <c r="AE3428">
        <v>8952</v>
      </c>
      <c r="AF3428">
        <v>8987</v>
      </c>
      <c r="AG3428">
        <v>6110</v>
      </c>
      <c r="AH3428">
        <v>884</v>
      </c>
    </row>
    <row r="3429" spans="1:38">
      <c r="A3429" t="s">
        <v>127</v>
      </c>
      <c r="B3429" t="s">
        <v>113</v>
      </c>
      <c r="C3429" t="s">
        <v>139</v>
      </c>
      <c r="D3429" t="s">
        <v>123</v>
      </c>
      <c r="E3429" t="s">
        <v>25</v>
      </c>
      <c r="F3429" t="s">
        <v>59</v>
      </c>
      <c r="G3429" t="s">
        <v>10</v>
      </c>
      <c r="H3429" t="s">
        <v>12</v>
      </c>
      <c r="J3429">
        <v>0</v>
      </c>
      <c r="K3429">
        <v>0</v>
      </c>
      <c r="N3429">
        <v>0</v>
      </c>
      <c r="T3429">
        <v>0</v>
      </c>
      <c r="U3429">
        <v>0</v>
      </c>
      <c r="X3429">
        <v>0</v>
      </c>
      <c r="AC3429">
        <v>1200</v>
      </c>
      <c r="AD3429">
        <v>31950</v>
      </c>
      <c r="AE3429">
        <v>8952</v>
      </c>
      <c r="AF3429">
        <v>8987</v>
      </c>
      <c r="AG3429">
        <v>6110</v>
      </c>
      <c r="AH3429">
        <v>884</v>
      </c>
    </row>
    <row r="3430" spans="1:38">
      <c r="A3430" t="s">
        <v>127</v>
      </c>
      <c r="B3430" t="s">
        <v>113</v>
      </c>
      <c r="C3430" t="s">
        <v>139</v>
      </c>
      <c r="D3430" t="s">
        <v>123</v>
      </c>
      <c r="E3430" t="s">
        <v>25</v>
      </c>
      <c r="F3430" t="s">
        <v>59</v>
      </c>
      <c r="G3430" t="s">
        <v>10</v>
      </c>
      <c r="H3430" t="s">
        <v>11</v>
      </c>
      <c r="J3430">
        <v>0.217</v>
      </c>
      <c r="K3430">
        <v>0.03</v>
      </c>
      <c r="N3430">
        <v>0.10100000000000001</v>
      </c>
      <c r="T3430">
        <v>1.0000000000000001E-5</v>
      </c>
      <c r="U3430">
        <v>0</v>
      </c>
      <c r="X3430">
        <v>0</v>
      </c>
      <c r="AC3430">
        <v>1200</v>
      </c>
      <c r="AD3430">
        <v>31950</v>
      </c>
      <c r="AE3430">
        <v>8952</v>
      </c>
      <c r="AF3430">
        <v>8987</v>
      </c>
      <c r="AG3430">
        <v>6110</v>
      </c>
      <c r="AH3430">
        <v>884</v>
      </c>
    </row>
    <row r="3431" spans="1:38">
      <c r="A3431" t="s">
        <v>127</v>
      </c>
      <c r="B3431" t="s">
        <v>113</v>
      </c>
      <c r="C3431" t="s">
        <v>139</v>
      </c>
      <c r="D3431" t="s">
        <v>123</v>
      </c>
      <c r="E3431" t="s">
        <v>25</v>
      </c>
      <c r="F3431" t="s">
        <v>9</v>
      </c>
      <c r="G3431" t="s">
        <v>10</v>
      </c>
      <c r="H3431" t="s">
        <v>111</v>
      </c>
      <c r="I3431">
        <v>11.526</v>
      </c>
      <c r="J3431">
        <v>5.2220000000000004</v>
      </c>
      <c r="K3431">
        <v>5.008</v>
      </c>
      <c r="L3431">
        <v>8.1199999999999992</v>
      </c>
      <c r="M3431">
        <v>5.5819999999999999</v>
      </c>
      <c r="N3431">
        <v>6.2E-2</v>
      </c>
      <c r="O3431">
        <v>0.29599999999999999</v>
      </c>
      <c r="S3431">
        <v>3.8000000000000002E-4</v>
      </c>
      <c r="T3431">
        <v>1.3999999999999999E-4</v>
      </c>
      <c r="U3431">
        <v>1.8000000000000001E-4</v>
      </c>
      <c r="V3431">
        <v>2.9999999999999997E-4</v>
      </c>
      <c r="W3431">
        <v>1.8000000000000001E-4</v>
      </c>
      <c r="X3431">
        <v>0</v>
      </c>
      <c r="Y3431">
        <v>1.0000000000000001E-5</v>
      </c>
      <c r="AC3431">
        <v>866665</v>
      </c>
      <c r="AD3431">
        <v>694716</v>
      </c>
      <c r="AE3431">
        <v>730810</v>
      </c>
      <c r="AF3431">
        <v>598616</v>
      </c>
      <c r="AG3431">
        <v>349914</v>
      </c>
      <c r="AH3431">
        <v>68568</v>
      </c>
      <c r="AI3431">
        <v>53082</v>
      </c>
    </row>
    <row r="3432" spans="1:38">
      <c r="A3432" t="s">
        <v>127</v>
      </c>
      <c r="B3432" t="s">
        <v>113</v>
      </c>
      <c r="C3432" t="s">
        <v>139</v>
      </c>
      <c r="D3432" t="s">
        <v>123</v>
      </c>
      <c r="E3432" t="s">
        <v>25</v>
      </c>
      <c r="F3432" t="s">
        <v>9</v>
      </c>
      <c r="G3432" t="s">
        <v>10</v>
      </c>
      <c r="H3432" t="s">
        <v>12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0</v>
      </c>
      <c r="Y3432">
        <v>0</v>
      </c>
      <c r="AC3432">
        <v>866665</v>
      </c>
      <c r="AD3432">
        <v>694716</v>
      </c>
      <c r="AE3432">
        <v>730810</v>
      </c>
      <c r="AF3432">
        <v>598616</v>
      </c>
      <c r="AG3432">
        <v>349914</v>
      </c>
      <c r="AH3432">
        <v>68568</v>
      </c>
      <c r="AI3432">
        <v>53082</v>
      </c>
    </row>
    <row r="3433" spans="1:38">
      <c r="A3433" t="s">
        <v>127</v>
      </c>
      <c r="B3433" t="s">
        <v>113</v>
      </c>
      <c r="C3433" t="s">
        <v>139</v>
      </c>
      <c r="D3433" t="s">
        <v>123</v>
      </c>
      <c r="E3433" t="s">
        <v>25</v>
      </c>
      <c r="F3433" t="s">
        <v>9</v>
      </c>
      <c r="G3433" t="s">
        <v>10</v>
      </c>
      <c r="H3433" t="s">
        <v>11</v>
      </c>
      <c r="I3433">
        <v>11.526</v>
      </c>
      <c r="J3433">
        <v>5.2220000000000004</v>
      </c>
      <c r="K3433">
        <v>5.008</v>
      </c>
      <c r="L3433">
        <v>8.1199999999999992</v>
      </c>
      <c r="M3433">
        <v>5.5819999999999999</v>
      </c>
      <c r="N3433">
        <v>6.2E-2</v>
      </c>
      <c r="O3433">
        <v>0.29599999999999999</v>
      </c>
      <c r="S3433">
        <v>3.8000000000000002E-4</v>
      </c>
      <c r="T3433">
        <v>1.3999999999999999E-4</v>
      </c>
      <c r="U3433">
        <v>1.8000000000000001E-4</v>
      </c>
      <c r="V3433">
        <v>2.9999999999999997E-4</v>
      </c>
      <c r="W3433">
        <v>1.8000000000000001E-4</v>
      </c>
      <c r="X3433">
        <v>0</v>
      </c>
      <c r="Y3433">
        <v>1.0000000000000001E-5</v>
      </c>
      <c r="AC3433">
        <v>866665</v>
      </c>
      <c r="AD3433">
        <v>694716</v>
      </c>
      <c r="AE3433">
        <v>730810</v>
      </c>
      <c r="AF3433">
        <v>598616</v>
      </c>
      <c r="AG3433">
        <v>349914</v>
      </c>
      <c r="AH3433">
        <v>68568</v>
      </c>
      <c r="AI3433">
        <v>53082</v>
      </c>
    </row>
    <row r="3434" spans="1:38">
      <c r="A3434" t="s">
        <v>127</v>
      </c>
      <c r="B3434" t="s">
        <v>113</v>
      </c>
      <c r="C3434" t="s">
        <v>139</v>
      </c>
      <c r="D3434" t="s">
        <v>123</v>
      </c>
      <c r="E3434" t="s">
        <v>25</v>
      </c>
      <c r="F3434" t="s">
        <v>13</v>
      </c>
      <c r="G3434" t="s">
        <v>10</v>
      </c>
      <c r="H3434" t="s">
        <v>111</v>
      </c>
      <c r="I3434">
        <v>262.98500000000001</v>
      </c>
      <c r="J3434">
        <v>398.351</v>
      </c>
      <c r="K3434">
        <v>397.09800000000001</v>
      </c>
      <c r="L3434">
        <v>369.54700000000003</v>
      </c>
      <c r="M3434">
        <v>532.85900000000004</v>
      </c>
      <c r="N3434">
        <v>240.94900000000001</v>
      </c>
      <c r="O3434">
        <v>109.685</v>
      </c>
      <c r="P3434">
        <v>35.212000000000003</v>
      </c>
      <c r="R3434">
        <v>21.69</v>
      </c>
      <c r="S3434">
        <v>8.6999999999999994E-3</v>
      </c>
      <c r="T3434">
        <v>1.0999999999999999E-2</v>
      </c>
      <c r="U3434">
        <v>1.391E-2</v>
      </c>
      <c r="V3434">
        <v>1.379E-2</v>
      </c>
      <c r="W3434">
        <v>1.711E-2</v>
      </c>
      <c r="X3434">
        <v>6.6299999999999996E-3</v>
      </c>
      <c r="Y3434">
        <v>3.0599999999999998E-3</v>
      </c>
      <c r="Z3434">
        <v>1.0499999999999999E-3</v>
      </c>
      <c r="AB3434">
        <v>4.4000000000000002E-4</v>
      </c>
      <c r="AC3434">
        <v>3765518</v>
      </c>
      <c r="AD3434">
        <v>4608817</v>
      </c>
      <c r="AE3434">
        <v>4185262</v>
      </c>
      <c r="AF3434">
        <v>3108933</v>
      </c>
      <c r="AG3434">
        <v>2790115</v>
      </c>
      <c r="AH3434">
        <v>1351720</v>
      </c>
      <c r="AI3434">
        <v>554376</v>
      </c>
      <c r="AJ3434">
        <v>144306</v>
      </c>
      <c r="AL3434">
        <v>68262</v>
      </c>
    </row>
    <row r="3435" spans="1:38">
      <c r="A3435" t="s">
        <v>127</v>
      </c>
      <c r="B3435" t="s">
        <v>113</v>
      </c>
      <c r="C3435" t="s">
        <v>139</v>
      </c>
      <c r="D3435" t="s">
        <v>123</v>
      </c>
      <c r="E3435" t="s">
        <v>25</v>
      </c>
      <c r="F3435" t="s">
        <v>13</v>
      </c>
      <c r="G3435" t="s">
        <v>10</v>
      </c>
      <c r="H3435" t="s">
        <v>12</v>
      </c>
      <c r="I3435">
        <v>25</v>
      </c>
      <c r="J3435">
        <v>47</v>
      </c>
      <c r="K3435">
        <v>36</v>
      </c>
      <c r="L3435">
        <v>38</v>
      </c>
      <c r="M3435">
        <v>22</v>
      </c>
      <c r="N3435">
        <v>10</v>
      </c>
      <c r="O3435">
        <v>12</v>
      </c>
      <c r="P3435">
        <v>3</v>
      </c>
      <c r="R3435">
        <v>5</v>
      </c>
      <c r="S3435">
        <v>8.3000000000000001E-4</v>
      </c>
      <c r="T3435">
        <v>1.2999999999999999E-3</v>
      </c>
      <c r="U3435">
        <v>1.2600000000000001E-3</v>
      </c>
      <c r="V3435">
        <v>1.42E-3</v>
      </c>
      <c r="W3435">
        <v>7.1000000000000002E-4</v>
      </c>
      <c r="X3435">
        <v>2.7999999999999998E-4</v>
      </c>
      <c r="Y3435">
        <v>3.3E-4</v>
      </c>
      <c r="Z3435">
        <v>9.0000000000000006E-5</v>
      </c>
      <c r="AB3435">
        <v>1E-4</v>
      </c>
      <c r="AC3435">
        <v>3765518</v>
      </c>
      <c r="AD3435">
        <v>4608817</v>
      </c>
      <c r="AE3435">
        <v>4185262</v>
      </c>
      <c r="AF3435">
        <v>3108933</v>
      </c>
      <c r="AG3435">
        <v>2790115</v>
      </c>
      <c r="AH3435">
        <v>1351720</v>
      </c>
      <c r="AI3435">
        <v>554376</v>
      </c>
      <c r="AJ3435">
        <v>144306</v>
      </c>
      <c r="AL3435">
        <v>68262</v>
      </c>
    </row>
    <row r="3436" spans="1:38">
      <c r="A3436" t="s">
        <v>127</v>
      </c>
      <c r="B3436" t="s">
        <v>113</v>
      </c>
      <c r="C3436" t="s">
        <v>139</v>
      </c>
      <c r="D3436" t="s">
        <v>123</v>
      </c>
      <c r="E3436" t="s">
        <v>25</v>
      </c>
      <c r="F3436" t="s">
        <v>13</v>
      </c>
      <c r="G3436" t="s">
        <v>10</v>
      </c>
      <c r="H3436" t="s">
        <v>11</v>
      </c>
      <c r="I3436">
        <v>237.98500000000001</v>
      </c>
      <c r="J3436">
        <v>351.351</v>
      </c>
      <c r="K3436">
        <v>361.09800000000001</v>
      </c>
      <c r="L3436">
        <v>331.54700000000003</v>
      </c>
      <c r="M3436">
        <v>510.85899999999998</v>
      </c>
      <c r="N3436">
        <v>230.94900000000001</v>
      </c>
      <c r="O3436">
        <v>97.685000000000002</v>
      </c>
      <c r="P3436">
        <v>32.212000000000003</v>
      </c>
      <c r="R3436">
        <v>16.690000000000001</v>
      </c>
      <c r="S3436">
        <v>7.8799999999999999E-3</v>
      </c>
      <c r="T3436">
        <v>9.7000000000000003E-3</v>
      </c>
      <c r="U3436">
        <v>1.265E-2</v>
      </c>
      <c r="V3436">
        <v>1.2370000000000001E-2</v>
      </c>
      <c r="W3436">
        <v>1.6410000000000001E-2</v>
      </c>
      <c r="X3436">
        <v>6.3499999999999997E-3</v>
      </c>
      <c r="Y3436">
        <v>2.7200000000000002E-3</v>
      </c>
      <c r="Z3436">
        <v>9.6000000000000002E-4</v>
      </c>
      <c r="AB3436">
        <v>3.4000000000000002E-4</v>
      </c>
      <c r="AC3436">
        <v>3765518</v>
      </c>
      <c r="AD3436">
        <v>4608817</v>
      </c>
      <c r="AE3436">
        <v>4185262</v>
      </c>
      <c r="AF3436">
        <v>3108933</v>
      </c>
      <c r="AG3436">
        <v>2790115</v>
      </c>
      <c r="AH3436">
        <v>1351720</v>
      </c>
      <c r="AI3436">
        <v>554376</v>
      </c>
      <c r="AJ3436">
        <v>144306</v>
      </c>
      <c r="AL3436">
        <v>68262</v>
      </c>
    </row>
    <row r="3437" spans="1:38">
      <c r="A3437" t="s">
        <v>127</v>
      </c>
      <c r="B3437" t="s">
        <v>113</v>
      </c>
      <c r="C3437" t="s">
        <v>139</v>
      </c>
      <c r="D3437" t="s">
        <v>123</v>
      </c>
      <c r="E3437" t="s">
        <v>25</v>
      </c>
      <c r="F3437" t="s">
        <v>66</v>
      </c>
      <c r="G3437" t="s">
        <v>10</v>
      </c>
      <c r="H3437" t="s">
        <v>111</v>
      </c>
      <c r="I3437">
        <v>1E-3</v>
      </c>
      <c r="J3437">
        <v>8.9999999999999993E-3</v>
      </c>
      <c r="N3437">
        <v>2E-3</v>
      </c>
      <c r="P3437">
        <v>0.182</v>
      </c>
      <c r="Q3437">
        <v>3.4000000000000002E-2</v>
      </c>
      <c r="S3437">
        <v>0</v>
      </c>
      <c r="T3437">
        <v>0</v>
      </c>
      <c r="X3437">
        <v>0</v>
      </c>
      <c r="Z3437">
        <v>1.0000000000000001E-5</v>
      </c>
      <c r="AA3437">
        <v>0</v>
      </c>
      <c r="AC3437">
        <v>1393879</v>
      </c>
      <c r="AD3437">
        <v>2039359</v>
      </c>
      <c r="AE3437">
        <v>1526845</v>
      </c>
      <c r="AF3437">
        <v>1415324</v>
      </c>
      <c r="AG3437">
        <v>1517079</v>
      </c>
      <c r="AH3437">
        <v>1246852</v>
      </c>
      <c r="AI3437">
        <v>1442688</v>
      </c>
      <c r="AJ3437">
        <v>1167296</v>
      </c>
      <c r="AK3437">
        <v>976454</v>
      </c>
      <c r="AL3437">
        <v>1150312</v>
      </c>
    </row>
    <row r="3438" spans="1:38">
      <c r="A3438" t="s">
        <v>127</v>
      </c>
      <c r="B3438" t="s">
        <v>113</v>
      </c>
      <c r="C3438" t="s">
        <v>139</v>
      </c>
      <c r="D3438" t="s">
        <v>123</v>
      </c>
      <c r="E3438" t="s">
        <v>25</v>
      </c>
      <c r="F3438" t="s">
        <v>66</v>
      </c>
      <c r="G3438" t="s">
        <v>10</v>
      </c>
      <c r="H3438" t="s">
        <v>12</v>
      </c>
      <c r="I3438">
        <v>0</v>
      </c>
      <c r="J3438">
        <v>0</v>
      </c>
      <c r="N3438">
        <v>0</v>
      </c>
      <c r="P3438">
        <v>0</v>
      </c>
      <c r="Q3438">
        <v>0</v>
      </c>
      <c r="S3438">
        <v>0</v>
      </c>
      <c r="T3438">
        <v>0</v>
      </c>
      <c r="X3438">
        <v>0</v>
      </c>
      <c r="Z3438">
        <v>0</v>
      </c>
      <c r="AA3438">
        <v>0</v>
      </c>
      <c r="AC3438">
        <v>1393879</v>
      </c>
      <c r="AD3438">
        <v>2039359</v>
      </c>
      <c r="AE3438">
        <v>1526845</v>
      </c>
      <c r="AF3438">
        <v>1415324</v>
      </c>
      <c r="AG3438">
        <v>1517079</v>
      </c>
      <c r="AH3438">
        <v>1246852</v>
      </c>
      <c r="AI3438">
        <v>1442688</v>
      </c>
      <c r="AJ3438">
        <v>1167296</v>
      </c>
      <c r="AK3438">
        <v>976454</v>
      </c>
      <c r="AL3438">
        <v>1150312</v>
      </c>
    </row>
    <row r="3439" spans="1:38">
      <c r="A3439" t="s">
        <v>127</v>
      </c>
      <c r="B3439" t="s">
        <v>113</v>
      </c>
      <c r="C3439" t="s">
        <v>139</v>
      </c>
      <c r="D3439" t="s">
        <v>123</v>
      </c>
      <c r="E3439" t="s">
        <v>25</v>
      </c>
      <c r="F3439" t="s">
        <v>66</v>
      </c>
      <c r="G3439" t="s">
        <v>10</v>
      </c>
      <c r="H3439" t="s">
        <v>11</v>
      </c>
      <c r="I3439">
        <v>1E-3</v>
      </c>
      <c r="J3439">
        <v>8.9999999999999993E-3</v>
      </c>
      <c r="N3439">
        <v>2E-3</v>
      </c>
      <c r="P3439">
        <v>0.182</v>
      </c>
      <c r="Q3439">
        <v>3.4000000000000002E-2</v>
      </c>
      <c r="S3439">
        <v>0</v>
      </c>
      <c r="T3439">
        <v>0</v>
      </c>
      <c r="X3439">
        <v>0</v>
      </c>
      <c r="Z3439">
        <v>1.0000000000000001E-5</v>
      </c>
      <c r="AA3439">
        <v>0</v>
      </c>
      <c r="AC3439">
        <v>1393879</v>
      </c>
      <c r="AD3439">
        <v>2039359</v>
      </c>
      <c r="AE3439">
        <v>1526845</v>
      </c>
      <c r="AF3439">
        <v>1415324</v>
      </c>
      <c r="AG3439">
        <v>1517079</v>
      </c>
      <c r="AH3439">
        <v>1246852</v>
      </c>
      <c r="AI3439">
        <v>1442688</v>
      </c>
      <c r="AJ3439">
        <v>1167296</v>
      </c>
      <c r="AK3439">
        <v>976454</v>
      </c>
      <c r="AL3439">
        <v>1150312</v>
      </c>
    </row>
    <row r="3440" spans="1:38">
      <c r="A3440" t="s">
        <v>127</v>
      </c>
      <c r="B3440" t="s">
        <v>113</v>
      </c>
      <c r="C3440" t="s">
        <v>139</v>
      </c>
      <c r="D3440" t="s">
        <v>123</v>
      </c>
      <c r="E3440" t="s">
        <v>25</v>
      </c>
      <c r="F3440" t="s">
        <v>61</v>
      </c>
      <c r="G3440" t="s">
        <v>10</v>
      </c>
      <c r="H3440" t="s">
        <v>111</v>
      </c>
      <c r="L3440">
        <v>2E-3</v>
      </c>
      <c r="M3440">
        <v>1E-3</v>
      </c>
      <c r="Q3440">
        <v>2E-3</v>
      </c>
      <c r="R3440">
        <v>1E-3</v>
      </c>
      <c r="V3440">
        <v>0</v>
      </c>
      <c r="W3440">
        <v>0</v>
      </c>
      <c r="AA3440">
        <v>0</v>
      </c>
      <c r="AB3440">
        <v>0</v>
      </c>
      <c r="AC3440">
        <v>545511</v>
      </c>
      <c r="AD3440">
        <v>765990</v>
      </c>
      <c r="AE3440">
        <v>570700</v>
      </c>
      <c r="AF3440">
        <v>284732</v>
      </c>
      <c r="AG3440">
        <v>317094</v>
      </c>
      <c r="AH3440">
        <v>377965</v>
      </c>
      <c r="AI3440">
        <v>465452</v>
      </c>
      <c r="AJ3440">
        <v>857080</v>
      </c>
      <c r="AK3440">
        <v>668510</v>
      </c>
      <c r="AL3440">
        <v>441398</v>
      </c>
    </row>
    <row r="3441" spans="1:38">
      <c r="A3441" t="s">
        <v>127</v>
      </c>
      <c r="B3441" t="s">
        <v>113</v>
      </c>
      <c r="C3441" t="s">
        <v>139</v>
      </c>
      <c r="D3441" t="s">
        <v>123</v>
      </c>
      <c r="E3441" t="s">
        <v>25</v>
      </c>
      <c r="F3441" t="s">
        <v>61</v>
      </c>
      <c r="G3441" t="s">
        <v>10</v>
      </c>
      <c r="H3441" t="s">
        <v>12</v>
      </c>
      <c r="L3441">
        <v>0</v>
      </c>
      <c r="M3441">
        <v>0</v>
      </c>
      <c r="Q3441">
        <v>0</v>
      </c>
      <c r="R3441">
        <v>0</v>
      </c>
      <c r="V3441">
        <v>0</v>
      </c>
      <c r="W3441">
        <v>0</v>
      </c>
      <c r="AA3441">
        <v>0</v>
      </c>
      <c r="AB3441">
        <v>0</v>
      </c>
      <c r="AC3441">
        <v>545511</v>
      </c>
      <c r="AD3441">
        <v>765990</v>
      </c>
      <c r="AE3441">
        <v>570700</v>
      </c>
      <c r="AF3441">
        <v>284732</v>
      </c>
      <c r="AG3441">
        <v>317094</v>
      </c>
      <c r="AH3441">
        <v>377965</v>
      </c>
      <c r="AI3441">
        <v>465452</v>
      </c>
      <c r="AJ3441">
        <v>857080</v>
      </c>
      <c r="AK3441">
        <v>668510</v>
      </c>
      <c r="AL3441">
        <v>441398</v>
      </c>
    </row>
    <row r="3442" spans="1:38">
      <c r="A3442" t="s">
        <v>127</v>
      </c>
      <c r="B3442" t="s">
        <v>113</v>
      </c>
      <c r="C3442" t="s">
        <v>139</v>
      </c>
      <c r="D3442" t="s">
        <v>123</v>
      </c>
      <c r="E3442" t="s">
        <v>25</v>
      </c>
      <c r="F3442" t="s">
        <v>61</v>
      </c>
      <c r="G3442" t="s">
        <v>10</v>
      </c>
      <c r="H3442" t="s">
        <v>11</v>
      </c>
      <c r="L3442">
        <v>2E-3</v>
      </c>
      <c r="M3442">
        <v>1E-3</v>
      </c>
      <c r="Q3442">
        <v>2E-3</v>
      </c>
      <c r="R3442">
        <v>1E-3</v>
      </c>
      <c r="V3442">
        <v>0</v>
      </c>
      <c r="W3442">
        <v>0</v>
      </c>
      <c r="AA3442">
        <v>0</v>
      </c>
      <c r="AB3442">
        <v>0</v>
      </c>
      <c r="AC3442">
        <v>545511</v>
      </c>
      <c r="AD3442">
        <v>765990</v>
      </c>
      <c r="AE3442">
        <v>570700</v>
      </c>
      <c r="AF3442">
        <v>284732</v>
      </c>
      <c r="AG3442">
        <v>317094</v>
      </c>
      <c r="AH3442">
        <v>377965</v>
      </c>
      <c r="AI3442">
        <v>465452</v>
      </c>
      <c r="AJ3442">
        <v>857080</v>
      </c>
      <c r="AK3442">
        <v>668510</v>
      </c>
      <c r="AL3442">
        <v>441398</v>
      </c>
    </row>
    <row r="3443" spans="1:38">
      <c r="A3443" t="s">
        <v>127</v>
      </c>
      <c r="B3443" t="s">
        <v>113</v>
      </c>
      <c r="C3443" t="s">
        <v>139</v>
      </c>
      <c r="D3443" t="s">
        <v>123</v>
      </c>
      <c r="E3443" t="s">
        <v>25</v>
      </c>
      <c r="F3443" t="s">
        <v>17</v>
      </c>
      <c r="G3443" t="s">
        <v>145</v>
      </c>
      <c r="H3443" t="s">
        <v>111</v>
      </c>
      <c r="O3443">
        <v>0.25900000000000001</v>
      </c>
      <c r="P3443">
        <v>0.60199999999999998</v>
      </c>
      <c r="Q3443">
        <v>0.28399999999999997</v>
      </c>
      <c r="Y3443">
        <v>1.0000000000000001E-5</v>
      </c>
      <c r="Z3443">
        <v>2.0000000000000002E-5</v>
      </c>
      <c r="AA3443">
        <v>1.0000000000000001E-5</v>
      </c>
      <c r="AI3443">
        <v>692932</v>
      </c>
      <c r="AJ3443">
        <v>955808</v>
      </c>
      <c r="AK3443">
        <v>810706</v>
      </c>
      <c r="AL3443">
        <v>36937</v>
      </c>
    </row>
    <row r="3444" spans="1:38">
      <c r="A3444" t="s">
        <v>127</v>
      </c>
      <c r="B3444" t="s">
        <v>113</v>
      </c>
      <c r="C3444" t="s">
        <v>139</v>
      </c>
      <c r="D3444" t="s">
        <v>123</v>
      </c>
      <c r="E3444" t="s">
        <v>25</v>
      </c>
      <c r="F3444" t="s">
        <v>17</v>
      </c>
      <c r="G3444" t="s">
        <v>145</v>
      </c>
      <c r="H3444" t="s">
        <v>12</v>
      </c>
      <c r="O3444">
        <v>0</v>
      </c>
      <c r="P3444">
        <v>0</v>
      </c>
      <c r="Q3444">
        <v>0</v>
      </c>
      <c r="Y3444">
        <v>0</v>
      </c>
      <c r="Z3444">
        <v>0</v>
      </c>
      <c r="AA3444">
        <v>0</v>
      </c>
      <c r="AI3444">
        <v>692932</v>
      </c>
      <c r="AJ3444">
        <v>955808</v>
      </c>
      <c r="AK3444">
        <v>810706</v>
      </c>
      <c r="AL3444">
        <v>36937</v>
      </c>
    </row>
    <row r="3445" spans="1:38">
      <c r="A3445" t="s">
        <v>127</v>
      </c>
      <c r="B3445" t="s">
        <v>113</v>
      </c>
      <c r="C3445" t="s">
        <v>139</v>
      </c>
      <c r="D3445" t="s">
        <v>123</v>
      </c>
      <c r="E3445" t="s">
        <v>25</v>
      </c>
      <c r="F3445" t="s">
        <v>17</v>
      </c>
      <c r="G3445" t="s">
        <v>145</v>
      </c>
      <c r="H3445" t="s">
        <v>11</v>
      </c>
      <c r="O3445">
        <v>0.25900000000000001</v>
      </c>
      <c r="P3445">
        <v>0.60199999999999998</v>
      </c>
      <c r="Q3445">
        <v>0.28399999999999997</v>
      </c>
      <c r="Y3445">
        <v>1.0000000000000001E-5</v>
      </c>
      <c r="Z3445">
        <v>2.0000000000000002E-5</v>
      </c>
      <c r="AA3445">
        <v>1.0000000000000001E-5</v>
      </c>
      <c r="AI3445">
        <v>692932</v>
      </c>
      <c r="AJ3445">
        <v>955808</v>
      </c>
      <c r="AK3445">
        <v>810706</v>
      </c>
      <c r="AL3445">
        <v>36937</v>
      </c>
    </row>
    <row r="3446" spans="1:38">
      <c r="A3446" t="s">
        <v>127</v>
      </c>
      <c r="B3446" t="s">
        <v>113</v>
      </c>
      <c r="C3446" t="s">
        <v>139</v>
      </c>
      <c r="D3446" t="s">
        <v>123</v>
      </c>
      <c r="E3446" t="s">
        <v>25</v>
      </c>
      <c r="F3446" t="s">
        <v>17</v>
      </c>
      <c r="G3446" t="s">
        <v>148</v>
      </c>
      <c r="H3446" t="s">
        <v>111</v>
      </c>
      <c r="O3446">
        <v>0.59</v>
      </c>
      <c r="P3446">
        <v>0.52500000000000002</v>
      </c>
      <c r="Q3446">
        <v>1.9770000000000001</v>
      </c>
      <c r="R3446">
        <v>0.82199999999999995</v>
      </c>
      <c r="Y3446">
        <v>2.0000000000000002E-5</v>
      </c>
      <c r="Z3446">
        <v>2.0000000000000002E-5</v>
      </c>
      <c r="AA3446">
        <v>6.0000000000000002E-5</v>
      </c>
      <c r="AB3446">
        <v>2.0000000000000002E-5</v>
      </c>
      <c r="AI3446">
        <v>11552644</v>
      </c>
      <c r="AJ3446">
        <v>7955049</v>
      </c>
      <c r="AK3446">
        <v>6313867</v>
      </c>
      <c r="AL3446">
        <v>6679948</v>
      </c>
    </row>
    <row r="3447" spans="1:38">
      <c r="A3447" t="s">
        <v>127</v>
      </c>
      <c r="B3447" t="s">
        <v>113</v>
      </c>
      <c r="C3447" t="s">
        <v>139</v>
      </c>
      <c r="D3447" t="s">
        <v>123</v>
      </c>
      <c r="E3447" t="s">
        <v>25</v>
      </c>
      <c r="F3447" t="s">
        <v>17</v>
      </c>
      <c r="G3447" t="s">
        <v>148</v>
      </c>
      <c r="H3447" t="s">
        <v>12</v>
      </c>
      <c r="O3447">
        <v>0</v>
      </c>
      <c r="P3447">
        <v>0</v>
      </c>
      <c r="Q3447">
        <v>0</v>
      </c>
      <c r="R3447">
        <v>0</v>
      </c>
      <c r="Y3447">
        <v>0</v>
      </c>
      <c r="Z3447">
        <v>0</v>
      </c>
      <c r="AA3447">
        <v>0</v>
      </c>
      <c r="AB3447">
        <v>0</v>
      </c>
      <c r="AI3447">
        <v>11552644</v>
      </c>
      <c r="AJ3447">
        <v>7955049</v>
      </c>
      <c r="AK3447">
        <v>6313867</v>
      </c>
      <c r="AL3447">
        <v>6679948</v>
      </c>
    </row>
    <row r="3448" spans="1:38">
      <c r="A3448" t="s">
        <v>127</v>
      </c>
      <c r="B3448" t="s">
        <v>113</v>
      </c>
      <c r="C3448" t="s">
        <v>139</v>
      </c>
      <c r="D3448" t="s">
        <v>123</v>
      </c>
      <c r="E3448" t="s">
        <v>25</v>
      </c>
      <c r="F3448" t="s">
        <v>17</v>
      </c>
      <c r="G3448" t="s">
        <v>148</v>
      </c>
      <c r="H3448" t="s">
        <v>11</v>
      </c>
      <c r="O3448">
        <v>0.59</v>
      </c>
      <c r="P3448">
        <v>0.52500000000000002</v>
      </c>
      <c r="Q3448">
        <v>1.9770000000000001</v>
      </c>
      <c r="R3448">
        <v>0.82199999999999995</v>
      </c>
      <c r="Y3448">
        <v>2.0000000000000002E-5</v>
      </c>
      <c r="Z3448">
        <v>2.0000000000000002E-5</v>
      </c>
      <c r="AA3448">
        <v>6.0000000000000002E-5</v>
      </c>
      <c r="AB3448">
        <v>2.0000000000000002E-5</v>
      </c>
      <c r="AI3448">
        <v>11552644</v>
      </c>
      <c r="AJ3448">
        <v>7955049</v>
      </c>
      <c r="AK3448">
        <v>6313867</v>
      </c>
      <c r="AL3448">
        <v>6679948</v>
      </c>
    </row>
    <row r="3449" spans="1:38">
      <c r="A3449" t="s">
        <v>127</v>
      </c>
      <c r="B3449" t="s">
        <v>113</v>
      </c>
      <c r="C3449" t="s">
        <v>139</v>
      </c>
      <c r="D3449" t="s">
        <v>123</v>
      </c>
      <c r="E3449" t="s">
        <v>25</v>
      </c>
      <c r="F3449" t="s">
        <v>17</v>
      </c>
      <c r="G3449" t="s">
        <v>10</v>
      </c>
      <c r="H3449" t="s">
        <v>111</v>
      </c>
      <c r="I3449">
        <v>1.2490000000000001</v>
      </c>
      <c r="J3449">
        <v>0.55100000000000005</v>
      </c>
      <c r="K3449">
        <v>0.84699999999999998</v>
      </c>
      <c r="L3449">
        <v>0.48199999999999998</v>
      </c>
      <c r="M3449">
        <v>0.33</v>
      </c>
      <c r="N3449">
        <v>1.637</v>
      </c>
      <c r="S3449">
        <v>4.0000000000000003E-5</v>
      </c>
      <c r="T3449">
        <v>2.0000000000000002E-5</v>
      </c>
      <c r="U3449">
        <v>3.0000000000000001E-5</v>
      </c>
      <c r="V3449">
        <v>2.0000000000000002E-5</v>
      </c>
      <c r="W3449">
        <v>1.0000000000000001E-5</v>
      </c>
      <c r="X3449">
        <v>5.0000000000000002E-5</v>
      </c>
      <c r="AC3449">
        <v>16079389</v>
      </c>
      <c r="AD3449">
        <v>12684328</v>
      </c>
      <c r="AE3449">
        <v>12158295</v>
      </c>
      <c r="AF3449">
        <v>11660764</v>
      </c>
      <c r="AG3449">
        <v>11022982</v>
      </c>
      <c r="AH3449">
        <v>12176292</v>
      </c>
      <c r="AJ3449">
        <v>1531775</v>
      </c>
      <c r="AK3449">
        <v>2871664</v>
      </c>
      <c r="AL3449">
        <v>2585992</v>
      </c>
    </row>
    <row r="3450" spans="1:38">
      <c r="A3450" t="s">
        <v>127</v>
      </c>
      <c r="B3450" t="s">
        <v>113</v>
      </c>
      <c r="C3450" t="s">
        <v>139</v>
      </c>
      <c r="D3450" t="s">
        <v>123</v>
      </c>
      <c r="E3450" t="s">
        <v>25</v>
      </c>
      <c r="F3450" t="s">
        <v>17</v>
      </c>
      <c r="G3450" t="s">
        <v>10</v>
      </c>
      <c r="H3450" t="s">
        <v>12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AC3450">
        <v>16079389</v>
      </c>
      <c r="AD3450">
        <v>12684328</v>
      </c>
      <c r="AE3450">
        <v>12158295</v>
      </c>
      <c r="AF3450">
        <v>11660764</v>
      </c>
      <c r="AG3450">
        <v>11022982</v>
      </c>
      <c r="AH3450">
        <v>12176292</v>
      </c>
      <c r="AJ3450">
        <v>1531775</v>
      </c>
      <c r="AK3450">
        <v>2871664</v>
      </c>
      <c r="AL3450">
        <v>2585992</v>
      </c>
    </row>
    <row r="3451" spans="1:38">
      <c r="A3451" t="s">
        <v>127</v>
      </c>
      <c r="B3451" t="s">
        <v>113</v>
      </c>
      <c r="C3451" t="s">
        <v>139</v>
      </c>
      <c r="D3451" t="s">
        <v>123</v>
      </c>
      <c r="E3451" t="s">
        <v>25</v>
      </c>
      <c r="F3451" t="s">
        <v>17</v>
      </c>
      <c r="G3451" t="s">
        <v>10</v>
      </c>
      <c r="H3451" t="s">
        <v>11</v>
      </c>
      <c r="I3451">
        <v>1.2490000000000001</v>
      </c>
      <c r="J3451">
        <v>0.55100000000000005</v>
      </c>
      <c r="K3451">
        <v>0.84699999999999998</v>
      </c>
      <c r="L3451">
        <v>0.48199999999999998</v>
      </c>
      <c r="M3451">
        <v>0.33</v>
      </c>
      <c r="N3451">
        <v>1.637</v>
      </c>
      <c r="S3451">
        <v>4.0000000000000003E-5</v>
      </c>
      <c r="T3451">
        <v>2.0000000000000002E-5</v>
      </c>
      <c r="U3451">
        <v>3.0000000000000001E-5</v>
      </c>
      <c r="V3451">
        <v>2.0000000000000002E-5</v>
      </c>
      <c r="W3451">
        <v>1.0000000000000001E-5</v>
      </c>
      <c r="X3451">
        <v>5.0000000000000002E-5</v>
      </c>
      <c r="AC3451">
        <v>16079389</v>
      </c>
      <c r="AD3451">
        <v>12684328</v>
      </c>
      <c r="AE3451">
        <v>12158295</v>
      </c>
      <c r="AF3451">
        <v>11660764</v>
      </c>
      <c r="AG3451">
        <v>11022982</v>
      </c>
      <c r="AH3451">
        <v>12176292</v>
      </c>
      <c r="AJ3451">
        <v>1531775</v>
      </c>
      <c r="AK3451">
        <v>2871664</v>
      </c>
      <c r="AL3451">
        <v>2585992</v>
      </c>
    </row>
    <row r="3452" spans="1:38">
      <c r="A3452" t="s">
        <v>127</v>
      </c>
      <c r="B3452" t="s">
        <v>113</v>
      </c>
      <c r="C3452" t="s">
        <v>139</v>
      </c>
      <c r="D3452" t="s">
        <v>123</v>
      </c>
      <c r="E3452" t="s">
        <v>25</v>
      </c>
      <c r="F3452" t="s">
        <v>18</v>
      </c>
      <c r="G3452" t="s">
        <v>70</v>
      </c>
      <c r="H3452" t="s">
        <v>111</v>
      </c>
      <c r="P3452">
        <v>1E-3</v>
      </c>
      <c r="Z3452">
        <v>0</v>
      </c>
      <c r="AJ3452">
        <v>99134</v>
      </c>
      <c r="AK3452">
        <v>38671</v>
      </c>
      <c r="AL3452">
        <v>22640</v>
      </c>
    </row>
    <row r="3453" spans="1:38">
      <c r="A3453" t="s">
        <v>127</v>
      </c>
      <c r="B3453" t="s">
        <v>113</v>
      </c>
      <c r="C3453" t="s">
        <v>139</v>
      </c>
      <c r="D3453" t="s">
        <v>123</v>
      </c>
      <c r="E3453" t="s">
        <v>25</v>
      </c>
      <c r="F3453" t="s">
        <v>18</v>
      </c>
      <c r="G3453" t="s">
        <v>70</v>
      </c>
      <c r="H3453" t="s">
        <v>12</v>
      </c>
      <c r="P3453">
        <v>0</v>
      </c>
      <c r="Z3453">
        <v>0</v>
      </c>
      <c r="AJ3453">
        <v>99134</v>
      </c>
      <c r="AK3453">
        <v>38671</v>
      </c>
      <c r="AL3453">
        <v>22640</v>
      </c>
    </row>
    <row r="3454" spans="1:38">
      <c r="A3454" t="s">
        <v>127</v>
      </c>
      <c r="B3454" t="s">
        <v>113</v>
      </c>
      <c r="C3454" t="s">
        <v>139</v>
      </c>
      <c r="D3454" t="s">
        <v>123</v>
      </c>
      <c r="E3454" t="s">
        <v>25</v>
      </c>
      <c r="F3454" t="s">
        <v>18</v>
      </c>
      <c r="G3454" t="s">
        <v>70</v>
      </c>
      <c r="H3454" t="s">
        <v>11</v>
      </c>
      <c r="P3454">
        <v>1E-3</v>
      </c>
      <c r="Z3454">
        <v>0</v>
      </c>
      <c r="AJ3454">
        <v>99134</v>
      </c>
      <c r="AK3454">
        <v>38671</v>
      </c>
      <c r="AL3454">
        <v>22640</v>
      </c>
    </row>
    <row r="3455" spans="1:38">
      <c r="A3455" t="s">
        <v>127</v>
      </c>
      <c r="B3455" t="s">
        <v>113</v>
      </c>
      <c r="C3455" t="s">
        <v>139</v>
      </c>
      <c r="D3455" t="s">
        <v>123</v>
      </c>
      <c r="E3455" t="s">
        <v>25</v>
      </c>
      <c r="F3455" t="s">
        <v>18</v>
      </c>
      <c r="G3455" t="s">
        <v>145</v>
      </c>
      <c r="H3455" t="s">
        <v>111</v>
      </c>
      <c r="O3455">
        <v>0.36199999999999999</v>
      </c>
      <c r="P3455">
        <v>0.96399999999999997</v>
      </c>
      <c r="Q3455">
        <v>1.5660000000000001</v>
      </c>
      <c r="Y3455">
        <v>1.0000000000000001E-5</v>
      </c>
      <c r="Z3455">
        <v>3.0000000000000001E-5</v>
      </c>
      <c r="AA3455">
        <v>4.0000000000000003E-5</v>
      </c>
      <c r="AI3455">
        <v>4219929</v>
      </c>
      <c r="AJ3455">
        <v>7467356</v>
      </c>
      <c r="AK3455">
        <v>5277096</v>
      </c>
      <c r="AL3455">
        <v>287446</v>
      </c>
    </row>
    <row r="3456" spans="1:38">
      <c r="A3456" t="s">
        <v>127</v>
      </c>
      <c r="B3456" t="s">
        <v>113</v>
      </c>
      <c r="C3456" t="s">
        <v>139</v>
      </c>
      <c r="D3456" t="s">
        <v>123</v>
      </c>
      <c r="E3456" t="s">
        <v>25</v>
      </c>
      <c r="F3456" t="s">
        <v>18</v>
      </c>
      <c r="G3456" t="s">
        <v>145</v>
      </c>
      <c r="H3456" t="s">
        <v>12</v>
      </c>
      <c r="O3456">
        <v>0</v>
      </c>
      <c r="P3456">
        <v>0</v>
      </c>
      <c r="Q3456">
        <v>0</v>
      </c>
      <c r="Y3456">
        <v>0</v>
      </c>
      <c r="Z3456">
        <v>0</v>
      </c>
      <c r="AA3456">
        <v>0</v>
      </c>
      <c r="AI3456">
        <v>4219929</v>
      </c>
      <c r="AJ3456">
        <v>7467356</v>
      </c>
      <c r="AK3456">
        <v>5277096</v>
      </c>
      <c r="AL3456">
        <v>287446</v>
      </c>
    </row>
    <row r="3457" spans="1:38">
      <c r="A3457" t="s">
        <v>127</v>
      </c>
      <c r="B3457" t="s">
        <v>113</v>
      </c>
      <c r="C3457" t="s">
        <v>139</v>
      </c>
      <c r="D3457" t="s">
        <v>123</v>
      </c>
      <c r="E3457" t="s">
        <v>25</v>
      </c>
      <c r="F3457" t="s">
        <v>18</v>
      </c>
      <c r="G3457" t="s">
        <v>145</v>
      </c>
      <c r="H3457" t="s">
        <v>11</v>
      </c>
      <c r="O3457">
        <v>0.36199999999999999</v>
      </c>
      <c r="P3457">
        <v>0.96399999999999997</v>
      </c>
      <c r="Q3457">
        <v>1.5660000000000001</v>
      </c>
      <c r="Y3457">
        <v>1.0000000000000001E-5</v>
      </c>
      <c r="Z3457">
        <v>3.0000000000000001E-5</v>
      </c>
      <c r="AA3457">
        <v>4.0000000000000003E-5</v>
      </c>
      <c r="AI3457">
        <v>4219929</v>
      </c>
      <c r="AJ3457">
        <v>7467356</v>
      </c>
      <c r="AK3457">
        <v>5277096</v>
      </c>
      <c r="AL3457">
        <v>287446</v>
      </c>
    </row>
    <row r="3458" spans="1:38">
      <c r="A3458" t="s">
        <v>127</v>
      </c>
      <c r="B3458" t="s">
        <v>113</v>
      </c>
      <c r="C3458" t="s">
        <v>139</v>
      </c>
      <c r="D3458" t="s">
        <v>123</v>
      </c>
      <c r="E3458" t="s">
        <v>25</v>
      </c>
      <c r="F3458" t="s">
        <v>18</v>
      </c>
      <c r="G3458" t="s">
        <v>148</v>
      </c>
      <c r="H3458" t="s">
        <v>111</v>
      </c>
      <c r="O3458">
        <v>3.6779999999999999</v>
      </c>
      <c r="P3458">
        <v>3.4129999999999998</v>
      </c>
      <c r="Q3458">
        <v>0.11</v>
      </c>
      <c r="R3458">
        <v>2.3610000000000002</v>
      </c>
      <c r="Y3458">
        <v>1E-4</v>
      </c>
      <c r="Z3458">
        <v>1E-4</v>
      </c>
      <c r="AA3458">
        <v>0</v>
      </c>
      <c r="AB3458">
        <v>5.0000000000000002E-5</v>
      </c>
      <c r="AI3458">
        <v>3796988</v>
      </c>
      <c r="AJ3458">
        <v>408610</v>
      </c>
      <c r="AK3458">
        <v>1285425</v>
      </c>
      <c r="AL3458">
        <v>4861297</v>
      </c>
    </row>
    <row r="3459" spans="1:38">
      <c r="A3459" t="s">
        <v>127</v>
      </c>
      <c r="B3459" t="s">
        <v>113</v>
      </c>
      <c r="C3459" t="s">
        <v>139</v>
      </c>
      <c r="D3459" t="s">
        <v>123</v>
      </c>
      <c r="E3459" t="s">
        <v>25</v>
      </c>
      <c r="F3459" t="s">
        <v>18</v>
      </c>
      <c r="G3459" t="s">
        <v>148</v>
      </c>
      <c r="H3459" t="s">
        <v>12</v>
      </c>
      <c r="O3459">
        <v>0</v>
      </c>
      <c r="P3459">
        <v>0</v>
      </c>
      <c r="Q3459">
        <v>0</v>
      </c>
      <c r="R3459">
        <v>0</v>
      </c>
      <c r="Y3459">
        <v>0</v>
      </c>
      <c r="Z3459">
        <v>0</v>
      </c>
      <c r="AA3459">
        <v>0</v>
      </c>
      <c r="AB3459">
        <v>0</v>
      </c>
      <c r="AI3459">
        <v>3796988</v>
      </c>
      <c r="AJ3459">
        <v>408610</v>
      </c>
      <c r="AK3459">
        <v>1285425</v>
      </c>
      <c r="AL3459">
        <v>4861297</v>
      </c>
    </row>
    <row r="3460" spans="1:38">
      <c r="A3460" t="s">
        <v>127</v>
      </c>
      <c r="B3460" t="s">
        <v>113</v>
      </c>
      <c r="C3460" t="s">
        <v>139</v>
      </c>
      <c r="D3460" t="s">
        <v>123</v>
      </c>
      <c r="E3460" t="s">
        <v>25</v>
      </c>
      <c r="F3460" t="s">
        <v>18</v>
      </c>
      <c r="G3460" t="s">
        <v>148</v>
      </c>
      <c r="H3460" t="s">
        <v>11</v>
      </c>
      <c r="O3460">
        <v>3.6779999999999999</v>
      </c>
      <c r="P3460">
        <v>3.4129999999999998</v>
      </c>
      <c r="Q3460">
        <v>0.11</v>
      </c>
      <c r="R3460">
        <v>2.3610000000000002</v>
      </c>
      <c r="Y3460">
        <v>1E-4</v>
      </c>
      <c r="Z3460">
        <v>1E-4</v>
      </c>
      <c r="AA3460">
        <v>0</v>
      </c>
      <c r="AB3460">
        <v>5.0000000000000002E-5</v>
      </c>
      <c r="AI3460">
        <v>3796988</v>
      </c>
      <c r="AJ3460">
        <v>408610</v>
      </c>
      <c r="AK3460">
        <v>1285425</v>
      </c>
      <c r="AL3460">
        <v>4861297</v>
      </c>
    </row>
    <row r="3461" spans="1:38">
      <c r="A3461" t="s">
        <v>127</v>
      </c>
      <c r="B3461" t="s">
        <v>113</v>
      </c>
      <c r="C3461" t="s">
        <v>139</v>
      </c>
      <c r="D3461" t="s">
        <v>123</v>
      </c>
      <c r="E3461" t="s">
        <v>25</v>
      </c>
      <c r="F3461" t="s">
        <v>18</v>
      </c>
      <c r="G3461" t="s">
        <v>10</v>
      </c>
      <c r="H3461" t="s">
        <v>111</v>
      </c>
      <c r="I3461">
        <v>2.3860000000000001</v>
      </c>
      <c r="J3461">
        <v>1.5249999999999999</v>
      </c>
      <c r="K3461">
        <v>1.276</v>
      </c>
      <c r="L3461">
        <v>4.4560000000000004</v>
      </c>
      <c r="M3461">
        <v>6.593</v>
      </c>
      <c r="N3461">
        <v>7.6740000000000004</v>
      </c>
      <c r="S3461">
        <v>8.0000000000000007E-5</v>
      </c>
      <c r="T3461">
        <v>4.0000000000000003E-5</v>
      </c>
      <c r="U3461">
        <v>4.0000000000000003E-5</v>
      </c>
      <c r="V3461">
        <v>1.7000000000000001E-4</v>
      </c>
      <c r="W3461">
        <v>2.1000000000000001E-4</v>
      </c>
      <c r="X3461">
        <v>2.1000000000000001E-4</v>
      </c>
      <c r="AC3461">
        <v>9998937</v>
      </c>
      <c r="AD3461">
        <v>9485974</v>
      </c>
      <c r="AE3461">
        <v>9108232</v>
      </c>
      <c r="AF3461">
        <v>8561812</v>
      </c>
      <c r="AG3461">
        <v>8678139</v>
      </c>
      <c r="AH3461">
        <v>8855742</v>
      </c>
      <c r="AJ3461">
        <v>81403</v>
      </c>
    </row>
    <row r="3462" spans="1:38">
      <c r="A3462" t="s">
        <v>127</v>
      </c>
      <c r="B3462" t="s">
        <v>113</v>
      </c>
      <c r="C3462" t="s">
        <v>139</v>
      </c>
      <c r="D3462" t="s">
        <v>123</v>
      </c>
      <c r="E3462" t="s">
        <v>25</v>
      </c>
      <c r="F3462" t="s">
        <v>18</v>
      </c>
      <c r="G3462" t="s">
        <v>10</v>
      </c>
      <c r="H3462" t="s">
        <v>12</v>
      </c>
      <c r="I3462">
        <v>0</v>
      </c>
      <c r="J3462">
        <v>0</v>
      </c>
      <c r="K3462">
        <v>0</v>
      </c>
      <c r="L3462">
        <v>0</v>
      </c>
      <c r="M3462">
        <v>1</v>
      </c>
      <c r="N3462">
        <v>0</v>
      </c>
      <c r="S3462">
        <v>0</v>
      </c>
      <c r="T3462">
        <v>0</v>
      </c>
      <c r="U3462">
        <v>0</v>
      </c>
      <c r="V3462">
        <v>0</v>
      </c>
      <c r="W3462">
        <v>3.0000000000000001E-5</v>
      </c>
      <c r="X3462">
        <v>0</v>
      </c>
      <c r="AC3462">
        <v>9998937</v>
      </c>
      <c r="AD3462">
        <v>9485974</v>
      </c>
      <c r="AE3462">
        <v>9108232</v>
      </c>
      <c r="AF3462">
        <v>8561812</v>
      </c>
      <c r="AG3462">
        <v>8678139</v>
      </c>
      <c r="AH3462">
        <v>8855742</v>
      </c>
      <c r="AJ3462">
        <v>81403</v>
      </c>
    </row>
    <row r="3463" spans="1:38">
      <c r="A3463" t="s">
        <v>127</v>
      </c>
      <c r="B3463" t="s">
        <v>113</v>
      </c>
      <c r="C3463" t="s">
        <v>139</v>
      </c>
      <c r="D3463" t="s">
        <v>123</v>
      </c>
      <c r="E3463" t="s">
        <v>25</v>
      </c>
      <c r="F3463" t="s">
        <v>18</v>
      </c>
      <c r="G3463" t="s">
        <v>10</v>
      </c>
      <c r="H3463" t="s">
        <v>11</v>
      </c>
      <c r="I3463">
        <v>2.3860000000000001</v>
      </c>
      <c r="J3463">
        <v>1.5249999999999999</v>
      </c>
      <c r="K3463">
        <v>1.276</v>
      </c>
      <c r="L3463">
        <v>4.4560000000000004</v>
      </c>
      <c r="M3463">
        <v>5.593</v>
      </c>
      <c r="N3463">
        <v>7.6740000000000004</v>
      </c>
      <c r="S3463">
        <v>8.0000000000000007E-5</v>
      </c>
      <c r="T3463">
        <v>4.0000000000000003E-5</v>
      </c>
      <c r="U3463">
        <v>4.0000000000000003E-5</v>
      </c>
      <c r="V3463">
        <v>1.7000000000000001E-4</v>
      </c>
      <c r="W3463">
        <v>1.8000000000000001E-4</v>
      </c>
      <c r="X3463">
        <v>2.1000000000000001E-4</v>
      </c>
      <c r="AC3463">
        <v>9998937</v>
      </c>
      <c r="AD3463">
        <v>9485974</v>
      </c>
      <c r="AE3463">
        <v>9108232</v>
      </c>
      <c r="AF3463">
        <v>8561812</v>
      </c>
      <c r="AG3463">
        <v>8678139</v>
      </c>
      <c r="AH3463">
        <v>8855742</v>
      </c>
      <c r="AJ3463">
        <v>81403</v>
      </c>
    </row>
    <row r="3464" spans="1:38">
      <c r="A3464" t="s">
        <v>127</v>
      </c>
      <c r="B3464" t="s">
        <v>113</v>
      </c>
      <c r="C3464" t="s">
        <v>139</v>
      </c>
      <c r="D3464" t="s">
        <v>123</v>
      </c>
      <c r="E3464" t="s">
        <v>26</v>
      </c>
      <c r="F3464" t="s">
        <v>61</v>
      </c>
      <c r="G3464" t="s">
        <v>10</v>
      </c>
      <c r="H3464" t="s">
        <v>111</v>
      </c>
      <c r="P3464">
        <v>8.0000000000000002E-3</v>
      </c>
      <c r="Z3464">
        <v>0</v>
      </c>
      <c r="AC3464">
        <v>1035038</v>
      </c>
      <c r="AD3464">
        <v>1315865</v>
      </c>
      <c r="AE3464">
        <v>400130</v>
      </c>
      <c r="AF3464">
        <v>650008</v>
      </c>
      <c r="AG3464">
        <v>226883</v>
      </c>
      <c r="AH3464">
        <v>334723</v>
      </c>
      <c r="AI3464">
        <v>562096</v>
      </c>
      <c r="AJ3464">
        <v>909481</v>
      </c>
      <c r="AK3464">
        <v>926080</v>
      </c>
      <c r="AL3464">
        <v>426252</v>
      </c>
    </row>
    <row r="3465" spans="1:38">
      <c r="A3465" t="s">
        <v>127</v>
      </c>
      <c r="B3465" t="s">
        <v>113</v>
      </c>
      <c r="C3465" t="s">
        <v>139</v>
      </c>
      <c r="D3465" t="s">
        <v>123</v>
      </c>
      <c r="E3465" t="s">
        <v>26</v>
      </c>
      <c r="F3465" t="s">
        <v>61</v>
      </c>
      <c r="G3465" t="s">
        <v>10</v>
      </c>
      <c r="H3465" t="s">
        <v>12</v>
      </c>
      <c r="P3465">
        <v>0</v>
      </c>
      <c r="Z3465">
        <v>0</v>
      </c>
      <c r="AC3465">
        <v>1035038</v>
      </c>
      <c r="AD3465">
        <v>1315865</v>
      </c>
      <c r="AE3465">
        <v>400130</v>
      </c>
      <c r="AF3465">
        <v>650008</v>
      </c>
      <c r="AG3465">
        <v>226883</v>
      </c>
      <c r="AH3465">
        <v>334723</v>
      </c>
      <c r="AI3465">
        <v>562096</v>
      </c>
      <c r="AJ3465">
        <v>909481</v>
      </c>
      <c r="AK3465">
        <v>926080</v>
      </c>
      <c r="AL3465">
        <v>426252</v>
      </c>
    </row>
    <row r="3466" spans="1:38">
      <c r="A3466" t="s">
        <v>127</v>
      </c>
      <c r="B3466" t="s">
        <v>113</v>
      </c>
      <c r="C3466" t="s">
        <v>139</v>
      </c>
      <c r="D3466" t="s">
        <v>123</v>
      </c>
      <c r="E3466" t="s">
        <v>26</v>
      </c>
      <c r="F3466" t="s">
        <v>61</v>
      </c>
      <c r="G3466" t="s">
        <v>10</v>
      </c>
      <c r="H3466" t="s">
        <v>11</v>
      </c>
      <c r="P3466">
        <v>8.0000000000000002E-3</v>
      </c>
      <c r="Z3466">
        <v>0</v>
      </c>
      <c r="AC3466">
        <v>1035038</v>
      </c>
      <c r="AD3466">
        <v>1315865</v>
      </c>
      <c r="AE3466">
        <v>400130</v>
      </c>
      <c r="AF3466">
        <v>650008</v>
      </c>
      <c r="AG3466">
        <v>226883</v>
      </c>
      <c r="AH3466">
        <v>334723</v>
      </c>
      <c r="AI3466">
        <v>562096</v>
      </c>
      <c r="AJ3466">
        <v>909481</v>
      </c>
      <c r="AK3466">
        <v>926080</v>
      </c>
      <c r="AL3466">
        <v>426252</v>
      </c>
    </row>
    <row r="3467" spans="1:38">
      <c r="A3467" t="s">
        <v>127</v>
      </c>
      <c r="B3467" t="s">
        <v>113</v>
      </c>
      <c r="C3467" t="s">
        <v>139</v>
      </c>
      <c r="D3467" t="s">
        <v>123</v>
      </c>
      <c r="E3467" t="s">
        <v>26</v>
      </c>
      <c r="F3467" t="s">
        <v>17</v>
      </c>
      <c r="G3467" t="s">
        <v>10</v>
      </c>
      <c r="H3467" t="s">
        <v>111</v>
      </c>
      <c r="I3467">
        <v>0.01</v>
      </c>
      <c r="Q3467">
        <v>2.1999999999999999E-2</v>
      </c>
      <c r="S3467">
        <v>0</v>
      </c>
      <c r="AA3467">
        <v>0</v>
      </c>
      <c r="AC3467">
        <v>381696</v>
      </c>
      <c r="AD3467">
        <v>375455</v>
      </c>
      <c r="AE3467">
        <v>387252</v>
      </c>
      <c r="AF3467">
        <v>237269</v>
      </c>
      <c r="AG3467">
        <v>269171</v>
      </c>
      <c r="AH3467">
        <v>333387</v>
      </c>
      <c r="AI3467">
        <v>245040</v>
      </c>
      <c r="AJ3467">
        <v>196354</v>
      </c>
      <c r="AK3467">
        <v>189867</v>
      </c>
      <c r="AL3467">
        <v>190816</v>
      </c>
    </row>
    <row r="3468" spans="1:38">
      <c r="A3468" t="s">
        <v>127</v>
      </c>
      <c r="B3468" t="s">
        <v>113</v>
      </c>
      <c r="C3468" t="s">
        <v>139</v>
      </c>
      <c r="D3468" t="s">
        <v>123</v>
      </c>
      <c r="E3468" t="s">
        <v>26</v>
      </c>
      <c r="F3468" t="s">
        <v>17</v>
      </c>
      <c r="G3468" t="s">
        <v>10</v>
      </c>
      <c r="H3468" t="s">
        <v>12</v>
      </c>
      <c r="I3468">
        <v>0</v>
      </c>
      <c r="Q3468">
        <v>0</v>
      </c>
      <c r="S3468">
        <v>0</v>
      </c>
      <c r="AA3468">
        <v>0</v>
      </c>
      <c r="AC3468">
        <v>381696</v>
      </c>
      <c r="AD3468">
        <v>375455</v>
      </c>
      <c r="AE3468">
        <v>387252</v>
      </c>
      <c r="AF3468">
        <v>237269</v>
      </c>
      <c r="AG3468">
        <v>269171</v>
      </c>
      <c r="AH3468">
        <v>333387</v>
      </c>
      <c r="AI3468">
        <v>245040</v>
      </c>
      <c r="AJ3468">
        <v>196354</v>
      </c>
      <c r="AK3468">
        <v>189867</v>
      </c>
      <c r="AL3468">
        <v>190816</v>
      </c>
    </row>
    <row r="3469" spans="1:38">
      <c r="A3469" t="s">
        <v>127</v>
      </c>
      <c r="B3469" t="s">
        <v>113</v>
      </c>
      <c r="C3469" t="s">
        <v>139</v>
      </c>
      <c r="D3469" t="s">
        <v>123</v>
      </c>
      <c r="E3469" t="s">
        <v>26</v>
      </c>
      <c r="F3469" t="s">
        <v>17</v>
      </c>
      <c r="G3469" t="s">
        <v>10</v>
      </c>
      <c r="H3469" t="s">
        <v>11</v>
      </c>
      <c r="I3469">
        <v>0.01</v>
      </c>
      <c r="Q3469">
        <v>2.1999999999999999E-2</v>
      </c>
      <c r="S3469">
        <v>0</v>
      </c>
      <c r="AA3469">
        <v>0</v>
      </c>
      <c r="AC3469">
        <v>381696</v>
      </c>
      <c r="AD3469">
        <v>375455</v>
      </c>
      <c r="AE3469">
        <v>387252</v>
      </c>
      <c r="AF3469">
        <v>237269</v>
      </c>
      <c r="AG3469">
        <v>269171</v>
      </c>
      <c r="AH3469">
        <v>333387</v>
      </c>
      <c r="AI3469">
        <v>245040</v>
      </c>
      <c r="AJ3469">
        <v>196354</v>
      </c>
      <c r="AK3469">
        <v>189867</v>
      </c>
      <c r="AL3469">
        <v>190816</v>
      </c>
    </row>
    <row r="3470" spans="1:38">
      <c r="A3470" t="s">
        <v>140</v>
      </c>
      <c r="B3470" t="s">
        <v>113</v>
      </c>
      <c r="C3470" t="s">
        <v>126</v>
      </c>
      <c r="D3470" t="s">
        <v>54</v>
      </c>
      <c r="E3470" t="s">
        <v>8</v>
      </c>
      <c r="F3470" t="s">
        <v>35</v>
      </c>
      <c r="G3470" t="s">
        <v>10</v>
      </c>
      <c r="H3470" t="s">
        <v>111</v>
      </c>
      <c r="I3470">
        <v>0.79800000000000004</v>
      </c>
      <c r="J3470">
        <v>7.1760000000000002</v>
      </c>
      <c r="K3470">
        <v>25.311</v>
      </c>
      <c r="L3470">
        <v>32.149000000000001</v>
      </c>
      <c r="M3470">
        <v>35.143999999999998</v>
      </c>
      <c r="N3470">
        <v>24.332999999999998</v>
      </c>
      <c r="O3470">
        <v>15.602</v>
      </c>
      <c r="P3470">
        <v>15.808</v>
      </c>
      <c r="Q3470">
        <v>20.37</v>
      </c>
      <c r="R3470">
        <v>31.98</v>
      </c>
      <c r="S3470">
        <v>1.9000000000000001E-4</v>
      </c>
      <c r="T3470">
        <v>2.0300000000000001E-3</v>
      </c>
      <c r="U3470">
        <v>8.1399999999999997E-3</v>
      </c>
      <c r="V3470">
        <v>1.106E-2</v>
      </c>
      <c r="W3470">
        <v>1.2330000000000001E-2</v>
      </c>
      <c r="X3470">
        <v>8.6E-3</v>
      </c>
      <c r="Y3470">
        <v>4.7600000000000003E-3</v>
      </c>
      <c r="Z3470">
        <v>4.7099999999999998E-3</v>
      </c>
      <c r="AA3470">
        <v>5.4200000000000003E-3</v>
      </c>
      <c r="AB3470">
        <v>9.0299999999999998E-3</v>
      </c>
      <c r="AC3470">
        <v>211491</v>
      </c>
      <c r="AD3470">
        <v>633428</v>
      </c>
      <c r="AE3470">
        <v>689624</v>
      </c>
      <c r="AF3470">
        <v>628907</v>
      </c>
      <c r="AG3470">
        <v>837161</v>
      </c>
      <c r="AH3470">
        <v>584560</v>
      </c>
      <c r="AI3470">
        <v>358399</v>
      </c>
      <c r="AJ3470">
        <v>383303</v>
      </c>
      <c r="AK3470">
        <v>450341</v>
      </c>
      <c r="AL3470">
        <v>548969</v>
      </c>
    </row>
    <row r="3471" spans="1:38">
      <c r="A3471" t="s">
        <v>140</v>
      </c>
      <c r="B3471" t="s">
        <v>113</v>
      </c>
      <c r="C3471" t="s">
        <v>126</v>
      </c>
      <c r="D3471" t="s">
        <v>54</v>
      </c>
      <c r="E3471" t="s">
        <v>8</v>
      </c>
      <c r="F3471" t="s">
        <v>35</v>
      </c>
      <c r="G3471" t="s">
        <v>10</v>
      </c>
      <c r="H3471" t="s">
        <v>12</v>
      </c>
      <c r="I3471">
        <v>0</v>
      </c>
      <c r="J3471">
        <v>0</v>
      </c>
      <c r="K3471">
        <v>0</v>
      </c>
      <c r="L3471">
        <v>0</v>
      </c>
      <c r="M3471">
        <v>1.464</v>
      </c>
      <c r="N3471">
        <v>2.9000000000000001E-2</v>
      </c>
      <c r="O3471">
        <v>0.01</v>
      </c>
      <c r="P3471">
        <v>4.7E-2</v>
      </c>
      <c r="Q3471">
        <v>2E-3</v>
      </c>
      <c r="R3471">
        <v>3.7999999999999999E-2</v>
      </c>
      <c r="S3471">
        <v>0</v>
      </c>
      <c r="T3471">
        <v>0</v>
      </c>
      <c r="U3471">
        <v>0</v>
      </c>
      <c r="V3471">
        <v>0</v>
      </c>
      <c r="W3471">
        <v>5.1000000000000004E-4</v>
      </c>
      <c r="X3471">
        <v>1.0000000000000001E-5</v>
      </c>
      <c r="Y3471">
        <v>0</v>
      </c>
      <c r="Z3471">
        <v>1.0000000000000001E-5</v>
      </c>
      <c r="AA3471">
        <v>0</v>
      </c>
      <c r="AB3471">
        <v>1.0000000000000001E-5</v>
      </c>
      <c r="AC3471">
        <v>211491</v>
      </c>
      <c r="AD3471">
        <v>633428</v>
      </c>
      <c r="AE3471">
        <v>689624</v>
      </c>
      <c r="AF3471">
        <v>628907</v>
      </c>
      <c r="AG3471">
        <v>837161</v>
      </c>
      <c r="AH3471">
        <v>584560</v>
      </c>
      <c r="AI3471">
        <v>358399</v>
      </c>
      <c r="AJ3471">
        <v>383303</v>
      </c>
      <c r="AK3471">
        <v>450341</v>
      </c>
      <c r="AL3471">
        <v>548969</v>
      </c>
    </row>
    <row r="3472" spans="1:38">
      <c r="A3472" t="s">
        <v>140</v>
      </c>
      <c r="B3472" t="s">
        <v>113</v>
      </c>
      <c r="C3472" t="s">
        <v>126</v>
      </c>
      <c r="D3472" t="s">
        <v>54</v>
      </c>
      <c r="E3472" t="s">
        <v>8</v>
      </c>
      <c r="F3472" t="s">
        <v>35</v>
      </c>
      <c r="G3472" t="s">
        <v>10</v>
      </c>
      <c r="H3472" t="s">
        <v>11</v>
      </c>
      <c r="I3472">
        <v>0.79800000000000004</v>
      </c>
      <c r="J3472">
        <v>7.1760000000000002</v>
      </c>
      <c r="K3472">
        <v>25.311</v>
      </c>
      <c r="L3472">
        <v>32.149000000000001</v>
      </c>
      <c r="M3472">
        <v>33.68</v>
      </c>
      <c r="N3472">
        <v>24.303999999999998</v>
      </c>
      <c r="O3472">
        <v>15.592000000000001</v>
      </c>
      <c r="P3472">
        <v>15.760999999999999</v>
      </c>
      <c r="Q3472">
        <v>20.367999999999999</v>
      </c>
      <c r="R3472">
        <v>31.942</v>
      </c>
      <c r="S3472">
        <v>1.9000000000000001E-4</v>
      </c>
      <c r="T3472">
        <v>2.0300000000000001E-3</v>
      </c>
      <c r="U3472">
        <v>8.1399999999999997E-3</v>
      </c>
      <c r="V3472">
        <v>1.106E-2</v>
      </c>
      <c r="W3472">
        <v>1.1809999999999999E-2</v>
      </c>
      <c r="X3472">
        <v>8.5900000000000004E-3</v>
      </c>
      <c r="Y3472">
        <v>4.7600000000000003E-3</v>
      </c>
      <c r="Z3472">
        <v>4.7000000000000002E-3</v>
      </c>
      <c r="AA3472">
        <v>5.4200000000000003E-3</v>
      </c>
      <c r="AB3472">
        <v>9.0200000000000002E-3</v>
      </c>
      <c r="AC3472">
        <v>211491</v>
      </c>
      <c r="AD3472">
        <v>633428</v>
      </c>
      <c r="AE3472">
        <v>689624</v>
      </c>
      <c r="AF3472">
        <v>628907</v>
      </c>
      <c r="AG3472">
        <v>837161</v>
      </c>
      <c r="AH3472">
        <v>584560</v>
      </c>
      <c r="AI3472">
        <v>358399</v>
      </c>
      <c r="AJ3472">
        <v>383303</v>
      </c>
      <c r="AK3472">
        <v>450341</v>
      </c>
      <c r="AL3472">
        <v>548969</v>
      </c>
    </row>
    <row r="3473" spans="1:38">
      <c r="A3473" t="s">
        <v>140</v>
      </c>
      <c r="B3473" t="s">
        <v>113</v>
      </c>
      <c r="C3473" t="s">
        <v>126</v>
      </c>
      <c r="D3473" t="s">
        <v>54</v>
      </c>
      <c r="E3473" t="s">
        <v>8</v>
      </c>
      <c r="F3473" t="s">
        <v>59</v>
      </c>
      <c r="G3473" t="s">
        <v>10</v>
      </c>
      <c r="H3473" t="s">
        <v>111</v>
      </c>
      <c r="J3473">
        <v>4.4999999999999998E-2</v>
      </c>
      <c r="K3473">
        <v>0</v>
      </c>
      <c r="T3473">
        <v>1.0000000000000001E-5</v>
      </c>
      <c r="U3473">
        <v>0</v>
      </c>
      <c r="AI3473">
        <v>17948</v>
      </c>
      <c r="AJ3473">
        <v>29848</v>
      </c>
      <c r="AK3473">
        <v>13574</v>
      </c>
      <c r="AL3473">
        <v>23809</v>
      </c>
    </row>
    <row r="3474" spans="1:38">
      <c r="A3474" t="s">
        <v>140</v>
      </c>
      <c r="B3474" t="s">
        <v>113</v>
      </c>
      <c r="C3474" t="s">
        <v>126</v>
      </c>
      <c r="D3474" t="s">
        <v>54</v>
      </c>
      <c r="E3474" t="s">
        <v>8</v>
      </c>
      <c r="F3474" t="s">
        <v>59</v>
      </c>
      <c r="G3474" t="s">
        <v>10</v>
      </c>
      <c r="H3474" t="s">
        <v>12</v>
      </c>
      <c r="J3474">
        <v>0</v>
      </c>
      <c r="K3474">
        <v>0</v>
      </c>
      <c r="T3474">
        <v>0</v>
      </c>
      <c r="U3474">
        <v>0</v>
      </c>
      <c r="AI3474">
        <v>17948</v>
      </c>
      <c r="AJ3474">
        <v>29848</v>
      </c>
      <c r="AK3474">
        <v>13574</v>
      </c>
      <c r="AL3474">
        <v>23809</v>
      </c>
    </row>
    <row r="3475" spans="1:38">
      <c r="A3475" t="s">
        <v>140</v>
      </c>
      <c r="B3475" t="s">
        <v>113</v>
      </c>
      <c r="C3475" t="s">
        <v>126</v>
      </c>
      <c r="D3475" t="s">
        <v>54</v>
      </c>
      <c r="E3475" t="s">
        <v>8</v>
      </c>
      <c r="F3475" t="s">
        <v>59</v>
      </c>
      <c r="G3475" t="s">
        <v>10</v>
      </c>
      <c r="H3475" t="s">
        <v>11</v>
      </c>
      <c r="J3475">
        <v>4.4999999999999998E-2</v>
      </c>
      <c r="K3475">
        <v>0</v>
      </c>
      <c r="T3475">
        <v>1.0000000000000001E-5</v>
      </c>
      <c r="U3475">
        <v>0</v>
      </c>
      <c r="AI3475">
        <v>17948</v>
      </c>
      <c r="AJ3475">
        <v>29848</v>
      </c>
      <c r="AK3475">
        <v>13574</v>
      </c>
      <c r="AL3475">
        <v>23809</v>
      </c>
    </row>
    <row r="3476" spans="1:38">
      <c r="A3476" t="s">
        <v>140</v>
      </c>
      <c r="B3476" t="s">
        <v>113</v>
      </c>
      <c r="C3476" t="s">
        <v>126</v>
      </c>
      <c r="D3476" t="s">
        <v>54</v>
      </c>
      <c r="E3476" t="s">
        <v>8</v>
      </c>
      <c r="F3476" t="s">
        <v>65</v>
      </c>
      <c r="G3476" t="s">
        <v>10</v>
      </c>
      <c r="H3476" t="s">
        <v>111</v>
      </c>
      <c r="P3476">
        <v>2E-3</v>
      </c>
      <c r="Q3476">
        <v>0.151</v>
      </c>
      <c r="R3476">
        <v>8.0000000000000002E-3</v>
      </c>
      <c r="Z3476">
        <v>0</v>
      </c>
      <c r="AA3476">
        <v>4.0000000000000003E-5</v>
      </c>
      <c r="AB3476">
        <v>0</v>
      </c>
      <c r="AJ3476">
        <v>20438</v>
      </c>
      <c r="AK3476">
        <v>23842</v>
      </c>
      <c r="AL3476">
        <v>73293</v>
      </c>
    </row>
    <row r="3477" spans="1:38">
      <c r="A3477" t="s">
        <v>140</v>
      </c>
      <c r="B3477" t="s">
        <v>113</v>
      </c>
      <c r="C3477" t="s">
        <v>126</v>
      </c>
      <c r="D3477" t="s">
        <v>54</v>
      </c>
      <c r="E3477" t="s">
        <v>8</v>
      </c>
      <c r="F3477" t="s">
        <v>65</v>
      </c>
      <c r="G3477" t="s">
        <v>10</v>
      </c>
      <c r="H3477" t="s">
        <v>12</v>
      </c>
      <c r="P3477">
        <v>0</v>
      </c>
      <c r="Q3477">
        <v>0</v>
      </c>
      <c r="R3477">
        <v>0</v>
      </c>
      <c r="Z3477">
        <v>0</v>
      </c>
      <c r="AA3477">
        <v>0</v>
      </c>
      <c r="AB3477">
        <v>0</v>
      </c>
      <c r="AJ3477">
        <v>20438</v>
      </c>
      <c r="AK3477">
        <v>23842</v>
      </c>
      <c r="AL3477">
        <v>73293</v>
      </c>
    </row>
    <row r="3478" spans="1:38">
      <c r="A3478" t="s">
        <v>140</v>
      </c>
      <c r="B3478" t="s">
        <v>113</v>
      </c>
      <c r="C3478" t="s">
        <v>126</v>
      </c>
      <c r="D3478" t="s">
        <v>54</v>
      </c>
      <c r="E3478" t="s">
        <v>8</v>
      </c>
      <c r="F3478" t="s">
        <v>65</v>
      </c>
      <c r="G3478" t="s">
        <v>10</v>
      </c>
      <c r="H3478" t="s">
        <v>11</v>
      </c>
      <c r="P3478">
        <v>2E-3</v>
      </c>
      <c r="Q3478">
        <v>0.151</v>
      </c>
      <c r="R3478">
        <v>8.0000000000000002E-3</v>
      </c>
      <c r="Z3478">
        <v>0</v>
      </c>
      <c r="AA3478">
        <v>4.0000000000000003E-5</v>
      </c>
      <c r="AB3478">
        <v>0</v>
      </c>
      <c r="AJ3478">
        <v>20438</v>
      </c>
      <c r="AK3478">
        <v>23842</v>
      </c>
      <c r="AL3478">
        <v>73293</v>
      </c>
    </row>
    <row r="3479" spans="1:38">
      <c r="A3479" t="s">
        <v>140</v>
      </c>
      <c r="B3479" t="s">
        <v>113</v>
      </c>
      <c r="C3479" t="s">
        <v>126</v>
      </c>
      <c r="D3479" t="s">
        <v>54</v>
      </c>
      <c r="E3479" t="s">
        <v>8</v>
      </c>
      <c r="F3479" t="s">
        <v>66</v>
      </c>
      <c r="G3479" t="s">
        <v>10</v>
      </c>
      <c r="H3479" t="s">
        <v>111</v>
      </c>
      <c r="N3479">
        <v>8.5999999999999993E-2</v>
      </c>
      <c r="O3479">
        <v>0.96</v>
      </c>
      <c r="P3479">
        <v>0.79700000000000004</v>
      </c>
      <c r="Q3479">
        <v>0.34200000000000003</v>
      </c>
      <c r="R3479">
        <v>1.232</v>
      </c>
      <c r="X3479">
        <v>3.0000000000000001E-5</v>
      </c>
      <c r="Y3479">
        <v>2.9E-4</v>
      </c>
      <c r="Z3479">
        <v>2.4000000000000001E-4</v>
      </c>
      <c r="AA3479">
        <v>9.0000000000000006E-5</v>
      </c>
      <c r="AB3479">
        <v>3.5E-4</v>
      </c>
      <c r="AH3479">
        <v>12320</v>
      </c>
      <c r="AI3479">
        <v>68399</v>
      </c>
      <c r="AJ3479">
        <v>62228</v>
      </c>
      <c r="AK3479">
        <v>21244</v>
      </c>
      <c r="AL3479">
        <v>80764</v>
      </c>
    </row>
    <row r="3480" spans="1:38">
      <c r="A3480" t="s">
        <v>140</v>
      </c>
      <c r="B3480" t="s">
        <v>113</v>
      </c>
      <c r="C3480" t="s">
        <v>126</v>
      </c>
      <c r="D3480" t="s">
        <v>54</v>
      </c>
      <c r="E3480" t="s">
        <v>8</v>
      </c>
      <c r="F3480" t="s">
        <v>66</v>
      </c>
      <c r="G3480" t="s">
        <v>10</v>
      </c>
      <c r="H3480" t="s">
        <v>12</v>
      </c>
      <c r="N3480">
        <v>0</v>
      </c>
      <c r="O3480">
        <v>0</v>
      </c>
      <c r="P3480">
        <v>0</v>
      </c>
      <c r="Q3480">
        <v>0</v>
      </c>
      <c r="R3480">
        <v>0</v>
      </c>
      <c r="X3480">
        <v>0</v>
      </c>
      <c r="Y3480">
        <v>0</v>
      </c>
      <c r="Z3480">
        <v>0</v>
      </c>
      <c r="AA3480">
        <v>0</v>
      </c>
      <c r="AB3480">
        <v>0</v>
      </c>
      <c r="AH3480">
        <v>12320</v>
      </c>
      <c r="AI3480">
        <v>68399</v>
      </c>
      <c r="AJ3480">
        <v>62228</v>
      </c>
      <c r="AK3480">
        <v>21244</v>
      </c>
      <c r="AL3480">
        <v>80764</v>
      </c>
    </row>
    <row r="3481" spans="1:38">
      <c r="A3481" t="s">
        <v>140</v>
      </c>
      <c r="B3481" t="s">
        <v>113</v>
      </c>
      <c r="C3481" t="s">
        <v>126</v>
      </c>
      <c r="D3481" t="s">
        <v>54</v>
      </c>
      <c r="E3481" t="s">
        <v>8</v>
      </c>
      <c r="F3481" t="s">
        <v>66</v>
      </c>
      <c r="G3481" t="s">
        <v>10</v>
      </c>
      <c r="H3481" t="s">
        <v>11</v>
      </c>
      <c r="N3481">
        <v>8.5999999999999993E-2</v>
      </c>
      <c r="O3481">
        <v>0.96</v>
      </c>
      <c r="P3481">
        <v>0.79700000000000004</v>
      </c>
      <c r="Q3481">
        <v>0.34200000000000003</v>
      </c>
      <c r="R3481">
        <v>1.232</v>
      </c>
      <c r="X3481">
        <v>3.0000000000000001E-5</v>
      </c>
      <c r="Y3481">
        <v>2.9E-4</v>
      </c>
      <c r="Z3481">
        <v>2.4000000000000001E-4</v>
      </c>
      <c r="AA3481">
        <v>9.0000000000000006E-5</v>
      </c>
      <c r="AB3481">
        <v>3.5E-4</v>
      </c>
      <c r="AH3481">
        <v>12320</v>
      </c>
      <c r="AI3481">
        <v>68399</v>
      </c>
      <c r="AJ3481">
        <v>62228</v>
      </c>
      <c r="AK3481">
        <v>21244</v>
      </c>
      <c r="AL3481">
        <v>80764</v>
      </c>
    </row>
    <row r="3482" spans="1:38">
      <c r="A3482" t="s">
        <v>140</v>
      </c>
      <c r="B3482" t="s">
        <v>113</v>
      </c>
      <c r="C3482" t="s">
        <v>126</v>
      </c>
      <c r="D3482" t="s">
        <v>54</v>
      </c>
      <c r="E3482" t="s">
        <v>8</v>
      </c>
      <c r="F3482" t="s">
        <v>61</v>
      </c>
      <c r="G3482" t="s">
        <v>10</v>
      </c>
      <c r="H3482" t="s">
        <v>111</v>
      </c>
      <c r="K3482">
        <v>4.1000000000000002E-2</v>
      </c>
      <c r="L3482">
        <v>9.0999999999999998E-2</v>
      </c>
      <c r="M3482">
        <v>0.129</v>
      </c>
      <c r="N3482">
        <v>0.39200000000000002</v>
      </c>
      <c r="O3482">
        <v>0.251</v>
      </c>
      <c r="P3482">
        <v>0.151</v>
      </c>
      <c r="Q3482">
        <v>0.89200000000000002</v>
      </c>
      <c r="R3482">
        <v>5.0140000000000002</v>
      </c>
      <c r="U3482">
        <v>1.0000000000000001E-5</v>
      </c>
      <c r="V3482">
        <v>3.0000000000000001E-5</v>
      </c>
      <c r="W3482">
        <v>5.0000000000000002E-5</v>
      </c>
      <c r="X3482">
        <v>1.3999999999999999E-4</v>
      </c>
      <c r="Y3482">
        <v>8.0000000000000007E-5</v>
      </c>
      <c r="Z3482">
        <v>4.0000000000000003E-5</v>
      </c>
      <c r="AA3482">
        <v>2.4000000000000001E-4</v>
      </c>
      <c r="AB3482">
        <v>1.42E-3</v>
      </c>
      <c r="AD3482">
        <v>6625</v>
      </c>
      <c r="AE3482">
        <v>11039</v>
      </c>
      <c r="AF3482">
        <v>17515</v>
      </c>
      <c r="AG3482">
        <v>17231</v>
      </c>
      <c r="AH3482">
        <v>32540</v>
      </c>
      <c r="AI3482">
        <v>19660</v>
      </c>
      <c r="AJ3482">
        <v>25611</v>
      </c>
      <c r="AK3482">
        <v>16279</v>
      </c>
      <c r="AL3482">
        <v>37977</v>
      </c>
    </row>
    <row r="3483" spans="1:38">
      <c r="A3483" t="s">
        <v>140</v>
      </c>
      <c r="B3483" t="s">
        <v>113</v>
      </c>
      <c r="C3483" t="s">
        <v>126</v>
      </c>
      <c r="D3483" t="s">
        <v>54</v>
      </c>
      <c r="E3483" t="s">
        <v>8</v>
      </c>
      <c r="F3483" t="s">
        <v>61</v>
      </c>
      <c r="G3483" t="s">
        <v>10</v>
      </c>
      <c r="H3483" t="s">
        <v>12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  <c r="AB3483">
        <v>0</v>
      </c>
      <c r="AD3483">
        <v>6625</v>
      </c>
      <c r="AE3483">
        <v>11039</v>
      </c>
      <c r="AF3483">
        <v>17515</v>
      </c>
      <c r="AG3483">
        <v>17231</v>
      </c>
      <c r="AH3483">
        <v>32540</v>
      </c>
      <c r="AI3483">
        <v>19660</v>
      </c>
      <c r="AJ3483">
        <v>25611</v>
      </c>
      <c r="AK3483">
        <v>16279</v>
      </c>
      <c r="AL3483">
        <v>37977</v>
      </c>
    </row>
    <row r="3484" spans="1:38">
      <c r="A3484" t="s">
        <v>140</v>
      </c>
      <c r="B3484" t="s">
        <v>113</v>
      </c>
      <c r="C3484" t="s">
        <v>126</v>
      </c>
      <c r="D3484" t="s">
        <v>54</v>
      </c>
      <c r="E3484" t="s">
        <v>8</v>
      </c>
      <c r="F3484" t="s">
        <v>61</v>
      </c>
      <c r="G3484" t="s">
        <v>10</v>
      </c>
      <c r="H3484" t="s">
        <v>11</v>
      </c>
      <c r="K3484">
        <v>4.1000000000000002E-2</v>
      </c>
      <c r="L3484">
        <v>9.0999999999999998E-2</v>
      </c>
      <c r="M3484">
        <v>0.129</v>
      </c>
      <c r="N3484">
        <v>0.39200000000000002</v>
      </c>
      <c r="O3484">
        <v>0.251</v>
      </c>
      <c r="P3484">
        <v>0.151</v>
      </c>
      <c r="Q3484">
        <v>0.89200000000000002</v>
      </c>
      <c r="R3484">
        <v>5.0140000000000002</v>
      </c>
      <c r="U3484">
        <v>1.0000000000000001E-5</v>
      </c>
      <c r="V3484">
        <v>3.0000000000000001E-5</v>
      </c>
      <c r="W3484">
        <v>5.0000000000000002E-5</v>
      </c>
      <c r="X3484">
        <v>1.3999999999999999E-4</v>
      </c>
      <c r="Y3484">
        <v>8.0000000000000007E-5</v>
      </c>
      <c r="Z3484">
        <v>4.0000000000000003E-5</v>
      </c>
      <c r="AA3484">
        <v>2.4000000000000001E-4</v>
      </c>
      <c r="AB3484">
        <v>1.42E-3</v>
      </c>
      <c r="AD3484">
        <v>6625</v>
      </c>
      <c r="AE3484">
        <v>11039</v>
      </c>
      <c r="AF3484">
        <v>17515</v>
      </c>
      <c r="AG3484">
        <v>17231</v>
      </c>
      <c r="AH3484">
        <v>32540</v>
      </c>
      <c r="AI3484">
        <v>19660</v>
      </c>
      <c r="AJ3484">
        <v>25611</v>
      </c>
      <c r="AK3484">
        <v>16279</v>
      </c>
      <c r="AL3484">
        <v>37977</v>
      </c>
    </row>
    <row r="3485" spans="1:38">
      <c r="A3485" t="s">
        <v>140</v>
      </c>
      <c r="B3485" t="s">
        <v>113</v>
      </c>
      <c r="C3485" t="s">
        <v>126</v>
      </c>
      <c r="D3485" t="s">
        <v>54</v>
      </c>
      <c r="E3485" t="s">
        <v>30</v>
      </c>
      <c r="F3485" t="s">
        <v>35</v>
      </c>
      <c r="G3485" t="s">
        <v>10</v>
      </c>
      <c r="H3485" t="s">
        <v>111</v>
      </c>
      <c r="I3485">
        <v>179.846</v>
      </c>
      <c r="J3485">
        <v>127.342</v>
      </c>
      <c r="K3485">
        <v>413.24299999999999</v>
      </c>
      <c r="L3485">
        <v>466.928</v>
      </c>
      <c r="M3485">
        <v>427.59800000000001</v>
      </c>
      <c r="N3485">
        <v>372.90800000000002</v>
      </c>
      <c r="O3485">
        <v>303.95400000000001</v>
      </c>
      <c r="P3485">
        <v>298.18799999999999</v>
      </c>
      <c r="Q3485">
        <v>350.96499999999997</v>
      </c>
      <c r="R3485">
        <v>407.97</v>
      </c>
      <c r="S3485">
        <v>4.2540000000000001E-2</v>
      </c>
      <c r="T3485">
        <v>3.601E-2</v>
      </c>
      <c r="U3485">
        <v>0.13284000000000001</v>
      </c>
      <c r="V3485">
        <v>0.16066</v>
      </c>
      <c r="W3485">
        <v>0.14998</v>
      </c>
      <c r="X3485">
        <v>0.13183</v>
      </c>
      <c r="Y3485">
        <v>9.2789999999999997E-2</v>
      </c>
      <c r="Z3485">
        <v>8.8859999999999995E-2</v>
      </c>
      <c r="AA3485">
        <v>9.3329999999999996E-2</v>
      </c>
      <c r="AB3485">
        <v>0.11522</v>
      </c>
      <c r="AC3485">
        <v>3374514</v>
      </c>
      <c r="AD3485">
        <v>3206806</v>
      </c>
      <c r="AE3485">
        <v>3227096</v>
      </c>
      <c r="AF3485">
        <v>3283897</v>
      </c>
      <c r="AG3485">
        <v>3021075</v>
      </c>
      <c r="AH3485">
        <v>2871790</v>
      </c>
      <c r="AI3485">
        <v>2197118</v>
      </c>
      <c r="AJ3485">
        <v>2227991</v>
      </c>
      <c r="AK3485">
        <v>2318845</v>
      </c>
      <c r="AL3485">
        <v>2474852</v>
      </c>
    </row>
    <row r="3486" spans="1:38">
      <c r="A3486" t="s">
        <v>140</v>
      </c>
      <c r="B3486" t="s">
        <v>113</v>
      </c>
      <c r="C3486" t="s">
        <v>126</v>
      </c>
      <c r="D3486" t="s">
        <v>54</v>
      </c>
      <c r="E3486" t="s">
        <v>30</v>
      </c>
      <c r="F3486" t="s">
        <v>35</v>
      </c>
      <c r="G3486" t="s">
        <v>10</v>
      </c>
      <c r="H3486" t="s">
        <v>12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3.2709999999999999</v>
      </c>
      <c r="P3486">
        <v>1.4510000000000001</v>
      </c>
      <c r="Q3486">
        <v>1.1599999999999999</v>
      </c>
      <c r="R3486">
        <v>0.505</v>
      </c>
      <c r="S3486">
        <v>0</v>
      </c>
      <c r="T3486">
        <v>0</v>
      </c>
      <c r="U3486">
        <v>0</v>
      </c>
      <c r="V3486">
        <v>0</v>
      </c>
      <c r="W3486">
        <v>0</v>
      </c>
      <c r="X3486">
        <v>0</v>
      </c>
      <c r="Y3486">
        <v>1E-3</v>
      </c>
      <c r="Z3486">
        <v>4.2999999999999999E-4</v>
      </c>
      <c r="AA3486">
        <v>3.1E-4</v>
      </c>
      <c r="AB3486">
        <v>1.3999999999999999E-4</v>
      </c>
      <c r="AC3486">
        <v>3374514</v>
      </c>
      <c r="AD3486">
        <v>3206806</v>
      </c>
      <c r="AE3486">
        <v>3227096</v>
      </c>
      <c r="AF3486">
        <v>3283897</v>
      </c>
      <c r="AG3486">
        <v>3021075</v>
      </c>
      <c r="AH3486">
        <v>2871790</v>
      </c>
      <c r="AI3486">
        <v>2197118</v>
      </c>
      <c r="AJ3486">
        <v>2227991</v>
      </c>
      <c r="AK3486">
        <v>2318845</v>
      </c>
      <c r="AL3486">
        <v>2474852</v>
      </c>
    </row>
    <row r="3487" spans="1:38">
      <c r="A3487" t="s">
        <v>140</v>
      </c>
      <c r="B3487" t="s">
        <v>113</v>
      </c>
      <c r="C3487" t="s">
        <v>126</v>
      </c>
      <c r="D3487" t="s">
        <v>54</v>
      </c>
      <c r="E3487" t="s">
        <v>30</v>
      </c>
      <c r="F3487" t="s">
        <v>35</v>
      </c>
      <c r="G3487" t="s">
        <v>10</v>
      </c>
      <c r="H3487" t="s">
        <v>11</v>
      </c>
      <c r="I3487">
        <v>179.846</v>
      </c>
      <c r="J3487">
        <v>127.342</v>
      </c>
      <c r="K3487">
        <v>413.24299999999999</v>
      </c>
      <c r="L3487">
        <v>466.928</v>
      </c>
      <c r="M3487">
        <v>427.59800000000001</v>
      </c>
      <c r="N3487">
        <v>372.90800000000002</v>
      </c>
      <c r="O3487">
        <v>300.68200000000002</v>
      </c>
      <c r="P3487">
        <v>296.738</v>
      </c>
      <c r="Q3487">
        <v>349.80500000000001</v>
      </c>
      <c r="R3487">
        <v>407.46499999999997</v>
      </c>
      <c r="S3487">
        <v>4.2540000000000001E-2</v>
      </c>
      <c r="T3487">
        <v>3.601E-2</v>
      </c>
      <c r="U3487">
        <v>0.13284000000000001</v>
      </c>
      <c r="V3487">
        <v>0.16066</v>
      </c>
      <c r="W3487">
        <v>0.14998</v>
      </c>
      <c r="X3487">
        <v>0.13183</v>
      </c>
      <c r="Y3487">
        <v>9.1789999999999997E-2</v>
      </c>
      <c r="Z3487">
        <v>8.8429999999999995E-2</v>
      </c>
      <c r="AA3487">
        <v>9.3020000000000005E-2</v>
      </c>
      <c r="AB3487">
        <v>0.11508</v>
      </c>
      <c r="AC3487">
        <v>3374514</v>
      </c>
      <c r="AD3487">
        <v>3206806</v>
      </c>
      <c r="AE3487">
        <v>3227096</v>
      </c>
      <c r="AF3487">
        <v>3283897</v>
      </c>
      <c r="AG3487">
        <v>3021075</v>
      </c>
      <c r="AH3487">
        <v>2871790</v>
      </c>
      <c r="AI3487">
        <v>2197118</v>
      </c>
      <c r="AJ3487">
        <v>2227991</v>
      </c>
      <c r="AK3487">
        <v>2318845</v>
      </c>
      <c r="AL3487">
        <v>2474852</v>
      </c>
    </row>
    <row r="3488" spans="1:38">
      <c r="A3488" t="s">
        <v>140</v>
      </c>
      <c r="B3488" t="s">
        <v>113</v>
      </c>
      <c r="C3488" t="s">
        <v>126</v>
      </c>
      <c r="D3488" t="s">
        <v>54</v>
      </c>
      <c r="E3488" t="s">
        <v>30</v>
      </c>
      <c r="F3488" t="s">
        <v>7</v>
      </c>
      <c r="G3488" t="s">
        <v>10</v>
      </c>
      <c r="H3488" t="s">
        <v>111</v>
      </c>
      <c r="I3488">
        <v>0.68</v>
      </c>
      <c r="J3488">
        <v>0.92700000000000005</v>
      </c>
      <c r="K3488">
        <v>1.2310000000000001</v>
      </c>
      <c r="L3488">
        <v>1.113</v>
      </c>
      <c r="M3488">
        <v>5.1050000000000004</v>
      </c>
      <c r="N3488">
        <v>6.6459999999999999</v>
      </c>
      <c r="O3488">
        <v>9.64</v>
      </c>
      <c r="P3488">
        <v>3.0649999999999999</v>
      </c>
      <c r="Q3488">
        <v>5.3120000000000003</v>
      </c>
      <c r="R3488">
        <v>8.0289999999999999</v>
      </c>
      <c r="S3488">
        <v>1.6000000000000001E-4</v>
      </c>
      <c r="T3488">
        <v>2.5999999999999998E-4</v>
      </c>
      <c r="U3488">
        <v>4.0000000000000002E-4</v>
      </c>
      <c r="V3488">
        <v>3.8000000000000002E-4</v>
      </c>
      <c r="W3488">
        <v>1.7899999999999999E-3</v>
      </c>
      <c r="X3488">
        <v>2.3500000000000001E-3</v>
      </c>
      <c r="Y3488">
        <v>2.9399999999999999E-3</v>
      </c>
      <c r="Z3488">
        <v>9.1E-4</v>
      </c>
      <c r="AA3488">
        <v>1.41E-3</v>
      </c>
      <c r="AB3488">
        <v>2.2699999999999999E-3</v>
      </c>
      <c r="AC3488">
        <v>323618</v>
      </c>
      <c r="AD3488">
        <v>206294</v>
      </c>
      <c r="AE3488">
        <v>178818</v>
      </c>
      <c r="AF3488">
        <v>153434</v>
      </c>
      <c r="AG3488">
        <v>103278</v>
      </c>
      <c r="AH3488">
        <v>104187</v>
      </c>
      <c r="AI3488">
        <v>104045</v>
      </c>
      <c r="AJ3488">
        <v>109304</v>
      </c>
      <c r="AK3488">
        <v>118156</v>
      </c>
      <c r="AL3488">
        <v>113947</v>
      </c>
    </row>
    <row r="3489" spans="1:38">
      <c r="A3489" t="s">
        <v>140</v>
      </c>
      <c r="B3489" t="s">
        <v>113</v>
      </c>
      <c r="C3489" t="s">
        <v>126</v>
      </c>
      <c r="D3489" t="s">
        <v>54</v>
      </c>
      <c r="E3489" t="s">
        <v>30</v>
      </c>
      <c r="F3489" t="s">
        <v>7</v>
      </c>
      <c r="G3489" t="s">
        <v>10</v>
      </c>
      <c r="H3489" t="s">
        <v>12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6.0000000000000001E-3</v>
      </c>
      <c r="S3489">
        <v>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  <c r="AB3489">
        <v>0</v>
      </c>
      <c r="AC3489">
        <v>323618</v>
      </c>
      <c r="AD3489">
        <v>206294</v>
      </c>
      <c r="AE3489">
        <v>178818</v>
      </c>
      <c r="AF3489">
        <v>153434</v>
      </c>
      <c r="AG3489">
        <v>103278</v>
      </c>
      <c r="AH3489">
        <v>104187</v>
      </c>
      <c r="AI3489">
        <v>104045</v>
      </c>
      <c r="AJ3489">
        <v>109304</v>
      </c>
      <c r="AK3489">
        <v>118156</v>
      </c>
      <c r="AL3489">
        <v>113947</v>
      </c>
    </row>
    <row r="3490" spans="1:38">
      <c r="A3490" t="s">
        <v>140</v>
      </c>
      <c r="B3490" t="s">
        <v>113</v>
      </c>
      <c r="C3490" t="s">
        <v>126</v>
      </c>
      <c r="D3490" t="s">
        <v>54</v>
      </c>
      <c r="E3490" t="s">
        <v>30</v>
      </c>
      <c r="F3490" t="s">
        <v>7</v>
      </c>
      <c r="G3490" t="s">
        <v>10</v>
      </c>
      <c r="H3490" t="s">
        <v>11</v>
      </c>
      <c r="I3490">
        <v>0.68</v>
      </c>
      <c r="J3490">
        <v>0.92700000000000005</v>
      </c>
      <c r="K3490">
        <v>1.2310000000000001</v>
      </c>
      <c r="L3490">
        <v>1.113</v>
      </c>
      <c r="M3490">
        <v>5.1050000000000004</v>
      </c>
      <c r="N3490">
        <v>6.6459999999999999</v>
      </c>
      <c r="O3490">
        <v>9.64</v>
      </c>
      <c r="P3490">
        <v>3.0649999999999999</v>
      </c>
      <c r="Q3490">
        <v>5.3120000000000003</v>
      </c>
      <c r="R3490">
        <v>8.0229999999999997</v>
      </c>
      <c r="S3490">
        <v>1.6000000000000001E-4</v>
      </c>
      <c r="T3490">
        <v>2.5999999999999998E-4</v>
      </c>
      <c r="U3490">
        <v>4.0000000000000002E-4</v>
      </c>
      <c r="V3490">
        <v>3.8000000000000002E-4</v>
      </c>
      <c r="W3490">
        <v>1.7899999999999999E-3</v>
      </c>
      <c r="X3490">
        <v>2.3500000000000001E-3</v>
      </c>
      <c r="Y3490">
        <v>2.9399999999999999E-3</v>
      </c>
      <c r="Z3490">
        <v>9.1E-4</v>
      </c>
      <c r="AA3490">
        <v>1.41E-3</v>
      </c>
      <c r="AB3490">
        <v>2.2699999999999999E-3</v>
      </c>
      <c r="AC3490">
        <v>323618</v>
      </c>
      <c r="AD3490">
        <v>206294</v>
      </c>
      <c r="AE3490">
        <v>178818</v>
      </c>
      <c r="AF3490">
        <v>153434</v>
      </c>
      <c r="AG3490">
        <v>103278</v>
      </c>
      <c r="AH3490">
        <v>104187</v>
      </c>
      <c r="AI3490">
        <v>104045</v>
      </c>
      <c r="AJ3490">
        <v>109304</v>
      </c>
      <c r="AK3490">
        <v>118156</v>
      </c>
      <c r="AL3490">
        <v>113947</v>
      </c>
    </row>
    <row r="3491" spans="1:38">
      <c r="A3491" t="s">
        <v>140</v>
      </c>
      <c r="B3491" t="s">
        <v>113</v>
      </c>
      <c r="C3491" t="s">
        <v>126</v>
      </c>
      <c r="D3491" t="s">
        <v>54</v>
      </c>
      <c r="E3491" t="s">
        <v>30</v>
      </c>
      <c r="F3491" t="s">
        <v>59</v>
      </c>
      <c r="G3491" t="s">
        <v>10</v>
      </c>
      <c r="H3491" t="s">
        <v>111</v>
      </c>
      <c r="I3491">
        <v>0.54900000000000004</v>
      </c>
      <c r="J3491">
        <v>5.6000000000000001E-2</v>
      </c>
      <c r="K3491">
        <v>2.0350000000000001</v>
      </c>
      <c r="L3491">
        <v>1.0249999999999999</v>
      </c>
      <c r="M3491">
        <v>0.32300000000000001</v>
      </c>
      <c r="O3491">
        <v>0.51600000000000001</v>
      </c>
      <c r="P3491">
        <v>0.28699999999999998</v>
      </c>
      <c r="Q3491">
        <v>0.46800000000000003</v>
      </c>
      <c r="R3491">
        <v>0.245</v>
      </c>
      <c r="S3491">
        <v>1.2999999999999999E-4</v>
      </c>
      <c r="T3491">
        <v>2.0000000000000002E-5</v>
      </c>
      <c r="U3491">
        <v>6.4999999999999997E-4</v>
      </c>
      <c r="V3491">
        <v>3.5E-4</v>
      </c>
      <c r="W3491">
        <v>1.1E-4</v>
      </c>
      <c r="Y3491">
        <v>1.6000000000000001E-4</v>
      </c>
      <c r="Z3491">
        <v>9.0000000000000006E-5</v>
      </c>
      <c r="AA3491">
        <v>1.2E-4</v>
      </c>
      <c r="AB3491">
        <v>6.9999999999999994E-5</v>
      </c>
      <c r="AC3491">
        <v>785</v>
      </c>
      <c r="AD3491">
        <v>1290</v>
      </c>
      <c r="AE3491">
        <v>13177</v>
      </c>
      <c r="AF3491">
        <v>8204</v>
      </c>
      <c r="AG3491">
        <v>6031</v>
      </c>
      <c r="AI3491">
        <v>2750</v>
      </c>
      <c r="AJ3491">
        <v>6993</v>
      </c>
      <c r="AK3491">
        <v>6060</v>
      </c>
      <c r="AL3491">
        <v>1587</v>
      </c>
    </row>
    <row r="3492" spans="1:38">
      <c r="A3492" t="s">
        <v>140</v>
      </c>
      <c r="B3492" t="s">
        <v>113</v>
      </c>
      <c r="C3492" t="s">
        <v>126</v>
      </c>
      <c r="D3492" t="s">
        <v>54</v>
      </c>
      <c r="E3492" t="s">
        <v>30</v>
      </c>
      <c r="F3492" t="s">
        <v>59</v>
      </c>
      <c r="G3492" t="s">
        <v>10</v>
      </c>
      <c r="H3492" t="s">
        <v>12</v>
      </c>
      <c r="I3492">
        <v>0</v>
      </c>
      <c r="J3492">
        <v>0</v>
      </c>
      <c r="K3492">
        <v>0</v>
      </c>
      <c r="L3492">
        <v>0</v>
      </c>
      <c r="M3492">
        <v>0</v>
      </c>
      <c r="O3492">
        <v>0</v>
      </c>
      <c r="P3492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v>0</v>
      </c>
      <c r="W3492">
        <v>0</v>
      </c>
      <c r="Y3492">
        <v>0</v>
      </c>
      <c r="Z3492">
        <v>0</v>
      </c>
      <c r="AA3492">
        <v>0</v>
      </c>
      <c r="AB3492">
        <v>0</v>
      </c>
      <c r="AC3492">
        <v>785</v>
      </c>
      <c r="AD3492">
        <v>1290</v>
      </c>
      <c r="AE3492">
        <v>13177</v>
      </c>
      <c r="AF3492">
        <v>8204</v>
      </c>
      <c r="AG3492">
        <v>6031</v>
      </c>
      <c r="AI3492">
        <v>2750</v>
      </c>
      <c r="AJ3492">
        <v>6993</v>
      </c>
      <c r="AK3492">
        <v>6060</v>
      </c>
      <c r="AL3492">
        <v>1587</v>
      </c>
    </row>
    <row r="3493" spans="1:38">
      <c r="A3493" t="s">
        <v>140</v>
      </c>
      <c r="B3493" t="s">
        <v>113</v>
      </c>
      <c r="C3493" t="s">
        <v>126</v>
      </c>
      <c r="D3493" t="s">
        <v>54</v>
      </c>
      <c r="E3493" t="s">
        <v>30</v>
      </c>
      <c r="F3493" t="s">
        <v>59</v>
      </c>
      <c r="G3493" t="s">
        <v>10</v>
      </c>
      <c r="H3493" t="s">
        <v>11</v>
      </c>
      <c r="I3493">
        <v>0.54900000000000004</v>
      </c>
      <c r="J3493">
        <v>5.6000000000000001E-2</v>
      </c>
      <c r="K3493">
        <v>2.0350000000000001</v>
      </c>
      <c r="L3493">
        <v>1.0249999999999999</v>
      </c>
      <c r="M3493">
        <v>0.32300000000000001</v>
      </c>
      <c r="O3493">
        <v>0.51600000000000001</v>
      </c>
      <c r="P3493">
        <v>0.28699999999999998</v>
      </c>
      <c r="Q3493">
        <v>0.46800000000000003</v>
      </c>
      <c r="R3493">
        <v>0.245</v>
      </c>
      <c r="S3493">
        <v>1.2999999999999999E-4</v>
      </c>
      <c r="T3493">
        <v>2.0000000000000002E-5</v>
      </c>
      <c r="U3493">
        <v>6.4999999999999997E-4</v>
      </c>
      <c r="V3493">
        <v>3.5E-4</v>
      </c>
      <c r="W3493">
        <v>1.1E-4</v>
      </c>
      <c r="Y3493">
        <v>1.6000000000000001E-4</v>
      </c>
      <c r="Z3493">
        <v>9.0000000000000006E-5</v>
      </c>
      <c r="AA3493">
        <v>1.2E-4</v>
      </c>
      <c r="AB3493">
        <v>6.9999999999999994E-5</v>
      </c>
      <c r="AC3493">
        <v>785</v>
      </c>
      <c r="AD3493">
        <v>1290</v>
      </c>
      <c r="AE3493">
        <v>13177</v>
      </c>
      <c r="AF3493">
        <v>8204</v>
      </c>
      <c r="AG3493">
        <v>6031</v>
      </c>
      <c r="AI3493">
        <v>2750</v>
      </c>
      <c r="AJ3493">
        <v>6993</v>
      </c>
      <c r="AK3493">
        <v>6060</v>
      </c>
      <c r="AL3493">
        <v>1587</v>
      </c>
    </row>
    <row r="3494" spans="1:38">
      <c r="A3494" t="s">
        <v>140</v>
      </c>
      <c r="B3494" t="s">
        <v>113</v>
      </c>
      <c r="C3494" t="s">
        <v>126</v>
      </c>
      <c r="D3494" t="s">
        <v>54</v>
      </c>
      <c r="E3494" t="s">
        <v>30</v>
      </c>
      <c r="F3494" t="s">
        <v>65</v>
      </c>
      <c r="G3494" t="s">
        <v>10</v>
      </c>
      <c r="H3494" t="s">
        <v>111</v>
      </c>
      <c r="L3494">
        <v>2E-3</v>
      </c>
      <c r="Q3494">
        <v>2.1999999999999999E-2</v>
      </c>
      <c r="R3494">
        <v>1.4E-2</v>
      </c>
      <c r="V3494">
        <v>0</v>
      </c>
      <c r="AA3494">
        <v>1.0000000000000001E-5</v>
      </c>
      <c r="AB3494">
        <v>0</v>
      </c>
      <c r="AE3494">
        <v>935</v>
      </c>
      <c r="AF3494">
        <v>561</v>
      </c>
      <c r="AI3494">
        <v>19720</v>
      </c>
      <c r="AJ3494">
        <v>68297</v>
      </c>
      <c r="AK3494">
        <v>137541</v>
      </c>
      <c r="AL3494">
        <v>95175</v>
      </c>
    </row>
    <row r="3495" spans="1:38">
      <c r="A3495" t="s">
        <v>140</v>
      </c>
      <c r="B3495" t="s">
        <v>113</v>
      </c>
      <c r="C3495" t="s">
        <v>126</v>
      </c>
      <c r="D3495" t="s">
        <v>54</v>
      </c>
      <c r="E3495" t="s">
        <v>30</v>
      </c>
      <c r="F3495" t="s">
        <v>65</v>
      </c>
      <c r="G3495" t="s">
        <v>10</v>
      </c>
      <c r="H3495" t="s">
        <v>12</v>
      </c>
      <c r="L3495">
        <v>0</v>
      </c>
      <c r="Q3495">
        <v>0</v>
      </c>
      <c r="R3495">
        <v>0</v>
      </c>
      <c r="V3495">
        <v>0</v>
      </c>
      <c r="AA3495">
        <v>0</v>
      </c>
      <c r="AB3495">
        <v>0</v>
      </c>
      <c r="AE3495">
        <v>935</v>
      </c>
      <c r="AF3495">
        <v>561</v>
      </c>
      <c r="AI3495">
        <v>19720</v>
      </c>
      <c r="AJ3495">
        <v>68297</v>
      </c>
      <c r="AK3495">
        <v>137541</v>
      </c>
      <c r="AL3495">
        <v>95175</v>
      </c>
    </row>
    <row r="3496" spans="1:38">
      <c r="A3496" t="s">
        <v>140</v>
      </c>
      <c r="B3496" t="s">
        <v>113</v>
      </c>
      <c r="C3496" t="s">
        <v>126</v>
      </c>
      <c r="D3496" t="s">
        <v>54</v>
      </c>
      <c r="E3496" t="s">
        <v>30</v>
      </c>
      <c r="F3496" t="s">
        <v>65</v>
      </c>
      <c r="G3496" t="s">
        <v>10</v>
      </c>
      <c r="H3496" t="s">
        <v>11</v>
      </c>
      <c r="L3496">
        <v>2E-3</v>
      </c>
      <c r="Q3496">
        <v>2.1999999999999999E-2</v>
      </c>
      <c r="R3496">
        <v>1.4E-2</v>
      </c>
      <c r="V3496">
        <v>0</v>
      </c>
      <c r="AA3496">
        <v>1.0000000000000001E-5</v>
      </c>
      <c r="AB3496">
        <v>0</v>
      </c>
      <c r="AE3496">
        <v>935</v>
      </c>
      <c r="AF3496">
        <v>561</v>
      </c>
      <c r="AI3496">
        <v>19720</v>
      </c>
      <c r="AJ3496">
        <v>68297</v>
      </c>
      <c r="AK3496">
        <v>137541</v>
      </c>
      <c r="AL3496">
        <v>95175</v>
      </c>
    </row>
    <row r="3497" spans="1:38">
      <c r="A3497" t="s">
        <v>140</v>
      </c>
      <c r="B3497" t="s">
        <v>113</v>
      </c>
      <c r="C3497" t="s">
        <v>126</v>
      </c>
      <c r="D3497" t="s">
        <v>54</v>
      </c>
      <c r="E3497" t="s">
        <v>30</v>
      </c>
      <c r="F3497" t="s">
        <v>66</v>
      </c>
      <c r="G3497" t="s">
        <v>10</v>
      </c>
      <c r="H3497" t="s">
        <v>111</v>
      </c>
      <c r="I3497">
        <v>6.4749999999999996</v>
      </c>
      <c r="J3497">
        <v>6.8209999999999997</v>
      </c>
      <c r="K3497">
        <v>16.318000000000001</v>
      </c>
      <c r="L3497">
        <v>16.007000000000001</v>
      </c>
      <c r="M3497">
        <v>15.641</v>
      </c>
      <c r="N3497">
        <v>10.206</v>
      </c>
      <c r="O3497">
        <v>9.49</v>
      </c>
      <c r="P3497">
        <v>18.709</v>
      </c>
      <c r="Q3497">
        <v>22.611999999999998</v>
      </c>
      <c r="R3497">
        <v>20.978999999999999</v>
      </c>
      <c r="S3497">
        <v>1.5299999999999999E-3</v>
      </c>
      <c r="T3497">
        <v>1.9300000000000001E-3</v>
      </c>
      <c r="U3497">
        <v>5.2500000000000003E-3</v>
      </c>
      <c r="V3497">
        <v>5.5100000000000001E-3</v>
      </c>
      <c r="W3497">
        <v>5.4900000000000001E-3</v>
      </c>
      <c r="X3497">
        <v>3.6099999999999999E-3</v>
      </c>
      <c r="Y3497">
        <v>2.8999999999999998E-3</v>
      </c>
      <c r="Z3497">
        <v>5.5799999999999999E-3</v>
      </c>
      <c r="AA3497">
        <v>6.0099999999999997E-3</v>
      </c>
      <c r="AB3497">
        <v>5.9300000000000004E-3</v>
      </c>
      <c r="AC3497">
        <v>858731</v>
      </c>
      <c r="AD3497">
        <v>1086811</v>
      </c>
      <c r="AE3497">
        <v>1383215</v>
      </c>
      <c r="AF3497">
        <v>1345750</v>
      </c>
      <c r="AG3497">
        <v>1366468</v>
      </c>
      <c r="AH3497">
        <v>894283</v>
      </c>
      <c r="AI3497">
        <v>1146626</v>
      </c>
      <c r="AJ3497">
        <v>1310335</v>
      </c>
      <c r="AK3497">
        <v>1601114</v>
      </c>
      <c r="AL3497">
        <v>1745440</v>
      </c>
    </row>
    <row r="3498" spans="1:38">
      <c r="A3498" t="s">
        <v>140</v>
      </c>
      <c r="B3498" t="s">
        <v>113</v>
      </c>
      <c r="C3498" t="s">
        <v>126</v>
      </c>
      <c r="D3498" t="s">
        <v>54</v>
      </c>
      <c r="E3498" t="s">
        <v>30</v>
      </c>
      <c r="F3498" t="s">
        <v>66</v>
      </c>
      <c r="G3498" t="s">
        <v>10</v>
      </c>
      <c r="H3498" t="s">
        <v>12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  <c r="AB3498">
        <v>0</v>
      </c>
      <c r="AC3498">
        <v>858731</v>
      </c>
      <c r="AD3498">
        <v>1086811</v>
      </c>
      <c r="AE3498">
        <v>1383215</v>
      </c>
      <c r="AF3498">
        <v>1345750</v>
      </c>
      <c r="AG3498">
        <v>1366468</v>
      </c>
      <c r="AH3498">
        <v>894283</v>
      </c>
      <c r="AI3498">
        <v>1146626</v>
      </c>
      <c r="AJ3498">
        <v>1310335</v>
      </c>
      <c r="AK3498">
        <v>1601114</v>
      </c>
      <c r="AL3498">
        <v>1745440</v>
      </c>
    </row>
    <row r="3499" spans="1:38">
      <c r="A3499" t="s">
        <v>140</v>
      </c>
      <c r="B3499" t="s">
        <v>113</v>
      </c>
      <c r="C3499" t="s">
        <v>126</v>
      </c>
      <c r="D3499" t="s">
        <v>54</v>
      </c>
      <c r="E3499" t="s">
        <v>30</v>
      </c>
      <c r="F3499" t="s">
        <v>66</v>
      </c>
      <c r="G3499" t="s">
        <v>10</v>
      </c>
      <c r="H3499" t="s">
        <v>11</v>
      </c>
      <c r="I3499">
        <v>6.4749999999999996</v>
      </c>
      <c r="J3499">
        <v>6.8209999999999997</v>
      </c>
      <c r="K3499">
        <v>16.318000000000001</v>
      </c>
      <c r="L3499">
        <v>16.007000000000001</v>
      </c>
      <c r="M3499">
        <v>15.641</v>
      </c>
      <c r="N3499">
        <v>10.206</v>
      </c>
      <c r="O3499">
        <v>9.49</v>
      </c>
      <c r="P3499">
        <v>18.709</v>
      </c>
      <c r="Q3499">
        <v>22.611999999999998</v>
      </c>
      <c r="R3499">
        <v>20.978999999999999</v>
      </c>
      <c r="S3499">
        <v>1.5299999999999999E-3</v>
      </c>
      <c r="T3499">
        <v>1.9300000000000001E-3</v>
      </c>
      <c r="U3499">
        <v>5.2500000000000003E-3</v>
      </c>
      <c r="V3499">
        <v>5.5100000000000001E-3</v>
      </c>
      <c r="W3499">
        <v>5.4900000000000001E-3</v>
      </c>
      <c r="X3499">
        <v>3.6099999999999999E-3</v>
      </c>
      <c r="Y3499">
        <v>2.8999999999999998E-3</v>
      </c>
      <c r="Z3499">
        <v>5.5799999999999999E-3</v>
      </c>
      <c r="AA3499">
        <v>6.0099999999999997E-3</v>
      </c>
      <c r="AB3499">
        <v>5.9300000000000004E-3</v>
      </c>
      <c r="AC3499">
        <v>858731</v>
      </c>
      <c r="AD3499">
        <v>1086811</v>
      </c>
      <c r="AE3499">
        <v>1383215</v>
      </c>
      <c r="AF3499">
        <v>1345750</v>
      </c>
      <c r="AG3499">
        <v>1366468</v>
      </c>
      <c r="AH3499">
        <v>894283</v>
      </c>
      <c r="AI3499">
        <v>1146626</v>
      </c>
      <c r="AJ3499">
        <v>1310335</v>
      </c>
      <c r="AK3499">
        <v>1601114</v>
      </c>
      <c r="AL3499">
        <v>1745440</v>
      </c>
    </row>
    <row r="3500" spans="1:38">
      <c r="A3500" t="s">
        <v>140</v>
      </c>
      <c r="B3500" t="s">
        <v>113</v>
      </c>
      <c r="C3500" t="s">
        <v>126</v>
      </c>
      <c r="D3500" t="s">
        <v>54</v>
      </c>
      <c r="E3500" t="s">
        <v>30</v>
      </c>
      <c r="F3500" t="s">
        <v>60</v>
      </c>
      <c r="G3500" t="s">
        <v>10</v>
      </c>
      <c r="H3500" t="s">
        <v>111</v>
      </c>
      <c r="I3500">
        <v>2.4E-2</v>
      </c>
      <c r="J3500">
        <v>6.9000000000000006E-2</v>
      </c>
      <c r="K3500">
        <v>6.3E-2</v>
      </c>
      <c r="L3500">
        <v>0.11600000000000001</v>
      </c>
      <c r="M3500">
        <v>0.16600000000000001</v>
      </c>
      <c r="N3500">
        <v>9.4E-2</v>
      </c>
      <c r="O3500">
        <v>0.69499999999999995</v>
      </c>
      <c r="P3500">
        <v>0.99299999999999999</v>
      </c>
      <c r="Q3500">
        <v>0.186</v>
      </c>
      <c r="R3500">
        <v>0.315</v>
      </c>
      <c r="S3500">
        <v>1.0000000000000001E-5</v>
      </c>
      <c r="T3500">
        <v>2.0000000000000002E-5</v>
      </c>
      <c r="U3500">
        <v>2.0000000000000002E-5</v>
      </c>
      <c r="V3500">
        <v>4.0000000000000003E-5</v>
      </c>
      <c r="W3500">
        <v>6.0000000000000002E-5</v>
      </c>
      <c r="X3500">
        <v>3.0000000000000001E-5</v>
      </c>
      <c r="Y3500">
        <v>2.1000000000000001E-4</v>
      </c>
      <c r="Z3500">
        <v>2.9999999999999997E-4</v>
      </c>
      <c r="AA3500">
        <v>5.0000000000000002E-5</v>
      </c>
      <c r="AB3500">
        <v>9.0000000000000006E-5</v>
      </c>
      <c r="AC3500">
        <v>14610</v>
      </c>
      <c r="AD3500">
        <v>92711</v>
      </c>
      <c r="AE3500">
        <v>74133</v>
      </c>
      <c r="AF3500">
        <v>85484</v>
      </c>
      <c r="AG3500">
        <v>83531</v>
      </c>
      <c r="AH3500">
        <v>87470</v>
      </c>
      <c r="AI3500">
        <v>92760</v>
      </c>
      <c r="AJ3500">
        <v>91569</v>
      </c>
      <c r="AK3500">
        <v>38450</v>
      </c>
      <c r="AL3500">
        <v>33495</v>
      </c>
    </row>
    <row r="3501" spans="1:38">
      <c r="A3501" t="s">
        <v>140</v>
      </c>
      <c r="B3501" t="s">
        <v>113</v>
      </c>
      <c r="C3501" t="s">
        <v>126</v>
      </c>
      <c r="D3501" t="s">
        <v>54</v>
      </c>
      <c r="E3501" t="s">
        <v>30</v>
      </c>
      <c r="F3501" t="s">
        <v>60</v>
      </c>
      <c r="G3501" t="s">
        <v>10</v>
      </c>
      <c r="H3501" t="s">
        <v>12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  <c r="S3501">
        <v>0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0</v>
      </c>
      <c r="Z3501">
        <v>0</v>
      </c>
      <c r="AA3501">
        <v>0</v>
      </c>
      <c r="AB3501">
        <v>0</v>
      </c>
      <c r="AC3501">
        <v>14610</v>
      </c>
      <c r="AD3501">
        <v>92711</v>
      </c>
      <c r="AE3501">
        <v>74133</v>
      </c>
      <c r="AF3501">
        <v>85484</v>
      </c>
      <c r="AG3501">
        <v>83531</v>
      </c>
      <c r="AH3501">
        <v>87470</v>
      </c>
      <c r="AI3501">
        <v>92760</v>
      </c>
      <c r="AJ3501">
        <v>91569</v>
      </c>
      <c r="AK3501">
        <v>38450</v>
      </c>
      <c r="AL3501">
        <v>33495</v>
      </c>
    </row>
    <row r="3502" spans="1:38">
      <c r="A3502" t="s">
        <v>140</v>
      </c>
      <c r="B3502" t="s">
        <v>113</v>
      </c>
      <c r="C3502" t="s">
        <v>126</v>
      </c>
      <c r="D3502" t="s">
        <v>54</v>
      </c>
      <c r="E3502" t="s">
        <v>30</v>
      </c>
      <c r="F3502" t="s">
        <v>60</v>
      </c>
      <c r="G3502" t="s">
        <v>10</v>
      </c>
      <c r="H3502" t="s">
        <v>11</v>
      </c>
      <c r="I3502">
        <v>2.4E-2</v>
      </c>
      <c r="J3502">
        <v>6.9000000000000006E-2</v>
      </c>
      <c r="K3502">
        <v>6.3E-2</v>
      </c>
      <c r="L3502">
        <v>0.11600000000000001</v>
      </c>
      <c r="M3502">
        <v>0.16600000000000001</v>
      </c>
      <c r="N3502">
        <v>9.4E-2</v>
      </c>
      <c r="O3502">
        <v>0.69499999999999995</v>
      </c>
      <c r="P3502">
        <v>0.99299999999999999</v>
      </c>
      <c r="Q3502">
        <v>0.186</v>
      </c>
      <c r="R3502">
        <v>0.315</v>
      </c>
      <c r="S3502">
        <v>1.0000000000000001E-5</v>
      </c>
      <c r="T3502">
        <v>2.0000000000000002E-5</v>
      </c>
      <c r="U3502">
        <v>2.0000000000000002E-5</v>
      </c>
      <c r="V3502">
        <v>4.0000000000000003E-5</v>
      </c>
      <c r="W3502">
        <v>6.0000000000000002E-5</v>
      </c>
      <c r="X3502">
        <v>3.0000000000000001E-5</v>
      </c>
      <c r="Y3502">
        <v>2.1000000000000001E-4</v>
      </c>
      <c r="Z3502">
        <v>2.9999999999999997E-4</v>
      </c>
      <c r="AA3502">
        <v>5.0000000000000002E-5</v>
      </c>
      <c r="AB3502">
        <v>9.0000000000000006E-5</v>
      </c>
      <c r="AC3502">
        <v>14610</v>
      </c>
      <c r="AD3502">
        <v>92711</v>
      </c>
      <c r="AE3502">
        <v>74133</v>
      </c>
      <c r="AF3502">
        <v>85484</v>
      </c>
      <c r="AG3502">
        <v>83531</v>
      </c>
      <c r="AH3502">
        <v>87470</v>
      </c>
      <c r="AI3502">
        <v>92760</v>
      </c>
      <c r="AJ3502">
        <v>91569</v>
      </c>
      <c r="AK3502">
        <v>38450</v>
      </c>
      <c r="AL3502">
        <v>33495</v>
      </c>
    </row>
    <row r="3503" spans="1:38">
      <c r="A3503" t="s">
        <v>140</v>
      </c>
      <c r="B3503" t="s">
        <v>113</v>
      </c>
      <c r="C3503" t="s">
        <v>126</v>
      </c>
      <c r="D3503" t="s">
        <v>54</v>
      </c>
      <c r="E3503" t="s">
        <v>30</v>
      </c>
      <c r="F3503" t="s">
        <v>78</v>
      </c>
      <c r="G3503" t="s">
        <v>10</v>
      </c>
      <c r="H3503" t="s">
        <v>111</v>
      </c>
      <c r="I3503">
        <v>2E-3</v>
      </c>
      <c r="J3503">
        <v>5.0000000000000001E-3</v>
      </c>
      <c r="K3503">
        <v>3.0000000000000001E-3</v>
      </c>
      <c r="M3503">
        <v>6.0000000000000001E-3</v>
      </c>
      <c r="N3503">
        <v>0.03</v>
      </c>
      <c r="O3503">
        <v>3.0000000000000001E-3</v>
      </c>
      <c r="P3503">
        <v>4.0000000000000001E-3</v>
      </c>
      <c r="Q3503">
        <v>1E-3</v>
      </c>
      <c r="R3503">
        <v>2E-3</v>
      </c>
      <c r="S3503">
        <v>0</v>
      </c>
      <c r="T3503">
        <v>0</v>
      </c>
      <c r="U3503">
        <v>0</v>
      </c>
      <c r="W3503">
        <v>0</v>
      </c>
      <c r="X3503">
        <v>1.0000000000000001E-5</v>
      </c>
      <c r="Y3503">
        <v>0</v>
      </c>
      <c r="Z3503">
        <v>0</v>
      </c>
      <c r="AA3503">
        <v>0</v>
      </c>
      <c r="AB3503">
        <v>0</v>
      </c>
      <c r="AC3503">
        <v>120510</v>
      </c>
      <c r="AD3503">
        <v>102284</v>
      </c>
      <c r="AE3503">
        <v>126078</v>
      </c>
      <c r="AF3503">
        <v>126111</v>
      </c>
      <c r="AG3503">
        <v>147802</v>
      </c>
      <c r="AH3503">
        <v>62801</v>
      </c>
      <c r="AI3503">
        <v>39578</v>
      </c>
      <c r="AJ3503">
        <v>49179</v>
      </c>
      <c r="AK3503">
        <v>49206</v>
      </c>
      <c r="AL3503">
        <v>35542</v>
      </c>
    </row>
    <row r="3504" spans="1:38">
      <c r="A3504" t="s">
        <v>140</v>
      </c>
      <c r="B3504" t="s">
        <v>113</v>
      </c>
      <c r="C3504" t="s">
        <v>126</v>
      </c>
      <c r="D3504" t="s">
        <v>54</v>
      </c>
      <c r="E3504" t="s">
        <v>30</v>
      </c>
      <c r="F3504" t="s">
        <v>78</v>
      </c>
      <c r="G3504" t="s">
        <v>10</v>
      </c>
      <c r="H3504" t="s">
        <v>12</v>
      </c>
      <c r="I3504">
        <v>0</v>
      </c>
      <c r="J3504">
        <v>0</v>
      </c>
      <c r="K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0</v>
      </c>
      <c r="T3504">
        <v>0</v>
      </c>
      <c r="U3504">
        <v>0</v>
      </c>
      <c r="W3504">
        <v>0</v>
      </c>
      <c r="X3504">
        <v>0</v>
      </c>
      <c r="Y3504">
        <v>0</v>
      </c>
      <c r="Z3504">
        <v>0</v>
      </c>
      <c r="AA3504">
        <v>0</v>
      </c>
      <c r="AB3504">
        <v>0</v>
      </c>
      <c r="AC3504">
        <v>120510</v>
      </c>
      <c r="AD3504">
        <v>102284</v>
      </c>
      <c r="AE3504">
        <v>126078</v>
      </c>
      <c r="AF3504">
        <v>126111</v>
      </c>
      <c r="AG3504">
        <v>147802</v>
      </c>
      <c r="AH3504">
        <v>62801</v>
      </c>
      <c r="AI3504">
        <v>39578</v>
      </c>
      <c r="AJ3504">
        <v>49179</v>
      </c>
      <c r="AK3504">
        <v>49206</v>
      </c>
      <c r="AL3504">
        <v>35542</v>
      </c>
    </row>
    <row r="3505" spans="1:38">
      <c r="A3505" t="s">
        <v>140</v>
      </c>
      <c r="B3505" t="s">
        <v>113</v>
      </c>
      <c r="C3505" t="s">
        <v>126</v>
      </c>
      <c r="D3505" t="s">
        <v>54</v>
      </c>
      <c r="E3505" t="s">
        <v>30</v>
      </c>
      <c r="F3505" t="s">
        <v>78</v>
      </c>
      <c r="G3505" t="s">
        <v>10</v>
      </c>
      <c r="H3505" t="s">
        <v>11</v>
      </c>
      <c r="I3505">
        <v>2E-3</v>
      </c>
      <c r="J3505">
        <v>5.0000000000000001E-3</v>
      </c>
      <c r="K3505">
        <v>3.0000000000000001E-3</v>
      </c>
      <c r="M3505">
        <v>6.0000000000000001E-3</v>
      </c>
      <c r="N3505">
        <v>0.03</v>
      </c>
      <c r="O3505">
        <v>3.0000000000000001E-3</v>
      </c>
      <c r="P3505">
        <v>4.0000000000000001E-3</v>
      </c>
      <c r="Q3505">
        <v>1E-3</v>
      </c>
      <c r="R3505">
        <v>2E-3</v>
      </c>
      <c r="S3505">
        <v>0</v>
      </c>
      <c r="T3505">
        <v>0</v>
      </c>
      <c r="U3505">
        <v>0</v>
      </c>
      <c r="W3505">
        <v>0</v>
      </c>
      <c r="X3505">
        <v>1.0000000000000001E-5</v>
      </c>
      <c r="Y3505">
        <v>0</v>
      </c>
      <c r="Z3505">
        <v>0</v>
      </c>
      <c r="AA3505">
        <v>0</v>
      </c>
      <c r="AB3505">
        <v>0</v>
      </c>
      <c r="AC3505">
        <v>120510</v>
      </c>
      <c r="AD3505">
        <v>102284</v>
      </c>
      <c r="AE3505">
        <v>126078</v>
      </c>
      <c r="AF3505">
        <v>126111</v>
      </c>
      <c r="AG3505">
        <v>147802</v>
      </c>
      <c r="AH3505">
        <v>62801</v>
      </c>
      <c r="AI3505">
        <v>39578</v>
      </c>
      <c r="AJ3505">
        <v>49179</v>
      </c>
      <c r="AK3505">
        <v>49206</v>
      </c>
      <c r="AL3505">
        <v>35542</v>
      </c>
    </row>
    <row r="3506" spans="1:38">
      <c r="A3506" t="s">
        <v>140</v>
      </c>
      <c r="B3506" t="s">
        <v>113</v>
      </c>
      <c r="C3506" t="s">
        <v>126</v>
      </c>
      <c r="D3506" t="s">
        <v>54</v>
      </c>
      <c r="E3506" t="s">
        <v>30</v>
      </c>
      <c r="F3506" t="s">
        <v>61</v>
      </c>
      <c r="G3506" t="s">
        <v>10</v>
      </c>
      <c r="H3506" t="s">
        <v>111</v>
      </c>
      <c r="I3506">
        <v>15.869</v>
      </c>
      <c r="J3506">
        <v>15.037000000000001</v>
      </c>
      <c r="K3506">
        <v>26.533999999999999</v>
      </c>
      <c r="L3506">
        <v>28.045999999999999</v>
      </c>
      <c r="M3506">
        <v>31.969000000000001</v>
      </c>
      <c r="N3506">
        <v>25.31</v>
      </c>
      <c r="O3506">
        <v>20.986999999999998</v>
      </c>
      <c r="P3506">
        <v>19.431000000000001</v>
      </c>
      <c r="Q3506">
        <v>16.939</v>
      </c>
      <c r="R3506">
        <v>22.513000000000002</v>
      </c>
      <c r="S3506">
        <v>3.7499999999999999E-3</v>
      </c>
      <c r="T3506">
        <v>4.2500000000000003E-3</v>
      </c>
      <c r="U3506">
        <v>8.5299999999999994E-3</v>
      </c>
      <c r="V3506">
        <v>9.6500000000000006E-3</v>
      </c>
      <c r="W3506">
        <v>1.1209999999999999E-2</v>
      </c>
      <c r="X3506">
        <v>8.9499999999999996E-3</v>
      </c>
      <c r="Y3506">
        <v>6.4099999999999999E-3</v>
      </c>
      <c r="Z3506">
        <v>5.79E-3</v>
      </c>
      <c r="AA3506">
        <v>4.4999999999999997E-3</v>
      </c>
      <c r="AB3506">
        <v>6.3600000000000002E-3</v>
      </c>
      <c r="AC3506">
        <v>1562848</v>
      </c>
      <c r="AD3506">
        <v>1653802</v>
      </c>
      <c r="AE3506">
        <v>1696885</v>
      </c>
      <c r="AF3506">
        <v>1463621</v>
      </c>
      <c r="AG3506">
        <v>1500146</v>
      </c>
      <c r="AH3506">
        <v>1495446</v>
      </c>
      <c r="AI3506">
        <v>1559388</v>
      </c>
      <c r="AJ3506">
        <v>1627564</v>
      </c>
      <c r="AK3506">
        <v>1519289</v>
      </c>
      <c r="AL3506">
        <v>1415239</v>
      </c>
    </row>
    <row r="3507" spans="1:38">
      <c r="A3507" t="s">
        <v>140</v>
      </c>
      <c r="B3507" t="s">
        <v>113</v>
      </c>
      <c r="C3507" t="s">
        <v>126</v>
      </c>
      <c r="D3507" t="s">
        <v>54</v>
      </c>
      <c r="E3507" t="s">
        <v>30</v>
      </c>
      <c r="F3507" t="s">
        <v>61</v>
      </c>
      <c r="G3507" t="s">
        <v>10</v>
      </c>
      <c r="H3507" t="s">
        <v>12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2.1999999999999999E-2</v>
      </c>
      <c r="Q3507">
        <v>0.10199999999999999</v>
      </c>
      <c r="R3507">
        <v>0</v>
      </c>
      <c r="S3507">
        <v>0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1.0000000000000001E-5</v>
      </c>
      <c r="AA3507">
        <v>3.0000000000000001E-5</v>
      </c>
      <c r="AB3507">
        <v>0</v>
      </c>
      <c r="AC3507">
        <v>1562848</v>
      </c>
      <c r="AD3507">
        <v>1653802</v>
      </c>
      <c r="AE3507">
        <v>1696885</v>
      </c>
      <c r="AF3507">
        <v>1463621</v>
      </c>
      <c r="AG3507">
        <v>1500146</v>
      </c>
      <c r="AH3507">
        <v>1495446</v>
      </c>
      <c r="AI3507">
        <v>1559388</v>
      </c>
      <c r="AJ3507">
        <v>1627564</v>
      </c>
      <c r="AK3507">
        <v>1519289</v>
      </c>
      <c r="AL3507">
        <v>1415239</v>
      </c>
    </row>
    <row r="3508" spans="1:38">
      <c r="A3508" t="s">
        <v>140</v>
      </c>
      <c r="B3508" t="s">
        <v>113</v>
      </c>
      <c r="C3508" t="s">
        <v>126</v>
      </c>
      <c r="D3508" t="s">
        <v>54</v>
      </c>
      <c r="E3508" t="s">
        <v>30</v>
      </c>
      <c r="F3508" t="s">
        <v>61</v>
      </c>
      <c r="G3508" t="s">
        <v>10</v>
      </c>
      <c r="H3508" t="s">
        <v>11</v>
      </c>
      <c r="I3508">
        <v>15.869</v>
      </c>
      <c r="J3508">
        <v>15.037000000000001</v>
      </c>
      <c r="K3508">
        <v>26.533999999999999</v>
      </c>
      <c r="L3508">
        <v>28.045999999999999</v>
      </c>
      <c r="M3508">
        <v>31.969000000000001</v>
      </c>
      <c r="N3508">
        <v>25.31</v>
      </c>
      <c r="O3508">
        <v>20.986999999999998</v>
      </c>
      <c r="P3508">
        <v>19.408000000000001</v>
      </c>
      <c r="Q3508">
        <v>16.837</v>
      </c>
      <c r="R3508">
        <v>22.513000000000002</v>
      </c>
      <c r="S3508">
        <v>3.7499999999999999E-3</v>
      </c>
      <c r="T3508">
        <v>4.2500000000000003E-3</v>
      </c>
      <c r="U3508">
        <v>8.5299999999999994E-3</v>
      </c>
      <c r="V3508">
        <v>9.6500000000000006E-3</v>
      </c>
      <c r="W3508">
        <v>1.1209999999999999E-2</v>
      </c>
      <c r="X3508">
        <v>8.9499999999999996E-3</v>
      </c>
      <c r="Y3508">
        <v>6.4099999999999999E-3</v>
      </c>
      <c r="Z3508">
        <v>5.7800000000000004E-3</v>
      </c>
      <c r="AA3508">
        <v>4.4799999999999996E-3</v>
      </c>
      <c r="AB3508">
        <v>6.3600000000000002E-3</v>
      </c>
      <c r="AC3508">
        <v>1562848</v>
      </c>
      <c r="AD3508">
        <v>1653802</v>
      </c>
      <c r="AE3508">
        <v>1696885</v>
      </c>
      <c r="AF3508">
        <v>1463621</v>
      </c>
      <c r="AG3508">
        <v>1500146</v>
      </c>
      <c r="AH3508">
        <v>1495446</v>
      </c>
      <c r="AI3508">
        <v>1559388</v>
      </c>
      <c r="AJ3508">
        <v>1627564</v>
      </c>
      <c r="AK3508">
        <v>1519289</v>
      </c>
      <c r="AL3508">
        <v>1415239</v>
      </c>
    </row>
    <row r="3509" spans="1:38">
      <c r="A3509" t="s">
        <v>140</v>
      </c>
      <c r="B3509" t="s">
        <v>113</v>
      </c>
      <c r="C3509" t="s">
        <v>126</v>
      </c>
      <c r="D3509" t="s">
        <v>54</v>
      </c>
      <c r="E3509" t="s">
        <v>30</v>
      </c>
      <c r="F3509" t="s">
        <v>71</v>
      </c>
      <c r="G3509" t="s">
        <v>10</v>
      </c>
      <c r="H3509" t="s">
        <v>111</v>
      </c>
      <c r="P3509">
        <v>1E-3</v>
      </c>
      <c r="Z3509">
        <v>0</v>
      </c>
      <c r="AJ3509">
        <v>1688</v>
      </c>
      <c r="AK3509">
        <v>223</v>
      </c>
    </row>
    <row r="3510" spans="1:38">
      <c r="A3510" t="s">
        <v>140</v>
      </c>
      <c r="B3510" t="s">
        <v>113</v>
      </c>
      <c r="C3510" t="s">
        <v>126</v>
      </c>
      <c r="D3510" t="s">
        <v>54</v>
      </c>
      <c r="E3510" t="s">
        <v>30</v>
      </c>
      <c r="F3510" t="s">
        <v>71</v>
      </c>
      <c r="G3510" t="s">
        <v>10</v>
      </c>
      <c r="H3510" t="s">
        <v>12</v>
      </c>
      <c r="P3510">
        <v>0</v>
      </c>
      <c r="Z3510">
        <v>0</v>
      </c>
      <c r="AJ3510">
        <v>1688</v>
      </c>
      <c r="AK3510">
        <v>223</v>
      </c>
    </row>
    <row r="3511" spans="1:38">
      <c r="A3511" t="s">
        <v>140</v>
      </c>
      <c r="B3511" t="s">
        <v>113</v>
      </c>
      <c r="C3511" t="s">
        <v>126</v>
      </c>
      <c r="D3511" t="s">
        <v>54</v>
      </c>
      <c r="E3511" t="s">
        <v>30</v>
      </c>
      <c r="F3511" t="s">
        <v>71</v>
      </c>
      <c r="G3511" t="s">
        <v>10</v>
      </c>
      <c r="H3511" t="s">
        <v>11</v>
      </c>
      <c r="P3511">
        <v>1E-3</v>
      </c>
      <c r="Z3511">
        <v>0</v>
      </c>
      <c r="AJ3511">
        <v>1688</v>
      </c>
      <c r="AK3511">
        <v>223</v>
      </c>
    </row>
    <row r="3512" spans="1:38">
      <c r="A3512" t="s">
        <v>140</v>
      </c>
      <c r="B3512" t="s">
        <v>113</v>
      </c>
      <c r="C3512" t="s">
        <v>126</v>
      </c>
      <c r="D3512" t="s">
        <v>54</v>
      </c>
      <c r="E3512" t="s">
        <v>30</v>
      </c>
      <c r="F3512" t="s">
        <v>62</v>
      </c>
      <c r="G3512" t="s">
        <v>10</v>
      </c>
      <c r="H3512" t="s">
        <v>111</v>
      </c>
      <c r="J3512">
        <v>0</v>
      </c>
      <c r="L3512">
        <v>1E-3</v>
      </c>
      <c r="N3512">
        <v>3.0000000000000001E-3</v>
      </c>
      <c r="T3512">
        <v>0</v>
      </c>
      <c r="V3512">
        <v>0</v>
      </c>
      <c r="X3512">
        <v>0</v>
      </c>
      <c r="AC3512">
        <v>461064</v>
      </c>
      <c r="AD3512">
        <v>460964</v>
      </c>
      <c r="AE3512">
        <v>207676</v>
      </c>
      <c r="AF3512">
        <v>384227</v>
      </c>
      <c r="AG3512">
        <v>358552</v>
      </c>
      <c r="AH3512">
        <v>465696</v>
      </c>
      <c r="AI3512">
        <v>423159</v>
      </c>
      <c r="AJ3512">
        <v>344135</v>
      </c>
      <c r="AK3512">
        <v>255442</v>
      </c>
      <c r="AL3512">
        <v>551025</v>
      </c>
    </row>
    <row r="3513" spans="1:38">
      <c r="A3513" t="s">
        <v>140</v>
      </c>
      <c r="B3513" t="s">
        <v>113</v>
      </c>
      <c r="C3513" t="s">
        <v>126</v>
      </c>
      <c r="D3513" t="s">
        <v>54</v>
      </c>
      <c r="E3513" t="s">
        <v>30</v>
      </c>
      <c r="F3513" t="s">
        <v>62</v>
      </c>
      <c r="G3513" t="s">
        <v>10</v>
      </c>
      <c r="H3513" t="s">
        <v>12</v>
      </c>
      <c r="J3513">
        <v>0</v>
      </c>
      <c r="L3513">
        <v>0</v>
      </c>
      <c r="N3513">
        <v>0</v>
      </c>
      <c r="T3513">
        <v>0</v>
      </c>
      <c r="V3513">
        <v>0</v>
      </c>
      <c r="X3513">
        <v>0</v>
      </c>
      <c r="AC3513">
        <v>461064</v>
      </c>
      <c r="AD3513">
        <v>460964</v>
      </c>
      <c r="AE3513">
        <v>207676</v>
      </c>
      <c r="AF3513">
        <v>384227</v>
      </c>
      <c r="AG3513">
        <v>358552</v>
      </c>
      <c r="AH3513">
        <v>465696</v>
      </c>
      <c r="AI3513">
        <v>423159</v>
      </c>
      <c r="AJ3513">
        <v>344135</v>
      </c>
      <c r="AK3513">
        <v>255442</v>
      </c>
      <c r="AL3513">
        <v>551025</v>
      </c>
    </row>
    <row r="3514" spans="1:38">
      <c r="A3514" t="s">
        <v>140</v>
      </c>
      <c r="B3514" t="s">
        <v>113</v>
      </c>
      <c r="C3514" t="s">
        <v>126</v>
      </c>
      <c r="D3514" t="s">
        <v>54</v>
      </c>
      <c r="E3514" t="s">
        <v>30</v>
      </c>
      <c r="F3514" t="s">
        <v>62</v>
      </c>
      <c r="G3514" t="s">
        <v>10</v>
      </c>
      <c r="H3514" t="s">
        <v>11</v>
      </c>
      <c r="J3514">
        <v>0</v>
      </c>
      <c r="L3514">
        <v>1E-3</v>
      </c>
      <c r="N3514">
        <v>3.0000000000000001E-3</v>
      </c>
      <c r="T3514">
        <v>0</v>
      </c>
      <c r="V3514">
        <v>0</v>
      </c>
      <c r="X3514">
        <v>0</v>
      </c>
      <c r="AC3514">
        <v>461064</v>
      </c>
      <c r="AD3514">
        <v>460964</v>
      </c>
      <c r="AE3514">
        <v>207676</v>
      </c>
      <c r="AF3514">
        <v>384227</v>
      </c>
      <c r="AG3514">
        <v>358552</v>
      </c>
      <c r="AH3514">
        <v>465696</v>
      </c>
      <c r="AI3514">
        <v>423159</v>
      </c>
      <c r="AJ3514">
        <v>344135</v>
      </c>
      <c r="AK3514">
        <v>255442</v>
      </c>
      <c r="AL3514">
        <v>551025</v>
      </c>
    </row>
    <row r="3515" spans="1:38">
      <c r="A3515" t="s">
        <v>140</v>
      </c>
      <c r="B3515" t="s">
        <v>113</v>
      </c>
      <c r="C3515" t="s">
        <v>126</v>
      </c>
      <c r="D3515" t="s">
        <v>54</v>
      </c>
      <c r="E3515" t="s">
        <v>30</v>
      </c>
      <c r="F3515" t="s">
        <v>63</v>
      </c>
      <c r="G3515" t="s">
        <v>10</v>
      </c>
      <c r="H3515" t="s">
        <v>111</v>
      </c>
      <c r="I3515">
        <v>2.1999999999999999E-2</v>
      </c>
      <c r="J3515">
        <v>4.0000000000000001E-3</v>
      </c>
      <c r="K3515">
        <v>1E-3</v>
      </c>
      <c r="L3515">
        <v>4.2999999999999997E-2</v>
      </c>
      <c r="M3515">
        <v>0.157</v>
      </c>
      <c r="N3515">
        <v>9.9000000000000005E-2</v>
      </c>
      <c r="O3515">
        <v>1.7000000000000001E-2</v>
      </c>
      <c r="Q3515">
        <v>1.2E-2</v>
      </c>
      <c r="R3515">
        <v>7.0000000000000001E-3</v>
      </c>
      <c r="S3515">
        <v>1.0000000000000001E-5</v>
      </c>
      <c r="T3515">
        <v>0</v>
      </c>
      <c r="U3515">
        <v>0</v>
      </c>
      <c r="V3515">
        <v>1.0000000000000001E-5</v>
      </c>
      <c r="W3515">
        <v>6.0000000000000002E-5</v>
      </c>
      <c r="X3515">
        <v>3.0000000000000001E-5</v>
      </c>
      <c r="Y3515">
        <v>1.0000000000000001E-5</v>
      </c>
      <c r="AA3515">
        <v>0</v>
      </c>
      <c r="AB3515">
        <v>0</v>
      </c>
      <c r="AC3515">
        <v>778987</v>
      </c>
      <c r="AD3515">
        <v>768336</v>
      </c>
      <c r="AE3515">
        <v>754605</v>
      </c>
      <c r="AF3515">
        <v>718063</v>
      </c>
      <c r="AG3515">
        <v>679627</v>
      </c>
      <c r="AH3515">
        <v>721975</v>
      </c>
      <c r="AI3515">
        <v>753917</v>
      </c>
      <c r="AJ3515">
        <v>717858</v>
      </c>
      <c r="AK3515">
        <v>757789</v>
      </c>
      <c r="AL3515">
        <v>625564</v>
      </c>
    </row>
    <row r="3516" spans="1:38">
      <c r="A3516" t="s">
        <v>140</v>
      </c>
      <c r="B3516" t="s">
        <v>113</v>
      </c>
      <c r="C3516" t="s">
        <v>126</v>
      </c>
      <c r="D3516" t="s">
        <v>54</v>
      </c>
      <c r="E3516" t="s">
        <v>30</v>
      </c>
      <c r="F3516" t="s">
        <v>63</v>
      </c>
      <c r="G3516" t="s">
        <v>10</v>
      </c>
      <c r="H3516" t="s">
        <v>12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AA3516">
        <v>0</v>
      </c>
      <c r="AB3516">
        <v>0</v>
      </c>
      <c r="AC3516">
        <v>778987</v>
      </c>
      <c r="AD3516">
        <v>768336</v>
      </c>
      <c r="AE3516">
        <v>754605</v>
      </c>
      <c r="AF3516">
        <v>718063</v>
      </c>
      <c r="AG3516">
        <v>679627</v>
      </c>
      <c r="AH3516">
        <v>721975</v>
      </c>
      <c r="AI3516">
        <v>753917</v>
      </c>
      <c r="AJ3516">
        <v>717858</v>
      </c>
      <c r="AK3516">
        <v>757789</v>
      </c>
      <c r="AL3516">
        <v>625564</v>
      </c>
    </row>
    <row r="3517" spans="1:38">
      <c r="A3517" t="s">
        <v>140</v>
      </c>
      <c r="B3517" t="s">
        <v>113</v>
      </c>
      <c r="C3517" t="s">
        <v>126</v>
      </c>
      <c r="D3517" t="s">
        <v>54</v>
      </c>
      <c r="E3517" t="s">
        <v>30</v>
      </c>
      <c r="F3517" t="s">
        <v>63</v>
      </c>
      <c r="G3517" t="s">
        <v>10</v>
      </c>
      <c r="H3517" t="s">
        <v>11</v>
      </c>
      <c r="I3517">
        <v>2.1999999999999999E-2</v>
      </c>
      <c r="J3517">
        <v>4.0000000000000001E-3</v>
      </c>
      <c r="K3517">
        <v>1E-3</v>
      </c>
      <c r="L3517">
        <v>4.2999999999999997E-2</v>
      </c>
      <c r="M3517">
        <v>0.157</v>
      </c>
      <c r="N3517">
        <v>9.9000000000000005E-2</v>
      </c>
      <c r="O3517">
        <v>1.7000000000000001E-2</v>
      </c>
      <c r="Q3517">
        <v>1.2E-2</v>
      </c>
      <c r="R3517">
        <v>7.0000000000000001E-3</v>
      </c>
      <c r="S3517">
        <v>1.0000000000000001E-5</v>
      </c>
      <c r="T3517">
        <v>0</v>
      </c>
      <c r="U3517">
        <v>0</v>
      </c>
      <c r="V3517">
        <v>1.0000000000000001E-5</v>
      </c>
      <c r="W3517">
        <v>6.0000000000000002E-5</v>
      </c>
      <c r="X3517">
        <v>3.0000000000000001E-5</v>
      </c>
      <c r="Y3517">
        <v>1.0000000000000001E-5</v>
      </c>
      <c r="AA3517">
        <v>0</v>
      </c>
      <c r="AB3517">
        <v>0</v>
      </c>
      <c r="AC3517">
        <v>778987</v>
      </c>
      <c r="AD3517">
        <v>768336</v>
      </c>
      <c r="AE3517">
        <v>754605</v>
      </c>
      <c r="AF3517">
        <v>718063</v>
      </c>
      <c r="AG3517">
        <v>679627</v>
      </c>
      <c r="AH3517">
        <v>721975</v>
      </c>
      <c r="AI3517">
        <v>753917</v>
      </c>
      <c r="AJ3517">
        <v>717858</v>
      </c>
      <c r="AK3517">
        <v>757789</v>
      </c>
      <c r="AL3517">
        <v>625564</v>
      </c>
    </row>
    <row r="3518" spans="1:38">
      <c r="A3518" t="s">
        <v>140</v>
      </c>
      <c r="B3518" t="s">
        <v>113</v>
      </c>
      <c r="C3518" t="s">
        <v>126</v>
      </c>
      <c r="D3518" t="s">
        <v>54</v>
      </c>
      <c r="E3518" t="s">
        <v>30</v>
      </c>
      <c r="F3518" t="s">
        <v>64</v>
      </c>
      <c r="G3518" t="s">
        <v>10</v>
      </c>
      <c r="H3518" t="s">
        <v>111</v>
      </c>
      <c r="J3518">
        <v>3.0000000000000001E-3</v>
      </c>
      <c r="K3518">
        <v>8.9999999999999993E-3</v>
      </c>
      <c r="L3518">
        <v>1.4E-2</v>
      </c>
      <c r="M3518">
        <v>0.04</v>
      </c>
      <c r="N3518">
        <v>1.0999999999999999E-2</v>
      </c>
      <c r="O3518">
        <v>2E-3</v>
      </c>
      <c r="P3518">
        <v>3.0000000000000001E-3</v>
      </c>
      <c r="R3518">
        <v>2E-3</v>
      </c>
      <c r="T3518">
        <v>0</v>
      </c>
      <c r="U3518">
        <v>0</v>
      </c>
      <c r="V3518">
        <v>0</v>
      </c>
      <c r="W3518">
        <v>1.0000000000000001E-5</v>
      </c>
      <c r="X3518">
        <v>0</v>
      </c>
      <c r="Y3518">
        <v>0</v>
      </c>
      <c r="Z3518">
        <v>0</v>
      </c>
      <c r="AB3518">
        <v>0</v>
      </c>
      <c r="AC3518">
        <v>146</v>
      </c>
      <c r="AD3518">
        <v>11221</v>
      </c>
      <c r="AE3518">
        <v>5574</v>
      </c>
      <c r="AF3518">
        <v>6364</v>
      </c>
      <c r="AG3518">
        <v>7163</v>
      </c>
      <c r="AH3518">
        <v>16632</v>
      </c>
      <c r="AI3518">
        <v>6062</v>
      </c>
      <c r="AJ3518">
        <v>5218</v>
      </c>
      <c r="AK3518">
        <v>33413</v>
      </c>
      <c r="AL3518">
        <v>20336</v>
      </c>
    </row>
    <row r="3519" spans="1:38">
      <c r="A3519" t="s">
        <v>140</v>
      </c>
      <c r="B3519" t="s">
        <v>113</v>
      </c>
      <c r="C3519" t="s">
        <v>126</v>
      </c>
      <c r="D3519" t="s">
        <v>54</v>
      </c>
      <c r="E3519" t="s">
        <v>30</v>
      </c>
      <c r="F3519" t="s">
        <v>64</v>
      </c>
      <c r="G3519" t="s">
        <v>10</v>
      </c>
      <c r="H3519" t="s">
        <v>12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R3519">
        <v>0</v>
      </c>
      <c r="T3519">
        <v>0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  <c r="AB3519">
        <v>0</v>
      </c>
      <c r="AC3519">
        <v>146</v>
      </c>
      <c r="AD3519">
        <v>11221</v>
      </c>
      <c r="AE3519">
        <v>5574</v>
      </c>
      <c r="AF3519">
        <v>6364</v>
      </c>
      <c r="AG3519">
        <v>7163</v>
      </c>
      <c r="AH3519">
        <v>16632</v>
      </c>
      <c r="AI3519">
        <v>6062</v>
      </c>
      <c r="AJ3519">
        <v>5218</v>
      </c>
      <c r="AK3519">
        <v>33413</v>
      </c>
      <c r="AL3519">
        <v>20336</v>
      </c>
    </row>
    <row r="3520" spans="1:38">
      <c r="A3520" t="s">
        <v>140</v>
      </c>
      <c r="B3520" t="s">
        <v>113</v>
      </c>
      <c r="C3520" t="s">
        <v>126</v>
      </c>
      <c r="D3520" t="s">
        <v>54</v>
      </c>
      <c r="E3520" t="s">
        <v>30</v>
      </c>
      <c r="F3520" t="s">
        <v>64</v>
      </c>
      <c r="G3520" t="s">
        <v>10</v>
      </c>
      <c r="H3520" t="s">
        <v>11</v>
      </c>
      <c r="J3520">
        <v>3.0000000000000001E-3</v>
      </c>
      <c r="K3520">
        <v>8.9999999999999993E-3</v>
      </c>
      <c r="L3520">
        <v>1.4E-2</v>
      </c>
      <c r="M3520">
        <v>0.04</v>
      </c>
      <c r="N3520">
        <v>1.0999999999999999E-2</v>
      </c>
      <c r="O3520">
        <v>2E-3</v>
      </c>
      <c r="P3520">
        <v>3.0000000000000001E-3</v>
      </c>
      <c r="R3520">
        <v>2E-3</v>
      </c>
      <c r="T3520">
        <v>0</v>
      </c>
      <c r="U3520">
        <v>0</v>
      </c>
      <c r="V3520">
        <v>0</v>
      </c>
      <c r="W3520">
        <v>1.0000000000000001E-5</v>
      </c>
      <c r="X3520">
        <v>0</v>
      </c>
      <c r="Y3520">
        <v>0</v>
      </c>
      <c r="Z3520">
        <v>0</v>
      </c>
      <c r="AB3520">
        <v>0</v>
      </c>
      <c r="AC3520">
        <v>146</v>
      </c>
      <c r="AD3520">
        <v>11221</v>
      </c>
      <c r="AE3520">
        <v>5574</v>
      </c>
      <c r="AF3520">
        <v>6364</v>
      </c>
      <c r="AG3520">
        <v>7163</v>
      </c>
      <c r="AH3520">
        <v>16632</v>
      </c>
      <c r="AI3520">
        <v>6062</v>
      </c>
      <c r="AJ3520">
        <v>5218</v>
      </c>
      <c r="AK3520">
        <v>33413</v>
      </c>
      <c r="AL3520">
        <v>20336</v>
      </c>
    </row>
    <row r="3521" spans="1:38">
      <c r="A3521" t="s">
        <v>140</v>
      </c>
      <c r="B3521" t="s">
        <v>113</v>
      </c>
      <c r="C3521" t="s">
        <v>126</v>
      </c>
      <c r="D3521" t="s">
        <v>54</v>
      </c>
      <c r="E3521" t="s">
        <v>22</v>
      </c>
      <c r="F3521" t="s">
        <v>35</v>
      </c>
      <c r="G3521" t="s">
        <v>10</v>
      </c>
      <c r="H3521" t="s">
        <v>111</v>
      </c>
      <c r="I3521">
        <v>6.0170000000000003</v>
      </c>
      <c r="J3521">
        <v>42.920999999999999</v>
      </c>
      <c r="K3521">
        <v>29.474</v>
      </c>
      <c r="L3521">
        <v>30.673999999999999</v>
      </c>
      <c r="M3521">
        <v>32.738999999999997</v>
      </c>
      <c r="N3521">
        <v>33.295999999999999</v>
      </c>
      <c r="O3521">
        <v>31.846</v>
      </c>
      <c r="P3521">
        <v>62.58</v>
      </c>
      <c r="Q3521">
        <v>60.322000000000003</v>
      </c>
      <c r="R3521">
        <v>38.213000000000001</v>
      </c>
      <c r="S3521">
        <v>1.42E-3</v>
      </c>
      <c r="T3521">
        <v>1.214E-2</v>
      </c>
      <c r="U3521">
        <v>9.4699999999999993E-3</v>
      </c>
      <c r="V3521">
        <v>1.055E-2</v>
      </c>
      <c r="W3521">
        <v>1.1480000000000001E-2</v>
      </c>
      <c r="X3521">
        <v>1.1769999999999999E-2</v>
      </c>
      <c r="Y3521">
        <v>9.7199999999999995E-3</v>
      </c>
      <c r="Z3521">
        <v>1.865E-2</v>
      </c>
      <c r="AA3521">
        <v>1.6039999999999999E-2</v>
      </c>
      <c r="AB3521">
        <v>1.0789999999999999E-2</v>
      </c>
      <c r="AC3521">
        <v>45086</v>
      </c>
      <c r="AD3521">
        <v>317275</v>
      </c>
      <c r="AE3521">
        <v>261700</v>
      </c>
      <c r="AF3521">
        <v>289867</v>
      </c>
      <c r="AG3521">
        <v>320576</v>
      </c>
      <c r="AH3521">
        <v>146443</v>
      </c>
      <c r="AI3521">
        <v>138669</v>
      </c>
      <c r="AJ3521">
        <v>303078</v>
      </c>
      <c r="AK3521">
        <v>200030</v>
      </c>
      <c r="AL3521">
        <v>131536</v>
      </c>
    </row>
    <row r="3522" spans="1:38">
      <c r="A3522" t="s">
        <v>140</v>
      </c>
      <c r="B3522" t="s">
        <v>113</v>
      </c>
      <c r="C3522" t="s">
        <v>126</v>
      </c>
      <c r="D3522" t="s">
        <v>54</v>
      </c>
      <c r="E3522" t="s">
        <v>22</v>
      </c>
      <c r="F3522" t="s">
        <v>35</v>
      </c>
      <c r="G3522" t="s">
        <v>10</v>
      </c>
      <c r="H3522" t="s">
        <v>12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v>0</v>
      </c>
      <c r="W3522">
        <v>0</v>
      </c>
      <c r="X3522">
        <v>0</v>
      </c>
      <c r="Y3522">
        <v>0</v>
      </c>
      <c r="Z3522">
        <v>0</v>
      </c>
      <c r="AA3522">
        <v>0</v>
      </c>
      <c r="AB3522">
        <v>0</v>
      </c>
      <c r="AC3522">
        <v>45086</v>
      </c>
      <c r="AD3522">
        <v>317275</v>
      </c>
      <c r="AE3522">
        <v>261700</v>
      </c>
      <c r="AF3522">
        <v>289867</v>
      </c>
      <c r="AG3522">
        <v>320576</v>
      </c>
      <c r="AH3522">
        <v>146443</v>
      </c>
      <c r="AI3522">
        <v>138669</v>
      </c>
      <c r="AJ3522">
        <v>303078</v>
      </c>
      <c r="AK3522">
        <v>200030</v>
      </c>
      <c r="AL3522">
        <v>131536</v>
      </c>
    </row>
    <row r="3523" spans="1:38">
      <c r="A3523" t="s">
        <v>140</v>
      </c>
      <c r="B3523" t="s">
        <v>113</v>
      </c>
      <c r="C3523" t="s">
        <v>126</v>
      </c>
      <c r="D3523" t="s">
        <v>54</v>
      </c>
      <c r="E3523" t="s">
        <v>22</v>
      </c>
      <c r="F3523" t="s">
        <v>35</v>
      </c>
      <c r="G3523" t="s">
        <v>10</v>
      </c>
      <c r="H3523" t="s">
        <v>11</v>
      </c>
      <c r="I3523">
        <v>6.0170000000000003</v>
      </c>
      <c r="J3523">
        <v>42.920999999999999</v>
      </c>
      <c r="K3523">
        <v>29.474</v>
      </c>
      <c r="L3523">
        <v>30.673999999999999</v>
      </c>
      <c r="M3523">
        <v>32.738999999999997</v>
      </c>
      <c r="N3523">
        <v>33.295999999999999</v>
      </c>
      <c r="O3523">
        <v>31.846</v>
      </c>
      <c r="P3523">
        <v>62.58</v>
      </c>
      <c r="Q3523">
        <v>60.322000000000003</v>
      </c>
      <c r="R3523">
        <v>38.213000000000001</v>
      </c>
      <c r="S3523">
        <v>1.42E-3</v>
      </c>
      <c r="T3523">
        <v>1.214E-2</v>
      </c>
      <c r="U3523">
        <v>9.4699999999999993E-3</v>
      </c>
      <c r="V3523">
        <v>1.055E-2</v>
      </c>
      <c r="W3523">
        <v>1.1480000000000001E-2</v>
      </c>
      <c r="X3523">
        <v>1.1769999999999999E-2</v>
      </c>
      <c r="Y3523">
        <v>9.7199999999999995E-3</v>
      </c>
      <c r="Z3523">
        <v>1.865E-2</v>
      </c>
      <c r="AA3523">
        <v>1.6039999999999999E-2</v>
      </c>
      <c r="AB3523">
        <v>1.0789999999999999E-2</v>
      </c>
      <c r="AC3523">
        <v>45086</v>
      </c>
      <c r="AD3523">
        <v>317275</v>
      </c>
      <c r="AE3523">
        <v>261700</v>
      </c>
      <c r="AF3523">
        <v>289867</v>
      </c>
      <c r="AG3523">
        <v>320576</v>
      </c>
      <c r="AH3523">
        <v>146443</v>
      </c>
      <c r="AI3523">
        <v>138669</v>
      </c>
      <c r="AJ3523">
        <v>303078</v>
      </c>
      <c r="AK3523">
        <v>200030</v>
      </c>
      <c r="AL3523">
        <v>131536</v>
      </c>
    </row>
    <row r="3524" spans="1:38">
      <c r="A3524" t="s">
        <v>140</v>
      </c>
      <c r="B3524" t="s">
        <v>113</v>
      </c>
      <c r="C3524" t="s">
        <v>126</v>
      </c>
      <c r="D3524" t="s">
        <v>54</v>
      </c>
      <c r="E3524" t="s">
        <v>22</v>
      </c>
      <c r="F3524" t="s">
        <v>7</v>
      </c>
      <c r="G3524" t="s">
        <v>10</v>
      </c>
      <c r="H3524" t="s">
        <v>111</v>
      </c>
      <c r="I3524">
        <v>28.286999999999999</v>
      </c>
      <c r="J3524">
        <v>47.554000000000002</v>
      </c>
      <c r="K3524">
        <v>69.912999999999997</v>
      </c>
      <c r="L3524">
        <v>40.357999999999997</v>
      </c>
      <c r="M3524">
        <v>44.057000000000002</v>
      </c>
      <c r="N3524">
        <v>38.296999999999997</v>
      </c>
      <c r="O3524">
        <v>38.296999999999997</v>
      </c>
      <c r="P3524">
        <v>19.248000000000001</v>
      </c>
      <c r="Q3524">
        <v>43.97</v>
      </c>
      <c r="R3524">
        <v>34.271999999999998</v>
      </c>
      <c r="S3524">
        <v>6.6899999999999998E-3</v>
      </c>
      <c r="T3524">
        <v>1.345E-2</v>
      </c>
      <c r="U3524">
        <v>2.247E-2</v>
      </c>
      <c r="V3524">
        <v>1.389E-2</v>
      </c>
      <c r="W3524">
        <v>1.545E-2</v>
      </c>
      <c r="X3524">
        <v>1.354E-2</v>
      </c>
      <c r="Y3524">
        <v>1.1690000000000001E-2</v>
      </c>
      <c r="Z3524">
        <v>5.7400000000000003E-3</v>
      </c>
      <c r="AA3524">
        <v>1.1690000000000001E-2</v>
      </c>
      <c r="AB3524">
        <v>9.6799999999999994E-3</v>
      </c>
      <c r="AC3524">
        <v>956465</v>
      </c>
      <c r="AD3524">
        <v>1236654</v>
      </c>
      <c r="AE3524">
        <v>946127</v>
      </c>
      <c r="AF3524">
        <v>1236595</v>
      </c>
      <c r="AG3524">
        <v>920004</v>
      </c>
      <c r="AH3524">
        <v>615534</v>
      </c>
      <c r="AI3524">
        <v>611990</v>
      </c>
      <c r="AJ3524">
        <v>304540</v>
      </c>
      <c r="AK3524">
        <v>280434</v>
      </c>
      <c r="AL3524">
        <v>302188</v>
      </c>
    </row>
    <row r="3525" spans="1:38">
      <c r="A3525" t="s">
        <v>140</v>
      </c>
      <c r="B3525" t="s">
        <v>113</v>
      </c>
      <c r="C3525" t="s">
        <v>126</v>
      </c>
      <c r="D3525" t="s">
        <v>54</v>
      </c>
      <c r="E3525" t="s">
        <v>22</v>
      </c>
      <c r="F3525" t="s">
        <v>7</v>
      </c>
      <c r="G3525" t="s">
        <v>10</v>
      </c>
      <c r="H3525" t="s">
        <v>12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0</v>
      </c>
      <c r="Z3525">
        <v>0</v>
      </c>
      <c r="AA3525">
        <v>0</v>
      </c>
      <c r="AB3525">
        <v>0</v>
      </c>
      <c r="AC3525">
        <v>956465</v>
      </c>
      <c r="AD3525">
        <v>1236654</v>
      </c>
      <c r="AE3525">
        <v>946127</v>
      </c>
      <c r="AF3525">
        <v>1236595</v>
      </c>
      <c r="AG3525">
        <v>920004</v>
      </c>
      <c r="AH3525">
        <v>615534</v>
      </c>
      <c r="AI3525">
        <v>611990</v>
      </c>
      <c r="AJ3525">
        <v>304540</v>
      </c>
      <c r="AK3525">
        <v>280434</v>
      </c>
      <c r="AL3525">
        <v>302188</v>
      </c>
    </row>
    <row r="3526" spans="1:38">
      <c r="A3526" t="s">
        <v>140</v>
      </c>
      <c r="B3526" t="s">
        <v>113</v>
      </c>
      <c r="C3526" t="s">
        <v>126</v>
      </c>
      <c r="D3526" t="s">
        <v>54</v>
      </c>
      <c r="E3526" t="s">
        <v>22</v>
      </c>
      <c r="F3526" t="s">
        <v>7</v>
      </c>
      <c r="G3526" t="s">
        <v>10</v>
      </c>
      <c r="H3526" t="s">
        <v>11</v>
      </c>
      <c r="I3526">
        <v>28.286999999999999</v>
      </c>
      <c r="J3526">
        <v>47.554000000000002</v>
      </c>
      <c r="K3526">
        <v>69.912999999999997</v>
      </c>
      <c r="L3526">
        <v>40.357999999999997</v>
      </c>
      <c r="M3526">
        <v>44.057000000000002</v>
      </c>
      <c r="N3526">
        <v>38.296999999999997</v>
      </c>
      <c r="O3526">
        <v>38.296999999999997</v>
      </c>
      <c r="P3526">
        <v>19.248000000000001</v>
      </c>
      <c r="Q3526">
        <v>43.97</v>
      </c>
      <c r="R3526">
        <v>34.271999999999998</v>
      </c>
      <c r="S3526">
        <v>6.6899999999999998E-3</v>
      </c>
      <c r="T3526">
        <v>1.345E-2</v>
      </c>
      <c r="U3526">
        <v>2.247E-2</v>
      </c>
      <c r="V3526">
        <v>1.389E-2</v>
      </c>
      <c r="W3526">
        <v>1.545E-2</v>
      </c>
      <c r="X3526">
        <v>1.354E-2</v>
      </c>
      <c r="Y3526">
        <v>1.1690000000000001E-2</v>
      </c>
      <c r="Z3526">
        <v>5.7400000000000003E-3</v>
      </c>
      <c r="AA3526">
        <v>1.1690000000000001E-2</v>
      </c>
      <c r="AB3526">
        <v>9.6799999999999994E-3</v>
      </c>
      <c r="AC3526">
        <v>956465</v>
      </c>
      <c r="AD3526">
        <v>1236654</v>
      </c>
      <c r="AE3526">
        <v>946127</v>
      </c>
      <c r="AF3526">
        <v>1236595</v>
      </c>
      <c r="AG3526">
        <v>920004</v>
      </c>
      <c r="AH3526">
        <v>615534</v>
      </c>
      <c r="AI3526">
        <v>611990</v>
      </c>
      <c r="AJ3526">
        <v>304540</v>
      </c>
      <c r="AK3526">
        <v>280434</v>
      </c>
      <c r="AL3526">
        <v>302188</v>
      </c>
    </row>
    <row r="3527" spans="1:38">
      <c r="A3527" t="s">
        <v>140</v>
      </c>
      <c r="B3527" t="s">
        <v>113</v>
      </c>
      <c r="C3527" t="s">
        <v>126</v>
      </c>
      <c r="D3527" t="s">
        <v>54</v>
      </c>
      <c r="E3527" t="s">
        <v>22</v>
      </c>
      <c r="F3527" t="s">
        <v>59</v>
      </c>
      <c r="G3527" t="s">
        <v>10</v>
      </c>
      <c r="H3527" t="s">
        <v>111</v>
      </c>
      <c r="I3527">
        <v>0.36</v>
      </c>
      <c r="J3527">
        <v>0.74</v>
      </c>
      <c r="K3527">
        <v>11.249000000000001</v>
      </c>
      <c r="L3527">
        <v>0.28999999999999998</v>
      </c>
      <c r="P3527">
        <v>0.67</v>
      </c>
      <c r="Q3527">
        <v>0.245</v>
      </c>
      <c r="R3527">
        <v>7.0000000000000007E-2</v>
      </c>
      <c r="S3527">
        <v>9.0000000000000006E-5</v>
      </c>
      <c r="T3527">
        <v>2.1000000000000001E-4</v>
      </c>
      <c r="U3527">
        <v>3.62E-3</v>
      </c>
      <c r="V3527">
        <v>1E-4</v>
      </c>
      <c r="Z3527">
        <v>2.0000000000000001E-4</v>
      </c>
      <c r="AA3527">
        <v>6.9999999999999994E-5</v>
      </c>
      <c r="AB3527">
        <v>2.0000000000000002E-5</v>
      </c>
      <c r="AC3527">
        <v>2420</v>
      </c>
      <c r="AD3527">
        <v>5940</v>
      </c>
      <c r="AE3527">
        <v>52646</v>
      </c>
      <c r="AF3527">
        <v>1776</v>
      </c>
      <c r="AJ3527">
        <v>1461</v>
      </c>
      <c r="AK3527">
        <v>441</v>
      </c>
      <c r="AL3527">
        <v>221</v>
      </c>
    </row>
    <row r="3528" spans="1:38">
      <c r="A3528" t="s">
        <v>140</v>
      </c>
      <c r="B3528" t="s">
        <v>113</v>
      </c>
      <c r="C3528" t="s">
        <v>126</v>
      </c>
      <c r="D3528" t="s">
        <v>54</v>
      </c>
      <c r="E3528" t="s">
        <v>22</v>
      </c>
      <c r="F3528" t="s">
        <v>59</v>
      </c>
      <c r="G3528" t="s">
        <v>10</v>
      </c>
      <c r="H3528" t="s">
        <v>12</v>
      </c>
      <c r="I3528">
        <v>0</v>
      </c>
      <c r="J3528">
        <v>0</v>
      </c>
      <c r="K3528">
        <v>0</v>
      </c>
      <c r="L3528">
        <v>0</v>
      </c>
      <c r="P3528">
        <v>0</v>
      </c>
      <c r="Q3528">
        <v>0</v>
      </c>
      <c r="R3528">
        <v>0</v>
      </c>
      <c r="S3528">
        <v>0</v>
      </c>
      <c r="T3528">
        <v>0</v>
      </c>
      <c r="U3528">
        <v>0</v>
      </c>
      <c r="V3528">
        <v>0</v>
      </c>
      <c r="Z3528">
        <v>0</v>
      </c>
      <c r="AA3528">
        <v>0</v>
      </c>
      <c r="AB3528">
        <v>0</v>
      </c>
      <c r="AC3528">
        <v>2420</v>
      </c>
      <c r="AD3528">
        <v>5940</v>
      </c>
      <c r="AE3528">
        <v>52646</v>
      </c>
      <c r="AF3528">
        <v>1776</v>
      </c>
      <c r="AJ3528">
        <v>1461</v>
      </c>
      <c r="AK3528">
        <v>441</v>
      </c>
      <c r="AL3528">
        <v>221</v>
      </c>
    </row>
    <row r="3529" spans="1:38">
      <c r="A3529" t="s">
        <v>140</v>
      </c>
      <c r="B3529" t="s">
        <v>113</v>
      </c>
      <c r="C3529" t="s">
        <v>126</v>
      </c>
      <c r="D3529" t="s">
        <v>54</v>
      </c>
      <c r="E3529" t="s">
        <v>22</v>
      </c>
      <c r="F3529" t="s">
        <v>59</v>
      </c>
      <c r="G3529" t="s">
        <v>10</v>
      </c>
      <c r="H3529" t="s">
        <v>11</v>
      </c>
      <c r="I3529">
        <v>0.36</v>
      </c>
      <c r="J3529">
        <v>0.74</v>
      </c>
      <c r="K3529">
        <v>11.249000000000001</v>
      </c>
      <c r="L3529">
        <v>0.28999999999999998</v>
      </c>
      <c r="P3529">
        <v>0.67</v>
      </c>
      <c r="Q3529">
        <v>0.245</v>
      </c>
      <c r="R3529">
        <v>7.0000000000000007E-2</v>
      </c>
      <c r="S3529">
        <v>9.0000000000000006E-5</v>
      </c>
      <c r="T3529">
        <v>2.1000000000000001E-4</v>
      </c>
      <c r="U3529">
        <v>3.62E-3</v>
      </c>
      <c r="V3529">
        <v>1E-4</v>
      </c>
      <c r="Z3529">
        <v>2.0000000000000001E-4</v>
      </c>
      <c r="AA3529">
        <v>6.9999999999999994E-5</v>
      </c>
      <c r="AB3529">
        <v>2.0000000000000002E-5</v>
      </c>
      <c r="AC3529">
        <v>2420</v>
      </c>
      <c r="AD3529">
        <v>5940</v>
      </c>
      <c r="AE3529">
        <v>52646</v>
      </c>
      <c r="AF3529">
        <v>1776</v>
      </c>
      <c r="AJ3529">
        <v>1461</v>
      </c>
      <c r="AK3529">
        <v>441</v>
      </c>
      <c r="AL3529">
        <v>221</v>
      </c>
    </row>
    <row r="3530" spans="1:38">
      <c r="A3530" t="s">
        <v>140</v>
      </c>
      <c r="B3530" t="s">
        <v>113</v>
      </c>
      <c r="C3530" t="s">
        <v>126</v>
      </c>
      <c r="D3530" t="s">
        <v>54</v>
      </c>
      <c r="E3530" t="s">
        <v>22</v>
      </c>
      <c r="F3530" t="s">
        <v>65</v>
      </c>
      <c r="G3530" t="s">
        <v>10</v>
      </c>
      <c r="H3530" t="s">
        <v>111</v>
      </c>
      <c r="P3530">
        <v>1.4999999999999999E-2</v>
      </c>
      <c r="Q3530">
        <v>0.78600000000000003</v>
      </c>
      <c r="Z3530">
        <v>0</v>
      </c>
      <c r="AA3530">
        <v>2.1000000000000001E-4</v>
      </c>
      <c r="AJ3530">
        <v>135724</v>
      </c>
      <c r="AK3530">
        <v>168207</v>
      </c>
      <c r="AL3530">
        <v>97563</v>
      </c>
    </row>
    <row r="3531" spans="1:38">
      <c r="A3531" t="s">
        <v>140</v>
      </c>
      <c r="B3531" t="s">
        <v>113</v>
      </c>
      <c r="C3531" t="s">
        <v>126</v>
      </c>
      <c r="D3531" t="s">
        <v>54</v>
      </c>
      <c r="E3531" t="s">
        <v>22</v>
      </c>
      <c r="F3531" t="s">
        <v>65</v>
      </c>
      <c r="G3531" t="s">
        <v>10</v>
      </c>
      <c r="H3531" t="s">
        <v>12</v>
      </c>
      <c r="P3531">
        <v>0</v>
      </c>
      <c r="Q3531">
        <v>0</v>
      </c>
      <c r="Z3531">
        <v>0</v>
      </c>
      <c r="AA3531">
        <v>0</v>
      </c>
      <c r="AJ3531">
        <v>135724</v>
      </c>
      <c r="AK3531">
        <v>168207</v>
      </c>
      <c r="AL3531">
        <v>97563</v>
      </c>
    </row>
    <row r="3532" spans="1:38">
      <c r="A3532" t="s">
        <v>140</v>
      </c>
      <c r="B3532" t="s">
        <v>113</v>
      </c>
      <c r="C3532" t="s">
        <v>126</v>
      </c>
      <c r="D3532" t="s">
        <v>54</v>
      </c>
      <c r="E3532" t="s">
        <v>22</v>
      </c>
      <c r="F3532" t="s">
        <v>65</v>
      </c>
      <c r="G3532" t="s">
        <v>10</v>
      </c>
      <c r="H3532" t="s">
        <v>11</v>
      </c>
      <c r="P3532">
        <v>1.4999999999999999E-2</v>
      </c>
      <c r="Q3532">
        <v>0.78600000000000003</v>
      </c>
      <c r="Z3532">
        <v>0</v>
      </c>
      <c r="AA3532">
        <v>2.1000000000000001E-4</v>
      </c>
      <c r="AJ3532">
        <v>135724</v>
      </c>
      <c r="AK3532">
        <v>168207</v>
      </c>
      <c r="AL3532">
        <v>97563</v>
      </c>
    </row>
    <row r="3533" spans="1:38">
      <c r="A3533" t="s">
        <v>140</v>
      </c>
      <c r="B3533" t="s">
        <v>113</v>
      </c>
      <c r="C3533" t="s">
        <v>126</v>
      </c>
      <c r="D3533" t="s">
        <v>54</v>
      </c>
      <c r="E3533" t="s">
        <v>22</v>
      </c>
      <c r="F3533" t="s">
        <v>66</v>
      </c>
      <c r="G3533" t="s">
        <v>10</v>
      </c>
      <c r="H3533" t="s">
        <v>111</v>
      </c>
      <c r="I3533">
        <v>11.795999999999999</v>
      </c>
      <c r="J3533">
        <v>9.48</v>
      </c>
      <c r="K3533">
        <v>10.446</v>
      </c>
      <c r="L3533">
        <v>6.5650000000000004</v>
      </c>
      <c r="M3533">
        <v>12.108000000000001</v>
      </c>
      <c r="N3533">
        <v>19.443999999999999</v>
      </c>
      <c r="O3533">
        <v>19.331</v>
      </c>
      <c r="P3533">
        <v>2.9020000000000001</v>
      </c>
      <c r="Q3533">
        <v>5.6879999999999997</v>
      </c>
      <c r="R3533">
        <v>7.0179999999999998</v>
      </c>
      <c r="S3533">
        <v>2.7899999999999999E-3</v>
      </c>
      <c r="T3533">
        <v>2.6800000000000001E-3</v>
      </c>
      <c r="U3533">
        <v>3.3600000000000001E-3</v>
      </c>
      <c r="V3533">
        <v>2.2599999999999999E-3</v>
      </c>
      <c r="W3533">
        <v>4.2500000000000003E-3</v>
      </c>
      <c r="X3533">
        <v>6.8700000000000002E-3</v>
      </c>
      <c r="Y3533">
        <v>5.8999999999999999E-3</v>
      </c>
      <c r="Z3533">
        <v>8.5999999999999998E-4</v>
      </c>
      <c r="AA3533">
        <v>1.5100000000000001E-3</v>
      </c>
      <c r="AB3533">
        <v>1.98E-3</v>
      </c>
      <c r="AC3533">
        <v>2939030</v>
      </c>
      <c r="AD3533">
        <v>3845087</v>
      </c>
      <c r="AE3533">
        <v>3395420</v>
      </c>
      <c r="AF3533">
        <v>3991260</v>
      </c>
      <c r="AG3533">
        <v>4179240</v>
      </c>
      <c r="AH3533">
        <v>3304129</v>
      </c>
      <c r="AI3533">
        <v>3265069</v>
      </c>
      <c r="AJ3533">
        <v>2255891</v>
      </c>
      <c r="AK3533">
        <v>2121235</v>
      </c>
      <c r="AL3533">
        <v>2034097</v>
      </c>
    </row>
    <row r="3534" spans="1:38">
      <c r="A3534" t="s">
        <v>140</v>
      </c>
      <c r="B3534" t="s">
        <v>113</v>
      </c>
      <c r="C3534" t="s">
        <v>126</v>
      </c>
      <c r="D3534" t="s">
        <v>54</v>
      </c>
      <c r="E3534" t="s">
        <v>22</v>
      </c>
      <c r="F3534" t="s">
        <v>66</v>
      </c>
      <c r="G3534" t="s">
        <v>10</v>
      </c>
      <c r="H3534" t="s">
        <v>12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0</v>
      </c>
      <c r="Y3534">
        <v>0</v>
      </c>
      <c r="Z3534">
        <v>0</v>
      </c>
      <c r="AA3534">
        <v>0</v>
      </c>
      <c r="AB3534">
        <v>0</v>
      </c>
      <c r="AC3534">
        <v>2939030</v>
      </c>
      <c r="AD3534">
        <v>3845087</v>
      </c>
      <c r="AE3534">
        <v>3395420</v>
      </c>
      <c r="AF3534">
        <v>3991260</v>
      </c>
      <c r="AG3534">
        <v>4179240</v>
      </c>
      <c r="AH3534">
        <v>3304129</v>
      </c>
      <c r="AI3534">
        <v>3265069</v>
      </c>
      <c r="AJ3534">
        <v>2255891</v>
      </c>
      <c r="AK3534">
        <v>2121235</v>
      </c>
      <c r="AL3534">
        <v>2034097</v>
      </c>
    </row>
    <row r="3535" spans="1:38">
      <c r="A3535" t="s">
        <v>140</v>
      </c>
      <c r="B3535" t="s">
        <v>113</v>
      </c>
      <c r="C3535" t="s">
        <v>126</v>
      </c>
      <c r="D3535" t="s">
        <v>54</v>
      </c>
      <c r="E3535" t="s">
        <v>22</v>
      </c>
      <c r="F3535" t="s">
        <v>66</v>
      </c>
      <c r="G3535" t="s">
        <v>10</v>
      </c>
      <c r="H3535" t="s">
        <v>11</v>
      </c>
      <c r="I3535">
        <v>11.795999999999999</v>
      </c>
      <c r="J3535">
        <v>9.48</v>
      </c>
      <c r="K3535">
        <v>10.446</v>
      </c>
      <c r="L3535">
        <v>6.5650000000000004</v>
      </c>
      <c r="M3535">
        <v>12.108000000000001</v>
      </c>
      <c r="N3535">
        <v>19.443999999999999</v>
      </c>
      <c r="O3535">
        <v>19.331</v>
      </c>
      <c r="P3535">
        <v>2.9020000000000001</v>
      </c>
      <c r="Q3535">
        <v>5.6879999999999997</v>
      </c>
      <c r="R3535">
        <v>7.0179999999999998</v>
      </c>
      <c r="S3535">
        <v>2.7899999999999999E-3</v>
      </c>
      <c r="T3535">
        <v>2.6800000000000001E-3</v>
      </c>
      <c r="U3535">
        <v>3.3600000000000001E-3</v>
      </c>
      <c r="V3535">
        <v>2.2599999999999999E-3</v>
      </c>
      <c r="W3535">
        <v>4.2500000000000003E-3</v>
      </c>
      <c r="X3535">
        <v>6.8700000000000002E-3</v>
      </c>
      <c r="Y3535">
        <v>5.8999999999999999E-3</v>
      </c>
      <c r="Z3535">
        <v>8.5999999999999998E-4</v>
      </c>
      <c r="AA3535">
        <v>1.5100000000000001E-3</v>
      </c>
      <c r="AB3535">
        <v>1.98E-3</v>
      </c>
      <c r="AC3535">
        <v>2939030</v>
      </c>
      <c r="AD3535">
        <v>3845087</v>
      </c>
      <c r="AE3535">
        <v>3395420</v>
      </c>
      <c r="AF3535">
        <v>3991260</v>
      </c>
      <c r="AG3535">
        <v>4179240</v>
      </c>
      <c r="AH3535">
        <v>3304129</v>
      </c>
      <c r="AI3535">
        <v>3265069</v>
      </c>
      <c r="AJ3535">
        <v>2255891</v>
      </c>
      <c r="AK3535">
        <v>2121235</v>
      </c>
      <c r="AL3535">
        <v>2034097</v>
      </c>
    </row>
    <row r="3536" spans="1:38">
      <c r="A3536" t="s">
        <v>140</v>
      </c>
      <c r="B3536" t="s">
        <v>113</v>
      </c>
      <c r="C3536" t="s">
        <v>126</v>
      </c>
      <c r="D3536" t="s">
        <v>54</v>
      </c>
      <c r="E3536" t="s">
        <v>22</v>
      </c>
      <c r="F3536" t="s">
        <v>60</v>
      </c>
      <c r="G3536" t="s">
        <v>10</v>
      </c>
      <c r="H3536" t="s">
        <v>111</v>
      </c>
      <c r="I3536">
        <v>4.3140000000000001</v>
      </c>
      <c r="J3536">
        <v>2.0739999999999998</v>
      </c>
      <c r="K3536">
        <v>5.2229999999999999</v>
      </c>
      <c r="L3536">
        <v>1.2E-2</v>
      </c>
      <c r="M3536">
        <v>0.29299999999999998</v>
      </c>
      <c r="N3536">
        <v>8.3000000000000004E-2</v>
      </c>
      <c r="O3536">
        <v>8.3000000000000004E-2</v>
      </c>
      <c r="P3536">
        <v>1.98</v>
      </c>
      <c r="Q3536">
        <v>1.357</v>
      </c>
      <c r="R3536">
        <v>0.86099999999999999</v>
      </c>
      <c r="S3536">
        <v>1.0200000000000001E-3</v>
      </c>
      <c r="T3536">
        <v>5.9000000000000003E-4</v>
      </c>
      <c r="U3536">
        <v>1.6800000000000001E-3</v>
      </c>
      <c r="V3536">
        <v>0</v>
      </c>
      <c r="W3536">
        <v>1E-4</v>
      </c>
      <c r="X3536">
        <v>3.0000000000000001E-5</v>
      </c>
      <c r="Y3536">
        <v>3.0000000000000001E-5</v>
      </c>
      <c r="Z3536">
        <v>5.9000000000000003E-4</v>
      </c>
      <c r="AA3536">
        <v>3.6000000000000002E-4</v>
      </c>
      <c r="AB3536">
        <v>2.4000000000000001E-4</v>
      </c>
      <c r="AC3536">
        <v>286541</v>
      </c>
      <c r="AD3536">
        <v>395394</v>
      </c>
      <c r="AE3536">
        <v>600444</v>
      </c>
      <c r="AF3536">
        <v>448137</v>
      </c>
      <c r="AG3536">
        <v>698361</v>
      </c>
      <c r="AH3536">
        <v>570386</v>
      </c>
      <c r="AI3536">
        <v>573389</v>
      </c>
      <c r="AJ3536">
        <v>569833</v>
      </c>
      <c r="AK3536">
        <v>481977</v>
      </c>
      <c r="AL3536">
        <v>474419</v>
      </c>
    </row>
    <row r="3537" spans="1:38">
      <c r="A3537" t="s">
        <v>140</v>
      </c>
      <c r="B3537" t="s">
        <v>113</v>
      </c>
      <c r="C3537" t="s">
        <v>126</v>
      </c>
      <c r="D3537" t="s">
        <v>54</v>
      </c>
      <c r="E3537" t="s">
        <v>22</v>
      </c>
      <c r="F3537" t="s">
        <v>60</v>
      </c>
      <c r="G3537" t="s">
        <v>10</v>
      </c>
      <c r="H3537" t="s">
        <v>12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  <c r="AB3537">
        <v>0</v>
      </c>
      <c r="AC3537">
        <v>286541</v>
      </c>
      <c r="AD3537">
        <v>395394</v>
      </c>
      <c r="AE3537">
        <v>600444</v>
      </c>
      <c r="AF3537">
        <v>448137</v>
      </c>
      <c r="AG3537">
        <v>698361</v>
      </c>
      <c r="AH3537">
        <v>570386</v>
      </c>
      <c r="AI3537">
        <v>573389</v>
      </c>
      <c r="AJ3537">
        <v>569833</v>
      </c>
      <c r="AK3537">
        <v>481977</v>
      </c>
      <c r="AL3537">
        <v>474419</v>
      </c>
    </row>
    <row r="3538" spans="1:38">
      <c r="A3538" t="s">
        <v>140</v>
      </c>
      <c r="B3538" t="s">
        <v>113</v>
      </c>
      <c r="C3538" t="s">
        <v>126</v>
      </c>
      <c r="D3538" t="s">
        <v>54</v>
      </c>
      <c r="E3538" t="s">
        <v>22</v>
      </c>
      <c r="F3538" t="s">
        <v>60</v>
      </c>
      <c r="G3538" t="s">
        <v>10</v>
      </c>
      <c r="H3538" t="s">
        <v>11</v>
      </c>
      <c r="I3538">
        <v>4.3140000000000001</v>
      </c>
      <c r="J3538">
        <v>2.0739999999999998</v>
      </c>
      <c r="K3538">
        <v>5.2229999999999999</v>
      </c>
      <c r="L3538">
        <v>1.2E-2</v>
      </c>
      <c r="M3538">
        <v>0.29299999999999998</v>
      </c>
      <c r="N3538">
        <v>8.3000000000000004E-2</v>
      </c>
      <c r="O3538">
        <v>8.3000000000000004E-2</v>
      </c>
      <c r="P3538">
        <v>1.98</v>
      </c>
      <c r="Q3538">
        <v>1.357</v>
      </c>
      <c r="R3538">
        <v>0.86099999999999999</v>
      </c>
      <c r="S3538">
        <v>1.0200000000000001E-3</v>
      </c>
      <c r="T3538">
        <v>5.9000000000000003E-4</v>
      </c>
      <c r="U3538">
        <v>1.6800000000000001E-3</v>
      </c>
      <c r="V3538">
        <v>0</v>
      </c>
      <c r="W3538">
        <v>1E-4</v>
      </c>
      <c r="X3538">
        <v>3.0000000000000001E-5</v>
      </c>
      <c r="Y3538">
        <v>3.0000000000000001E-5</v>
      </c>
      <c r="Z3538">
        <v>5.9000000000000003E-4</v>
      </c>
      <c r="AA3538">
        <v>3.6000000000000002E-4</v>
      </c>
      <c r="AB3538">
        <v>2.4000000000000001E-4</v>
      </c>
      <c r="AC3538">
        <v>286541</v>
      </c>
      <c r="AD3538">
        <v>395394</v>
      </c>
      <c r="AE3538">
        <v>600444</v>
      </c>
      <c r="AF3538">
        <v>448137</v>
      </c>
      <c r="AG3538">
        <v>698361</v>
      </c>
      <c r="AH3538">
        <v>570386</v>
      </c>
      <c r="AI3538">
        <v>573389</v>
      </c>
      <c r="AJ3538">
        <v>569833</v>
      </c>
      <c r="AK3538">
        <v>481977</v>
      </c>
      <c r="AL3538">
        <v>474419</v>
      </c>
    </row>
    <row r="3539" spans="1:38">
      <c r="A3539" t="s">
        <v>140</v>
      </c>
      <c r="B3539" t="s">
        <v>113</v>
      </c>
      <c r="C3539" t="s">
        <v>126</v>
      </c>
      <c r="D3539" t="s">
        <v>54</v>
      </c>
      <c r="E3539" t="s">
        <v>22</v>
      </c>
      <c r="F3539" t="s">
        <v>78</v>
      </c>
      <c r="G3539" t="s">
        <v>10</v>
      </c>
      <c r="H3539" t="s">
        <v>111</v>
      </c>
      <c r="I3539">
        <v>8.0000000000000002E-3</v>
      </c>
      <c r="J3539">
        <v>6.0000000000000001E-3</v>
      </c>
      <c r="K3539">
        <v>1.7000000000000001E-2</v>
      </c>
      <c r="L3539">
        <v>0.14799999999999999</v>
      </c>
      <c r="M3539">
        <v>2.1999999999999999E-2</v>
      </c>
      <c r="N3539">
        <v>5.0000000000000001E-3</v>
      </c>
      <c r="O3539">
        <v>5.0000000000000001E-3</v>
      </c>
      <c r="P3539">
        <v>2.9000000000000001E-2</v>
      </c>
      <c r="Q3539">
        <v>0.17599999999999999</v>
      </c>
      <c r="R3539">
        <v>1.9E-2</v>
      </c>
      <c r="S3539">
        <v>0</v>
      </c>
      <c r="T3539">
        <v>0</v>
      </c>
      <c r="U3539">
        <v>1.0000000000000001E-5</v>
      </c>
      <c r="V3539">
        <v>5.0000000000000002E-5</v>
      </c>
      <c r="W3539">
        <v>1.0000000000000001E-5</v>
      </c>
      <c r="X3539">
        <v>0</v>
      </c>
      <c r="Y3539">
        <v>0</v>
      </c>
      <c r="Z3539">
        <v>1.0000000000000001E-5</v>
      </c>
      <c r="AA3539">
        <v>5.0000000000000002E-5</v>
      </c>
      <c r="AB3539">
        <v>1.0000000000000001E-5</v>
      </c>
      <c r="AC3539">
        <v>142529</v>
      </c>
      <c r="AD3539">
        <v>280503</v>
      </c>
      <c r="AE3539">
        <v>315289</v>
      </c>
      <c r="AF3539">
        <v>489546</v>
      </c>
      <c r="AG3539">
        <v>439449</v>
      </c>
      <c r="AH3539">
        <v>240055</v>
      </c>
      <c r="AI3539">
        <v>240055</v>
      </c>
      <c r="AJ3539">
        <v>272333</v>
      </c>
      <c r="AK3539">
        <v>252024</v>
      </c>
      <c r="AL3539">
        <v>189217</v>
      </c>
    </row>
    <row r="3540" spans="1:38">
      <c r="A3540" t="s">
        <v>140</v>
      </c>
      <c r="B3540" t="s">
        <v>113</v>
      </c>
      <c r="C3540" t="s">
        <v>126</v>
      </c>
      <c r="D3540" t="s">
        <v>54</v>
      </c>
      <c r="E3540" t="s">
        <v>22</v>
      </c>
      <c r="F3540" t="s">
        <v>78</v>
      </c>
      <c r="G3540" t="s">
        <v>10</v>
      </c>
      <c r="H3540" t="s">
        <v>12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  <c r="AB3540">
        <v>0</v>
      </c>
      <c r="AC3540">
        <v>142529</v>
      </c>
      <c r="AD3540">
        <v>280503</v>
      </c>
      <c r="AE3540">
        <v>315289</v>
      </c>
      <c r="AF3540">
        <v>489546</v>
      </c>
      <c r="AG3540">
        <v>439449</v>
      </c>
      <c r="AH3540">
        <v>240055</v>
      </c>
      <c r="AI3540">
        <v>240055</v>
      </c>
      <c r="AJ3540">
        <v>272333</v>
      </c>
      <c r="AK3540">
        <v>252024</v>
      </c>
      <c r="AL3540">
        <v>189217</v>
      </c>
    </row>
    <row r="3541" spans="1:38">
      <c r="A3541" t="s">
        <v>140</v>
      </c>
      <c r="B3541" t="s">
        <v>113</v>
      </c>
      <c r="C3541" t="s">
        <v>126</v>
      </c>
      <c r="D3541" t="s">
        <v>54</v>
      </c>
      <c r="E3541" t="s">
        <v>22</v>
      </c>
      <c r="F3541" t="s">
        <v>78</v>
      </c>
      <c r="G3541" t="s">
        <v>10</v>
      </c>
      <c r="H3541" t="s">
        <v>11</v>
      </c>
      <c r="I3541">
        <v>8.0000000000000002E-3</v>
      </c>
      <c r="J3541">
        <v>6.0000000000000001E-3</v>
      </c>
      <c r="K3541">
        <v>1.7000000000000001E-2</v>
      </c>
      <c r="L3541">
        <v>0.14799999999999999</v>
      </c>
      <c r="M3541">
        <v>2.1999999999999999E-2</v>
      </c>
      <c r="N3541">
        <v>5.0000000000000001E-3</v>
      </c>
      <c r="O3541">
        <v>5.0000000000000001E-3</v>
      </c>
      <c r="P3541">
        <v>2.9000000000000001E-2</v>
      </c>
      <c r="Q3541">
        <v>0.17599999999999999</v>
      </c>
      <c r="R3541">
        <v>1.9E-2</v>
      </c>
      <c r="S3541">
        <v>0</v>
      </c>
      <c r="T3541">
        <v>0</v>
      </c>
      <c r="U3541">
        <v>1.0000000000000001E-5</v>
      </c>
      <c r="V3541">
        <v>5.0000000000000002E-5</v>
      </c>
      <c r="W3541">
        <v>1.0000000000000001E-5</v>
      </c>
      <c r="X3541">
        <v>0</v>
      </c>
      <c r="Y3541">
        <v>0</v>
      </c>
      <c r="Z3541">
        <v>1.0000000000000001E-5</v>
      </c>
      <c r="AA3541">
        <v>5.0000000000000002E-5</v>
      </c>
      <c r="AB3541">
        <v>1.0000000000000001E-5</v>
      </c>
      <c r="AC3541">
        <v>142529</v>
      </c>
      <c r="AD3541">
        <v>280503</v>
      </c>
      <c r="AE3541">
        <v>315289</v>
      </c>
      <c r="AF3541">
        <v>489546</v>
      </c>
      <c r="AG3541">
        <v>439449</v>
      </c>
      <c r="AH3541">
        <v>240055</v>
      </c>
      <c r="AI3541">
        <v>240055</v>
      </c>
      <c r="AJ3541">
        <v>272333</v>
      </c>
      <c r="AK3541">
        <v>252024</v>
      </c>
      <c r="AL3541">
        <v>189217</v>
      </c>
    </row>
    <row r="3542" spans="1:38">
      <c r="A3542" t="s">
        <v>140</v>
      </c>
      <c r="B3542" t="s">
        <v>113</v>
      </c>
      <c r="C3542" t="s">
        <v>126</v>
      </c>
      <c r="D3542" t="s">
        <v>54</v>
      </c>
      <c r="E3542" t="s">
        <v>22</v>
      </c>
      <c r="F3542" t="s">
        <v>10</v>
      </c>
      <c r="G3542" t="s">
        <v>10</v>
      </c>
      <c r="H3542" t="s">
        <v>111</v>
      </c>
      <c r="I3542">
        <v>1.841</v>
      </c>
      <c r="J3542">
        <v>2.234</v>
      </c>
      <c r="K3542">
        <v>3.9990000000000001</v>
      </c>
      <c r="L3542">
        <v>3.7930000000000001</v>
      </c>
      <c r="M3542">
        <v>4.5999999999999999E-2</v>
      </c>
      <c r="N3542">
        <v>5.7000000000000002E-2</v>
      </c>
      <c r="O3542">
        <v>5.7000000000000002E-2</v>
      </c>
      <c r="Q3542">
        <v>5.5E-2</v>
      </c>
      <c r="S3542">
        <v>4.4000000000000002E-4</v>
      </c>
      <c r="T3542">
        <v>6.3000000000000003E-4</v>
      </c>
      <c r="U3542">
        <v>1.2899999999999999E-3</v>
      </c>
      <c r="V3542">
        <v>1.31E-3</v>
      </c>
      <c r="W3542">
        <v>2.0000000000000002E-5</v>
      </c>
      <c r="X3542">
        <v>2.0000000000000002E-5</v>
      </c>
      <c r="Y3542">
        <v>2.0000000000000002E-5</v>
      </c>
      <c r="AA3542">
        <v>1.0000000000000001E-5</v>
      </c>
      <c r="AC3542">
        <v>31764</v>
      </c>
      <c r="AD3542">
        <v>33746</v>
      </c>
      <c r="AE3542">
        <v>76435</v>
      </c>
      <c r="AF3542">
        <v>42606</v>
      </c>
      <c r="AG3542">
        <v>12474</v>
      </c>
      <c r="AH3542">
        <v>18883</v>
      </c>
      <c r="AI3542">
        <v>18883</v>
      </c>
      <c r="AK3542">
        <v>48801</v>
      </c>
    </row>
    <row r="3543" spans="1:38">
      <c r="A3543" t="s">
        <v>140</v>
      </c>
      <c r="B3543" t="s">
        <v>113</v>
      </c>
      <c r="C3543" t="s">
        <v>126</v>
      </c>
      <c r="D3543" t="s">
        <v>54</v>
      </c>
      <c r="E3543" t="s">
        <v>22</v>
      </c>
      <c r="F3543" t="s">
        <v>10</v>
      </c>
      <c r="G3543" t="s">
        <v>10</v>
      </c>
      <c r="H3543" t="s">
        <v>12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Q3543">
        <v>0</v>
      </c>
      <c r="S3543">
        <v>0</v>
      </c>
      <c r="T3543">
        <v>0</v>
      </c>
      <c r="U3543">
        <v>0</v>
      </c>
      <c r="V3543">
        <v>0</v>
      </c>
      <c r="W3543">
        <v>0</v>
      </c>
      <c r="X3543">
        <v>0</v>
      </c>
      <c r="Y3543">
        <v>0</v>
      </c>
      <c r="AA3543">
        <v>0</v>
      </c>
      <c r="AC3543">
        <v>31764</v>
      </c>
      <c r="AD3543">
        <v>33746</v>
      </c>
      <c r="AE3543">
        <v>76435</v>
      </c>
      <c r="AF3543">
        <v>42606</v>
      </c>
      <c r="AG3543">
        <v>12474</v>
      </c>
      <c r="AH3543">
        <v>18883</v>
      </c>
      <c r="AI3543">
        <v>18883</v>
      </c>
      <c r="AK3543">
        <v>48801</v>
      </c>
    </row>
    <row r="3544" spans="1:38">
      <c r="A3544" t="s">
        <v>140</v>
      </c>
      <c r="B3544" t="s">
        <v>113</v>
      </c>
      <c r="C3544" t="s">
        <v>126</v>
      </c>
      <c r="D3544" t="s">
        <v>54</v>
      </c>
      <c r="E3544" t="s">
        <v>22</v>
      </c>
      <c r="F3544" t="s">
        <v>10</v>
      </c>
      <c r="G3544" t="s">
        <v>10</v>
      </c>
      <c r="H3544" t="s">
        <v>11</v>
      </c>
      <c r="I3544">
        <v>1.841</v>
      </c>
      <c r="J3544">
        <v>2.234</v>
      </c>
      <c r="K3544">
        <v>3.9990000000000001</v>
      </c>
      <c r="L3544">
        <v>3.7930000000000001</v>
      </c>
      <c r="M3544">
        <v>4.5999999999999999E-2</v>
      </c>
      <c r="N3544">
        <v>5.7000000000000002E-2</v>
      </c>
      <c r="O3544">
        <v>5.7000000000000002E-2</v>
      </c>
      <c r="Q3544">
        <v>5.5E-2</v>
      </c>
      <c r="S3544">
        <v>4.4000000000000002E-4</v>
      </c>
      <c r="T3544">
        <v>6.3000000000000003E-4</v>
      </c>
      <c r="U3544">
        <v>1.2899999999999999E-3</v>
      </c>
      <c r="V3544">
        <v>1.31E-3</v>
      </c>
      <c r="W3544">
        <v>2.0000000000000002E-5</v>
      </c>
      <c r="X3544">
        <v>2.0000000000000002E-5</v>
      </c>
      <c r="Y3544">
        <v>2.0000000000000002E-5</v>
      </c>
      <c r="AA3544">
        <v>1.0000000000000001E-5</v>
      </c>
      <c r="AC3544">
        <v>31764</v>
      </c>
      <c r="AD3544">
        <v>33746</v>
      </c>
      <c r="AE3544">
        <v>76435</v>
      </c>
      <c r="AF3544">
        <v>42606</v>
      </c>
      <c r="AG3544">
        <v>12474</v>
      </c>
      <c r="AH3544">
        <v>18883</v>
      </c>
      <c r="AI3544">
        <v>18883</v>
      </c>
      <c r="AK3544">
        <v>48801</v>
      </c>
    </row>
    <row r="3545" spans="1:38">
      <c r="A3545" t="s">
        <v>140</v>
      </c>
      <c r="B3545" t="s">
        <v>113</v>
      </c>
      <c r="C3545" t="s">
        <v>126</v>
      </c>
      <c r="D3545" t="s">
        <v>54</v>
      </c>
      <c r="E3545" t="s">
        <v>22</v>
      </c>
      <c r="F3545" t="s">
        <v>61</v>
      </c>
      <c r="G3545" t="s">
        <v>10</v>
      </c>
      <c r="H3545" t="s">
        <v>111</v>
      </c>
      <c r="I3545">
        <v>204.69499999999999</v>
      </c>
      <c r="J3545">
        <v>149.56299999999999</v>
      </c>
      <c r="K3545">
        <v>208.48599999999999</v>
      </c>
      <c r="L3545">
        <v>208.15700000000001</v>
      </c>
      <c r="M3545">
        <v>207.363</v>
      </c>
      <c r="N3545">
        <v>166.578</v>
      </c>
      <c r="O3545">
        <v>164.87299999999999</v>
      </c>
      <c r="P3545">
        <v>136.72800000000001</v>
      </c>
      <c r="Q3545">
        <v>168.90299999999999</v>
      </c>
      <c r="R3545">
        <v>123.667</v>
      </c>
      <c r="S3545">
        <v>4.8419999999999998E-2</v>
      </c>
      <c r="T3545">
        <v>4.2299999999999997E-2</v>
      </c>
      <c r="U3545">
        <v>6.7019999999999996E-2</v>
      </c>
      <c r="V3545">
        <v>7.1620000000000003E-2</v>
      </c>
      <c r="W3545">
        <v>7.2730000000000003E-2</v>
      </c>
      <c r="X3545">
        <v>5.8889999999999998E-2</v>
      </c>
      <c r="Y3545">
        <v>5.033E-2</v>
      </c>
      <c r="Z3545">
        <v>4.0739999999999998E-2</v>
      </c>
      <c r="AA3545">
        <v>4.4909999999999999E-2</v>
      </c>
      <c r="AB3545">
        <v>3.4930000000000003E-2</v>
      </c>
      <c r="AC3545">
        <v>9262671</v>
      </c>
      <c r="AD3545">
        <v>9431056</v>
      </c>
      <c r="AE3545">
        <v>10128003</v>
      </c>
      <c r="AF3545">
        <v>10459332</v>
      </c>
      <c r="AG3545">
        <v>10271234</v>
      </c>
      <c r="AH3545">
        <v>6896607</v>
      </c>
      <c r="AI3545">
        <v>6848987</v>
      </c>
      <c r="AJ3545">
        <v>6439609</v>
      </c>
      <c r="AK3545">
        <v>7003214</v>
      </c>
      <c r="AL3545">
        <v>6053678</v>
      </c>
    </row>
    <row r="3546" spans="1:38">
      <c r="A3546" t="s">
        <v>140</v>
      </c>
      <c r="B3546" t="s">
        <v>113</v>
      </c>
      <c r="C3546" t="s">
        <v>126</v>
      </c>
      <c r="D3546" t="s">
        <v>54</v>
      </c>
      <c r="E3546" t="s">
        <v>22</v>
      </c>
      <c r="F3546" t="s">
        <v>61</v>
      </c>
      <c r="G3546" t="s">
        <v>10</v>
      </c>
      <c r="H3546" t="s">
        <v>12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0</v>
      </c>
      <c r="T3546">
        <v>0</v>
      </c>
      <c r="U3546">
        <v>0</v>
      </c>
      <c r="V3546">
        <v>0</v>
      </c>
      <c r="W3546">
        <v>0</v>
      </c>
      <c r="X3546">
        <v>0</v>
      </c>
      <c r="Y3546">
        <v>0</v>
      </c>
      <c r="Z3546">
        <v>0</v>
      </c>
      <c r="AA3546">
        <v>0</v>
      </c>
      <c r="AB3546">
        <v>0</v>
      </c>
      <c r="AC3546">
        <v>9262671</v>
      </c>
      <c r="AD3546">
        <v>9431056</v>
      </c>
      <c r="AE3546">
        <v>10128003</v>
      </c>
      <c r="AF3546">
        <v>10459332</v>
      </c>
      <c r="AG3546">
        <v>10271234</v>
      </c>
      <c r="AH3546">
        <v>6896607</v>
      </c>
      <c r="AI3546">
        <v>6848987</v>
      </c>
      <c r="AJ3546">
        <v>6439609</v>
      </c>
      <c r="AK3546">
        <v>7003214</v>
      </c>
      <c r="AL3546">
        <v>6053678</v>
      </c>
    </row>
    <row r="3547" spans="1:38">
      <c r="A3547" t="s">
        <v>140</v>
      </c>
      <c r="B3547" t="s">
        <v>113</v>
      </c>
      <c r="C3547" t="s">
        <v>126</v>
      </c>
      <c r="D3547" t="s">
        <v>54</v>
      </c>
      <c r="E3547" t="s">
        <v>22</v>
      </c>
      <c r="F3547" t="s">
        <v>61</v>
      </c>
      <c r="G3547" t="s">
        <v>10</v>
      </c>
      <c r="H3547" t="s">
        <v>11</v>
      </c>
      <c r="I3547">
        <v>204.69499999999999</v>
      </c>
      <c r="J3547">
        <v>149.56299999999999</v>
      </c>
      <c r="K3547">
        <v>208.48599999999999</v>
      </c>
      <c r="L3547">
        <v>208.15700000000001</v>
      </c>
      <c r="M3547">
        <v>207.363</v>
      </c>
      <c r="N3547">
        <v>166.578</v>
      </c>
      <c r="O3547">
        <v>164.87299999999999</v>
      </c>
      <c r="P3547">
        <v>136.72800000000001</v>
      </c>
      <c r="Q3547">
        <v>168.90299999999999</v>
      </c>
      <c r="R3547">
        <v>123.667</v>
      </c>
      <c r="S3547">
        <v>4.8419999999999998E-2</v>
      </c>
      <c r="T3547">
        <v>4.2299999999999997E-2</v>
      </c>
      <c r="U3547">
        <v>6.7019999999999996E-2</v>
      </c>
      <c r="V3547">
        <v>7.1620000000000003E-2</v>
      </c>
      <c r="W3547">
        <v>7.2730000000000003E-2</v>
      </c>
      <c r="X3547">
        <v>5.8889999999999998E-2</v>
      </c>
      <c r="Y3547">
        <v>5.033E-2</v>
      </c>
      <c r="Z3547">
        <v>4.0739999999999998E-2</v>
      </c>
      <c r="AA3547">
        <v>4.4909999999999999E-2</v>
      </c>
      <c r="AB3547">
        <v>3.4930000000000003E-2</v>
      </c>
      <c r="AC3547">
        <v>9262671</v>
      </c>
      <c r="AD3547">
        <v>9431056</v>
      </c>
      <c r="AE3547">
        <v>10128003</v>
      </c>
      <c r="AF3547">
        <v>10459332</v>
      </c>
      <c r="AG3547">
        <v>10271234</v>
      </c>
      <c r="AH3547">
        <v>6896607</v>
      </c>
      <c r="AI3547">
        <v>6848987</v>
      </c>
      <c r="AJ3547">
        <v>6439609</v>
      </c>
      <c r="AK3547">
        <v>7003214</v>
      </c>
      <c r="AL3547">
        <v>6053678</v>
      </c>
    </row>
    <row r="3548" spans="1:38">
      <c r="A3548" t="s">
        <v>140</v>
      </c>
      <c r="B3548" t="s">
        <v>113</v>
      </c>
      <c r="C3548" t="s">
        <v>126</v>
      </c>
      <c r="D3548" t="s">
        <v>54</v>
      </c>
      <c r="E3548" t="s">
        <v>22</v>
      </c>
      <c r="F3548" t="s">
        <v>71</v>
      </c>
      <c r="G3548" t="s">
        <v>10</v>
      </c>
      <c r="H3548" t="s">
        <v>111</v>
      </c>
      <c r="R3548">
        <v>0.32200000000000001</v>
      </c>
      <c r="AB3548">
        <v>9.0000000000000006E-5</v>
      </c>
      <c r="AC3548">
        <v>209532</v>
      </c>
      <c r="AD3548">
        <v>193853</v>
      </c>
      <c r="AE3548">
        <v>183887</v>
      </c>
      <c r="AF3548">
        <v>295531</v>
      </c>
      <c r="AG3548">
        <v>207190</v>
      </c>
      <c r="AH3548">
        <v>175282</v>
      </c>
      <c r="AI3548">
        <v>174967</v>
      </c>
      <c r="AJ3548">
        <v>314190</v>
      </c>
      <c r="AK3548">
        <v>339408</v>
      </c>
      <c r="AL3548">
        <v>395244</v>
      </c>
    </row>
    <row r="3549" spans="1:38">
      <c r="A3549" t="s">
        <v>140</v>
      </c>
      <c r="B3549" t="s">
        <v>113</v>
      </c>
      <c r="C3549" t="s">
        <v>126</v>
      </c>
      <c r="D3549" t="s">
        <v>54</v>
      </c>
      <c r="E3549" t="s">
        <v>22</v>
      </c>
      <c r="F3549" t="s">
        <v>71</v>
      </c>
      <c r="G3549" t="s">
        <v>10</v>
      </c>
      <c r="H3549" t="s">
        <v>12</v>
      </c>
      <c r="R3549">
        <v>0</v>
      </c>
      <c r="AB3549">
        <v>0</v>
      </c>
      <c r="AC3549">
        <v>209532</v>
      </c>
      <c r="AD3549">
        <v>193853</v>
      </c>
      <c r="AE3549">
        <v>183887</v>
      </c>
      <c r="AF3549">
        <v>295531</v>
      </c>
      <c r="AG3549">
        <v>207190</v>
      </c>
      <c r="AH3549">
        <v>175282</v>
      </c>
      <c r="AI3549">
        <v>174967</v>
      </c>
      <c r="AJ3549">
        <v>314190</v>
      </c>
      <c r="AK3549">
        <v>339408</v>
      </c>
      <c r="AL3549">
        <v>395244</v>
      </c>
    </row>
    <row r="3550" spans="1:38">
      <c r="A3550" t="s">
        <v>140</v>
      </c>
      <c r="B3550" t="s">
        <v>113</v>
      </c>
      <c r="C3550" t="s">
        <v>126</v>
      </c>
      <c r="D3550" t="s">
        <v>54</v>
      </c>
      <c r="E3550" t="s">
        <v>22</v>
      </c>
      <c r="F3550" t="s">
        <v>71</v>
      </c>
      <c r="G3550" t="s">
        <v>10</v>
      </c>
      <c r="H3550" t="s">
        <v>11</v>
      </c>
      <c r="R3550">
        <v>0.32200000000000001</v>
      </c>
      <c r="AB3550">
        <v>9.0000000000000006E-5</v>
      </c>
      <c r="AC3550">
        <v>209532</v>
      </c>
      <c r="AD3550">
        <v>193853</v>
      </c>
      <c r="AE3550">
        <v>183887</v>
      </c>
      <c r="AF3550">
        <v>295531</v>
      </c>
      <c r="AG3550">
        <v>207190</v>
      </c>
      <c r="AH3550">
        <v>175282</v>
      </c>
      <c r="AI3550">
        <v>174967</v>
      </c>
      <c r="AJ3550">
        <v>314190</v>
      </c>
      <c r="AK3550">
        <v>339408</v>
      </c>
      <c r="AL3550">
        <v>395244</v>
      </c>
    </row>
    <row r="3551" spans="1:38">
      <c r="A3551" t="s">
        <v>140</v>
      </c>
      <c r="B3551" t="s">
        <v>113</v>
      </c>
      <c r="C3551" t="s">
        <v>126</v>
      </c>
      <c r="D3551" t="s">
        <v>54</v>
      </c>
      <c r="E3551" t="s">
        <v>22</v>
      </c>
      <c r="F3551" t="s">
        <v>62</v>
      </c>
      <c r="G3551" t="s">
        <v>10</v>
      </c>
      <c r="H3551" t="s">
        <v>111</v>
      </c>
      <c r="I3551">
        <v>0.11899999999999999</v>
      </c>
      <c r="J3551">
        <v>0.377</v>
      </c>
      <c r="K3551">
        <v>0.249</v>
      </c>
      <c r="L3551">
        <v>2.5999999999999999E-2</v>
      </c>
      <c r="M3551">
        <v>5.0999999999999997E-2</v>
      </c>
      <c r="N3551">
        <v>0.20599999999999999</v>
      </c>
      <c r="O3551">
        <v>0.20599999999999999</v>
      </c>
      <c r="P3551">
        <v>0.51800000000000002</v>
      </c>
      <c r="Q3551">
        <v>0.82199999999999995</v>
      </c>
      <c r="R3551">
        <v>0.67</v>
      </c>
      <c r="S3551">
        <v>3.0000000000000001E-5</v>
      </c>
      <c r="T3551">
        <v>1.1E-4</v>
      </c>
      <c r="U3551">
        <v>8.0000000000000007E-5</v>
      </c>
      <c r="V3551">
        <v>1.0000000000000001E-5</v>
      </c>
      <c r="W3551">
        <v>2.0000000000000002E-5</v>
      </c>
      <c r="X3551">
        <v>6.9999999999999994E-5</v>
      </c>
      <c r="Y3551">
        <v>6.0000000000000002E-5</v>
      </c>
      <c r="Z3551">
        <v>1.4999999999999999E-4</v>
      </c>
      <c r="AA3551">
        <v>2.2000000000000001E-4</v>
      </c>
      <c r="AB3551">
        <v>1.9000000000000001E-4</v>
      </c>
      <c r="AC3551">
        <v>683144</v>
      </c>
      <c r="AD3551">
        <v>830652</v>
      </c>
      <c r="AE3551">
        <v>713874</v>
      </c>
      <c r="AF3551">
        <v>913594</v>
      </c>
      <c r="AG3551">
        <v>950712</v>
      </c>
      <c r="AH3551">
        <v>475066</v>
      </c>
      <c r="AI3551">
        <v>475066</v>
      </c>
      <c r="AJ3551">
        <v>1123375</v>
      </c>
      <c r="AK3551">
        <v>752790</v>
      </c>
      <c r="AL3551">
        <v>831896</v>
      </c>
    </row>
    <row r="3552" spans="1:38">
      <c r="A3552" t="s">
        <v>140</v>
      </c>
      <c r="B3552" t="s">
        <v>113</v>
      </c>
      <c r="C3552" t="s">
        <v>126</v>
      </c>
      <c r="D3552" t="s">
        <v>54</v>
      </c>
      <c r="E3552" t="s">
        <v>22</v>
      </c>
      <c r="F3552" t="s">
        <v>62</v>
      </c>
      <c r="G3552" t="s">
        <v>10</v>
      </c>
      <c r="H3552" t="s">
        <v>12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  <c r="AB3552">
        <v>0</v>
      </c>
      <c r="AC3552">
        <v>683144</v>
      </c>
      <c r="AD3552">
        <v>830652</v>
      </c>
      <c r="AE3552">
        <v>713874</v>
      </c>
      <c r="AF3552">
        <v>913594</v>
      </c>
      <c r="AG3552">
        <v>950712</v>
      </c>
      <c r="AH3552">
        <v>475066</v>
      </c>
      <c r="AI3552">
        <v>475066</v>
      </c>
      <c r="AJ3552">
        <v>1123375</v>
      </c>
      <c r="AK3552">
        <v>752790</v>
      </c>
      <c r="AL3552">
        <v>831896</v>
      </c>
    </row>
    <row r="3553" spans="1:38">
      <c r="A3553" t="s">
        <v>140</v>
      </c>
      <c r="B3553" t="s">
        <v>113</v>
      </c>
      <c r="C3553" t="s">
        <v>126</v>
      </c>
      <c r="D3553" t="s">
        <v>54</v>
      </c>
      <c r="E3553" t="s">
        <v>22</v>
      </c>
      <c r="F3553" t="s">
        <v>62</v>
      </c>
      <c r="G3553" t="s">
        <v>10</v>
      </c>
      <c r="H3553" t="s">
        <v>11</v>
      </c>
      <c r="I3553">
        <v>0.11899999999999999</v>
      </c>
      <c r="J3553">
        <v>0.377</v>
      </c>
      <c r="K3553">
        <v>0.249</v>
      </c>
      <c r="L3553">
        <v>2.5999999999999999E-2</v>
      </c>
      <c r="M3553">
        <v>5.0999999999999997E-2</v>
      </c>
      <c r="N3553">
        <v>0.20599999999999999</v>
      </c>
      <c r="O3553">
        <v>0.20599999999999999</v>
      </c>
      <c r="P3553">
        <v>0.51800000000000002</v>
      </c>
      <c r="Q3553">
        <v>0.82199999999999995</v>
      </c>
      <c r="R3553">
        <v>0.67</v>
      </c>
      <c r="S3553">
        <v>3.0000000000000001E-5</v>
      </c>
      <c r="T3553">
        <v>1.1E-4</v>
      </c>
      <c r="U3553">
        <v>8.0000000000000007E-5</v>
      </c>
      <c r="V3553">
        <v>1.0000000000000001E-5</v>
      </c>
      <c r="W3553">
        <v>2.0000000000000002E-5</v>
      </c>
      <c r="X3553">
        <v>6.9999999999999994E-5</v>
      </c>
      <c r="Y3553">
        <v>6.0000000000000002E-5</v>
      </c>
      <c r="Z3553">
        <v>1.4999999999999999E-4</v>
      </c>
      <c r="AA3553">
        <v>2.2000000000000001E-4</v>
      </c>
      <c r="AB3553">
        <v>1.9000000000000001E-4</v>
      </c>
      <c r="AC3553">
        <v>683144</v>
      </c>
      <c r="AD3553">
        <v>830652</v>
      </c>
      <c r="AE3553">
        <v>713874</v>
      </c>
      <c r="AF3553">
        <v>913594</v>
      </c>
      <c r="AG3553">
        <v>950712</v>
      </c>
      <c r="AH3553">
        <v>475066</v>
      </c>
      <c r="AI3553">
        <v>475066</v>
      </c>
      <c r="AJ3553">
        <v>1123375</v>
      </c>
      <c r="AK3553">
        <v>752790</v>
      </c>
      <c r="AL3553">
        <v>831896</v>
      </c>
    </row>
    <row r="3554" spans="1:38">
      <c r="A3554" t="s">
        <v>140</v>
      </c>
      <c r="B3554" t="s">
        <v>113</v>
      </c>
      <c r="C3554" t="s">
        <v>126</v>
      </c>
      <c r="D3554" t="s">
        <v>54</v>
      </c>
      <c r="E3554" t="s">
        <v>22</v>
      </c>
      <c r="F3554" t="s">
        <v>63</v>
      </c>
      <c r="G3554" t="s">
        <v>10</v>
      </c>
      <c r="H3554" t="s">
        <v>111</v>
      </c>
      <c r="I3554">
        <v>0.24399999999999999</v>
      </c>
      <c r="J3554">
        <v>0.442</v>
      </c>
      <c r="K3554">
        <v>2.7</v>
      </c>
      <c r="L3554">
        <v>0.20599999999999999</v>
      </c>
      <c r="M3554">
        <v>1.0780000000000001</v>
      </c>
      <c r="N3554">
        <v>2E-3</v>
      </c>
      <c r="O3554">
        <v>2E-3</v>
      </c>
      <c r="P3554">
        <v>10.45</v>
      </c>
      <c r="Q3554">
        <v>4.4820000000000002</v>
      </c>
      <c r="R3554">
        <v>3.008</v>
      </c>
      <c r="S3554">
        <v>6.0000000000000002E-5</v>
      </c>
      <c r="T3554">
        <v>1.2E-4</v>
      </c>
      <c r="U3554">
        <v>8.7000000000000001E-4</v>
      </c>
      <c r="V3554">
        <v>6.9999999999999994E-5</v>
      </c>
      <c r="W3554">
        <v>3.8000000000000002E-4</v>
      </c>
      <c r="X3554">
        <v>0</v>
      </c>
      <c r="Y3554">
        <v>0</v>
      </c>
      <c r="Z3554">
        <v>3.1099999999999999E-3</v>
      </c>
      <c r="AA3554">
        <v>1.1900000000000001E-3</v>
      </c>
      <c r="AB3554">
        <v>8.4999999999999995E-4</v>
      </c>
      <c r="AC3554">
        <v>1167266</v>
      </c>
      <c r="AD3554">
        <v>1956992</v>
      </c>
      <c r="AE3554">
        <v>1973752</v>
      </c>
      <c r="AF3554">
        <v>2384160</v>
      </c>
      <c r="AG3554">
        <v>1993020</v>
      </c>
      <c r="AH3554">
        <v>487449</v>
      </c>
      <c r="AI3554">
        <v>487449</v>
      </c>
      <c r="AJ3554">
        <v>1194477</v>
      </c>
      <c r="AK3554">
        <v>1389223</v>
      </c>
      <c r="AL3554">
        <v>1558990</v>
      </c>
    </row>
    <row r="3555" spans="1:38">
      <c r="A3555" t="s">
        <v>140</v>
      </c>
      <c r="B3555" t="s">
        <v>113</v>
      </c>
      <c r="C3555" t="s">
        <v>126</v>
      </c>
      <c r="D3555" t="s">
        <v>54</v>
      </c>
      <c r="E3555" t="s">
        <v>22</v>
      </c>
      <c r="F3555" t="s">
        <v>63</v>
      </c>
      <c r="G3555" t="s">
        <v>10</v>
      </c>
      <c r="H3555" t="s">
        <v>12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  <c r="AB3555">
        <v>0</v>
      </c>
      <c r="AC3555">
        <v>1167266</v>
      </c>
      <c r="AD3555">
        <v>1956992</v>
      </c>
      <c r="AE3555">
        <v>1973752</v>
      </c>
      <c r="AF3555">
        <v>2384160</v>
      </c>
      <c r="AG3555">
        <v>1993020</v>
      </c>
      <c r="AH3555">
        <v>487449</v>
      </c>
      <c r="AI3555">
        <v>487449</v>
      </c>
      <c r="AJ3555">
        <v>1194477</v>
      </c>
      <c r="AK3555">
        <v>1389223</v>
      </c>
      <c r="AL3555">
        <v>1558990</v>
      </c>
    </row>
    <row r="3556" spans="1:38">
      <c r="A3556" t="s">
        <v>140</v>
      </c>
      <c r="B3556" t="s">
        <v>113</v>
      </c>
      <c r="C3556" t="s">
        <v>126</v>
      </c>
      <c r="D3556" t="s">
        <v>54</v>
      </c>
      <c r="E3556" t="s">
        <v>22</v>
      </c>
      <c r="F3556" t="s">
        <v>63</v>
      </c>
      <c r="G3556" t="s">
        <v>10</v>
      </c>
      <c r="H3556" t="s">
        <v>11</v>
      </c>
      <c r="I3556">
        <v>0.24399999999999999</v>
      </c>
      <c r="J3556">
        <v>0.442</v>
      </c>
      <c r="K3556">
        <v>2.7</v>
      </c>
      <c r="L3556">
        <v>0.20599999999999999</v>
      </c>
      <c r="M3556">
        <v>1.0780000000000001</v>
      </c>
      <c r="N3556">
        <v>2E-3</v>
      </c>
      <c r="O3556">
        <v>2E-3</v>
      </c>
      <c r="P3556">
        <v>10.45</v>
      </c>
      <c r="Q3556">
        <v>4.4820000000000002</v>
      </c>
      <c r="R3556">
        <v>3.008</v>
      </c>
      <c r="S3556">
        <v>6.0000000000000002E-5</v>
      </c>
      <c r="T3556">
        <v>1.2E-4</v>
      </c>
      <c r="U3556">
        <v>8.7000000000000001E-4</v>
      </c>
      <c r="V3556">
        <v>6.9999999999999994E-5</v>
      </c>
      <c r="W3556">
        <v>3.8000000000000002E-4</v>
      </c>
      <c r="X3556">
        <v>0</v>
      </c>
      <c r="Y3556">
        <v>0</v>
      </c>
      <c r="Z3556">
        <v>3.1099999999999999E-3</v>
      </c>
      <c r="AA3556">
        <v>1.1900000000000001E-3</v>
      </c>
      <c r="AB3556">
        <v>8.4999999999999995E-4</v>
      </c>
      <c r="AC3556">
        <v>1167266</v>
      </c>
      <c r="AD3556">
        <v>1956992</v>
      </c>
      <c r="AE3556">
        <v>1973752</v>
      </c>
      <c r="AF3556">
        <v>2384160</v>
      </c>
      <c r="AG3556">
        <v>1993020</v>
      </c>
      <c r="AH3556">
        <v>487449</v>
      </c>
      <c r="AI3556">
        <v>487449</v>
      </c>
      <c r="AJ3556">
        <v>1194477</v>
      </c>
      <c r="AK3556">
        <v>1389223</v>
      </c>
      <c r="AL3556">
        <v>1558990</v>
      </c>
    </row>
    <row r="3557" spans="1:38">
      <c r="A3557" t="s">
        <v>140</v>
      </c>
      <c r="B3557" t="s">
        <v>113</v>
      </c>
      <c r="C3557" t="s">
        <v>126</v>
      </c>
      <c r="D3557" t="s">
        <v>54</v>
      </c>
      <c r="E3557" t="s">
        <v>22</v>
      </c>
      <c r="F3557" t="s">
        <v>64</v>
      </c>
      <c r="G3557" t="s">
        <v>10</v>
      </c>
      <c r="H3557" t="s">
        <v>111</v>
      </c>
      <c r="I3557">
        <v>1.075</v>
      </c>
      <c r="J3557">
        <v>5.0149999999999997</v>
      </c>
      <c r="K3557">
        <v>12.411</v>
      </c>
      <c r="L3557">
        <v>0.32700000000000001</v>
      </c>
      <c r="M3557">
        <v>0.61</v>
      </c>
      <c r="N3557">
        <v>1.8180000000000001</v>
      </c>
      <c r="O3557">
        <v>1.8180000000000001</v>
      </c>
      <c r="P3557">
        <v>1.21</v>
      </c>
      <c r="Q3557">
        <v>1.02</v>
      </c>
      <c r="R3557">
        <v>0.51800000000000002</v>
      </c>
      <c r="S3557">
        <v>2.5000000000000001E-4</v>
      </c>
      <c r="T3557">
        <v>1.42E-3</v>
      </c>
      <c r="U3557">
        <v>3.9899999999999996E-3</v>
      </c>
      <c r="V3557">
        <v>1.1E-4</v>
      </c>
      <c r="W3557">
        <v>2.1000000000000001E-4</v>
      </c>
      <c r="X3557">
        <v>6.4000000000000005E-4</v>
      </c>
      <c r="Y3557">
        <v>5.5000000000000003E-4</v>
      </c>
      <c r="Z3557">
        <v>3.6000000000000002E-4</v>
      </c>
      <c r="AA3557">
        <v>2.7E-4</v>
      </c>
      <c r="AB3557">
        <v>1.4999999999999999E-4</v>
      </c>
      <c r="AC3557">
        <v>129956</v>
      </c>
      <c r="AD3557">
        <v>119985</v>
      </c>
      <c r="AE3557">
        <v>340930</v>
      </c>
      <c r="AF3557">
        <v>430103</v>
      </c>
      <c r="AG3557">
        <v>618909</v>
      </c>
      <c r="AH3557">
        <v>469563</v>
      </c>
      <c r="AI3557">
        <v>469563</v>
      </c>
      <c r="AJ3557">
        <v>516908</v>
      </c>
      <c r="AK3557">
        <v>537841</v>
      </c>
      <c r="AL3557">
        <v>521555</v>
      </c>
    </row>
    <row r="3558" spans="1:38">
      <c r="A3558" t="s">
        <v>140</v>
      </c>
      <c r="B3558" t="s">
        <v>113</v>
      </c>
      <c r="C3558" t="s">
        <v>126</v>
      </c>
      <c r="D3558" t="s">
        <v>54</v>
      </c>
      <c r="E3558" t="s">
        <v>22</v>
      </c>
      <c r="F3558" t="s">
        <v>64</v>
      </c>
      <c r="G3558" t="s">
        <v>10</v>
      </c>
      <c r="H3558" t="s">
        <v>12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0</v>
      </c>
      <c r="AB3558">
        <v>0</v>
      </c>
      <c r="AC3558">
        <v>129956</v>
      </c>
      <c r="AD3558">
        <v>119985</v>
      </c>
      <c r="AE3558">
        <v>340930</v>
      </c>
      <c r="AF3558">
        <v>430103</v>
      </c>
      <c r="AG3558">
        <v>618909</v>
      </c>
      <c r="AH3558">
        <v>469563</v>
      </c>
      <c r="AI3558">
        <v>469563</v>
      </c>
      <c r="AJ3558">
        <v>516908</v>
      </c>
      <c r="AK3558">
        <v>537841</v>
      </c>
      <c r="AL3558">
        <v>521555</v>
      </c>
    </row>
    <row r="3559" spans="1:38">
      <c r="A3559" t="s">
        <v>140</v>
      </c>
      <c r="B3559" t="s">
        <v>113</v>
      </c>
      <c r="C3559" t="s">
        <v>126</v>
      </c>
      <c r="D3559" t="s">
        <v>54</v>
      </c>
      <c r="E3559" t="s">
        <v>22</v>
      </c>
      <c r="F3559" t="s">
        <v>64</v>
      </c>
      <c r="G3559" t="s">
        <v>10</v>
      </c>
      <c r="H3559" t="s">
        <v>11</v>
      </c>
      <c r="I3559">
        <v>1.075</v>
      </c>
      <c r="J3559">
        <v>5.0149999999999997</v>
      </c>
      <c r="K3559">
        <v>12.411</v>
      </c>
      <c r="L3559">
        <v>0.32700000000000001</v>
      </c>
      <c r="M3559">
        <v>0.61</v>
      </c>
      <c r="N3559">
        <v>1.8180000000000001</v>
      </c>
      <c r="O3559">
        <v>1.8180000000000001</v>
      </c>
      <c r="P3559">
        <v>1.21</v>
      </c>
      <c r="Q3559">
        <v>1.02</v>
      </c>
      <c r="R3559">
        <v>0.51800000000000002</v>
      </c>
      <c r="S3559">
        <v>2.5000000000000001E-4</v>
      </c>
      <c r="T3559">
        <v>1.42E-3</v>
      </c>
      <c r="U3559">
        <v>3.9899999999999996E-3</v>
      </c>
      <c r="V3559">
        <v>1.1E-4</v>
      </c>
      <c r="W3559">
        <v>2.1000000000000001E-4</v>
      </c>
      <c r="X3559">
        <v>6.4000000000000005E-4</v>
      </c>
      <c r="Y3559">
        <v>5.5000000000000003E-4</v>
      </c>
      <c r="Z3559">
        <v>3.6000000000000002E-4</v>
      </c>
      <c r="AA3559">
        <v>2.7E-4</v>
      </c>
      <c r="AB3559">
        <v>1.4999999999999999E-4</v>
      </c>
      <c r="AC3559">
        <v>129956</v>
      </c>
      <c r="AD3559">
        <v>119985</v>
      </c>
      <c r="AE3559">
        <v>340930</v>
      </c>
      <c r="AF3559">
        <v>430103</v>
      </c>
      <c r="AG3559">
        <v>618909</v>
      </c>
      <c r="AH3559">
        <v>469563</v>
      </c>
      <c r="AI3559">
        <v>469563</v>
      </c>
      <c r="AJ3559">
        <v>516908</v>
      </c>
      <c r="AK3559">
        <v>537841</v>
      </c>
      <c r="AL3559">
        <v>521555</v>
      </c>
    </row>
    <row r="3560" spans="1:38">
      <c r="A3560" t="s">
        <v>140</v>
      </c>
      <c r="B3560" t="s">
        <v>113</v>
      </c>
      <c r="C3560" t="s">
        <v>126</v>
      </c>
      <c r="D3560" t="s">
        <v>54</v>
      </c>
      <c r="E3560" t="s">
        <v>75</v>
      </c>
      <c r="F3560" t="s">
        <v>61</v>
      </c>
      <c r="G3560" t="s">
        <v>10</v>
      </c>
      <c r="H3560" t="s">
        <v>111</v>
      </c>
      <c r="N3560">
        <v>1.2999999999999999E-2</v>
      </c>
      <c r="O3560">
        <v>1E-3</v>
      </c>
      <c r="P3560">
        <v>0.128</v>
      </c>
      <c r="Q3560">
        <v>6.2E-2</v>
      </c>
      <c r="R3560">
        <v>0.40200000000000002</v>
      </c>
      <c r="X3560">
        <v>0</v>
      </c>
      <c r="Y3560">
        <v>0</v>
      </c>
      <c r="Z3560">
        <v>4.0000000000000003E-5</v>
      </c>
      <c r="AA3560">
        <v>2.0000000000000002E-5</v>
      </c>
      <c r="AB3560">
        <v>1.1E-4</v>
      </c>
      <c r="AE3560">
        <v>730</v>
      </c>
      <c r="AF3560">
        <v>6378</v>
      </c>
      <c r="AG3560">
        <v>11393</v>
      </c>
      <c r="AH3560">
        <v>5605</v>
      </c>
      <c r="AI3560">
        <v>3090</v>
      </c>
      <c r="AJ3560">
        <v>7854</v>
      </c>
      <c r="AK3560">
        <v>2298</v>
      </c>
      <c r="AL3560">
        <v>11868</v>
      </c>
    </row>
    <row r="3561" spans="1:38">
      <c r="A3561" t="s">
        <v>140</v>
      </c>
      <c r="B3561" t="s">
        <v>113</v>
      </c>
      <c r="C3561" t="s">
        <v>126</v>
      </c>
      <c r="D3561" t="s">
        <v>54</v>
      </c>
      <c r="E3561" t="s">
        <v>75</v>
      </c>
      <c r="F3561" t="s">
        <v>61</v>
      </c>
      <c r="G3561" t="s">
        <v>10</v>
      </c>
      <c r="H3561" t="s">
        <v>12</v>
      </c>
      <c r="N3561">
        <v>0</v>
      </c>
      <c r="O3561">
        <v>0</v>
      </c>
      <c r="P3561">
        <v>0</v>
      </c>
      <c r="Q3561">
        <v>0</v>
      </c>
      <c r="R3561">
        <v>0</v>
      </c>
      <c r="X3561">
        <v>0</v>
      </c>
      <c r="Y3561">
        <v>0</v>
      </c>
      <c r="Z3561">
        <v>0</v>
      </c>
      <c r="AA3561">
        <v>0</v>
      </c>
      <c r="AB3561">
        <v>0</v>
      </c>
      <c r="AE3561">
        <v>730</v>
      </c>
      <c r="AF3561">
        <v>6378</v>
      </c>
      <c r="AG3561">
        <v>11393</v>
      </c>
      <c r="AH3561">
        <v>5605</v>
      </c>
      <c r="AI3561">
        <v>3090</v>
      </c>
      <c r="AJ3561">
        <v>7854</v>
      </c>
      <c r="AK3561">
        <v>2298</v>
      </c>
      <c r="AL3561">
        <v>11868</v>
      </c>
    </row>
    <row r="3562" spans="1:38">
      <c r="A3562" t="s">
        <v>140</v>
      </c>
      <c r="B3562" t="s">
        <v>113</v>
      </c>
      <c r="C3562" t="s">
        <v>126</v>
      </c>
      <c r="D3562" t="s">
        <v>54</v>
      </c>
      <c r="E3562" t="s">
        <v>75</v>
      </c>
      <c r="F3562" t="s">
        <v>61</v>
      </c>
      <c r="G3562" t="s">
        <v>10</v>
      </c>
      <c r="H3562" t="s">
        <v>11</v>
      </c>
      <c r="N3562">
        <v>1.2999999999999999E-2</v>
      </c>
      <c r="O3562">
        <v>1E-3</v>
      </c>
      <c r="P3562">
        <v>0.128</v>
      </c>
      <c r="Q3562">
        <v>6.2E-2</v>
      </c>
      <c r="R3562">
        <v>0.40200000000000002</v>
      </c>
      <c r="X3562">
        <v>0</v>
      </c>
      <c r="Y3562">
        <v>0</v>
      </c>
      <c r="Z3562">
        <v>4.0000000000000003E-5</v>
      </c>
      <c r="AA3562">
        <v>2.0000000000000002E-5</v>
      </c>
      <c r="AB3562">
        <v>1.1E-4</v>
      </c>
      <c r="AE3562">
        <v>730</v>
      </c>
      <c r="AF3562">
        <v>6378</v>
      </c>
      <c r="AG3562">
        <v>11393</v>
      </c>
      <c r="AH3562">
        <v>5605</v>
      </c>
      <c r="AI3562">
        <v>3090</v>
      </c>
      <c r="AJ3562">
        <v>7854</v>
      </c>
      <c r="AK3562">
        <v>2298</v>
      </c>
      <c r="AL3562">
        <v>11868</v>
      </c>
    </row>
    <row r="3563" spans="1:38">
      <c r="A3563" t="s">
        <v>140</v>
      </c>
      <c r="B3563" t="s">
        <v>113</v>
      </c>
      <c r="C3563" t="s">
        <v>126</v>
      </c>
      <c r="D3563" t="s">
        <v>54</v>
      </c>
      <c r="E3563" t="s">
        <v>31</v>
      </c>
      <c r="F3563" t="s">
        <v>35</v>
      </c>
      <c r="G3563" t="s">
        <v>10</v>
      </c>
      <c r="H3563" t="s">
        <v>111</v>
      </c>
      <c r="I3563">
        <v>12.704000000000001</v>
      </c>
      <c r="J3563">
        <v>7.02</v>
      </c>
      <c r="K3563">
        <v>19.084</v>
      </c>
      <c r="S3563">
        <v>3.0100000000000001E-3</v>
      </c>
      <c r="T3563">
        <v>1.99E-3</v>
      </c>
      <c r="U3563">
        <v>6.13E-3</v>
      </c>
      <c r="AC3563">
        <v>122867</v>
      </c>
      <c r="AD3563">
        <v>209969</v>
      </c>
      <c r="AE3563">
        <v>121139</v>
      </c>
    </row>
    <row r="3564" spans="1:38">
      <c r="A3564" t="s">
        <v>140</v>
      </c>
      <c r="B3564" t="s">
        <v>113</v>
      </c>
      <c r="C3564" t="s">
        <v>126</v>
      </c>
      <c r="D3564" t="s">
        <v>54</v>
      </c>
      <c r="E3564" t="s">
        <v>31</v>
      </c>
      <c r="F3564" t="s">
        <v>35</v>
      </c>
      <c r="G3564" t="s">
        <v>10</v>
      </c>
      <c r="H3564" t="s">
        <v>12</v>
      </c>
      <c r="I3564">
        <v>0</v>
      </c>
      <c r="J3564">
        <v>0</v>
      </c>
      <c r="K3564">
        <v>0</v>
      </c>
      <c r="S3564">
        <v>0</v>
      </c>
      <c r="T3564">
        <v>0</v>
      </c>
      <c r="U3564">
        <v>0</v>
      </c>
      <c r="AC3564">
        <v>122867</v>
      </c>
      <c r="AD3564">
        <v>209969</v>
      </c>
      <c r="AE3564">
        <v>121139</v>
      </c>
    </row>
    <row r="3565" spans="1:38">
      <c r="A3565" t="s">
        <v>140</v>
      </c>
      <c r="B3565" t="s">
        <v>113</v>
      </c>
      <c r="C3565" t="s">
        <v>126</v>
      </c>
      <c r="D3565" t="s">
        <v>54</v>
      </c>
      <c r="E3565" t="s">
        <v>31</v>
      </c>
      <c r="F3565" t="s">
        <v>35</v>
      </c>
      <c r="G3565" t="s">
        <v>10</v>
      </c>
      <c r="H3565" t="s">
        <v>11</v>
      </c>
      <c r="I3565">
        <v>12.704000000000001</v>
      </c>
      <c r="J3565">
        <v>7.02</v>
      </c>
      <c r="K3565">
        <v>19.084</v>
      </c>
      <c r="S3565">
        <v>3.0100000000000001E-3</v>
      </c>
      <c r="T3565">
        <v>1.99E-3</v>
      </c>
      <c r="U3565">
        <v>6.13E-3</v>
      </c>
      <c r="AC3565">
        <v>122867</v>
      </c>
      <c r="AD3565">
        <v>209969</v>
      </c>
      <c r="AE3565">
        <v>121139</v>
      </c>
    </row>
    <row r="3566" spans="1:38">
      <c r="A3566" t="s">
        <v>140</v>
      </c>
      <c r="B3566" t="s">
        <v>113</v>
      </c>
      <c r="C3566" t="s">
        <v>126</v>
      </c>
      <c r="D3566" t="s">
        <v>54</v>
      </c>
      <c r="E3566" t="s">
        <v>31</v>
      </c>
      <c r="F3566" t="s">
        <v>59</v>
      </c>
      <c r="G3566" t="s">
        <v>10</v>
      </c>
      <c r="H3566" t="s">
        <v>111</v>
      </c>
      <c r="J3566">
        <v>8.7999999999999995E-2</v>
      </c>
      <c r="T3566">
        <v>2.0000000000000002E-5</v>
      </c>
      <c r="AD3566">
        <v>1476</v>
      </c>
    </row>
    <row r="3567" spans="1:38">
      <c r="A3567" t="s">
        <v>140</v>
      </c>
      <c r="B3567" t="s">
        <v>113</v>
      </c>
      <c r="C3567" t="s">
        <v>126</v>
      </c>
      <c r="D3567" t="s">
        <v>54</v>
      </c>
      <c r="E3567" t="s">
        <v>31</v>
      </c>
      <c r="F3567" t="s">
        <v>59</v>
      </c>
      <c r="G3567" t="s">
        <v>10</v>
      </c>
      <c r="H3567" t="s">
        <v>12</v>
      </c>
      <c r="J3567">
        <v>0</v>
      </c>
      <c r="T3567">
        <v>0</v>
      </c>
      <c r="AD3567">
        <v>1476</v>
      </c>
    </row>
    <row r="3568" spans="1:38">
      <c r="A3568" t="s">
        <v>140</v>
      </c>
      <c r="B3568" t="s">
        <v>113</v>
      </c>
      <c r="C3568" t="s">
        <v>126</v>
      </c>
      <c r="D3568" t="s">
        <v>54</v>
      </c>
      <c r="E3568" t="s">
        <v>31</v>
      </c>
      <c r="F3568" t="s">
        <v>59</v>
      </c>
      <c r="G3568" t="s">
        <v>10</v>
      </c>
      <c r="H3568" t="s">
        <v>11</v>
      </c>
      <c r="J3568">
        <v>8.7999999999999995E-2</v>
      </c>
      <c r="T3568">
        <v>2.0000000000000002E-5</v>
      </c>
      <c r="AD3568">
        <v>1476</v>
      </c>
    </row>
    <row r="3569" spans="1:38">
      <c r="A3569" t="s">
        <v>140</v>
      </c>
      <c r="B3569" t="s">
        <v>113</v>
      </c>
      <c r="C3569" t="s">
        <v>126</v>
      </c>
      <c r="D3569" t="s">
        <v>54</v>
      </c>
      <c r="E3569" t="s">
        <v>31</v>
      </c>
      <c r="F3569" t="s">
        <v>61</v>
      </c>
      <c r="G3569" t="s">
        <v>10</v>
      </c>
      <c r="H3569" t="s">
        <v>111</v>
      </c>
      <c r="I3569">
        <v>5.6000000000000001E-2</v>
      </c>
      <c r="L3569">
        <v>0.45300000000000001</v>
      </c>
      <c r="M3569">
        <v>0.3</v>
      </c>
      <c r="N3569">
        <v>0.23499999999999999</v>
      </c>
      <c r="O3569">
        <v>0.17199999999999999</v>
      </c>
      <c r="P3569">
        <v>0.23499999999999999</v>
      </c>
      <c r="R3569">
        <v>1.7999999999999999E-2</v>
      </c>
      <c r="S3569">
        <v>1.0000000000000001E-5</v>
      </c>
      <c r="V3569">
        <v>1.6000000000000001E-4</v>
      </c>
      <c r="W3569">
        <v>1.1E-4</v>
      </c>
      <c r="X3569">
        <v>8.0000000000000007E-5</v>
      </c>
      <c r="Y3569">
        <v>5.0000000000000002E-5</v>
      </c>
      <c r="Z3569">
        <v>6.9999999999999994E-5</v>
      </c>
      <c r="AB3569">
        <v>1.0000000000000001E-5</v>
      </c>
      <c r="AC3569">
        <v>3557</v>
      </c>
      <c r="AE3569">
        <v>6745</v>
      </c>
      <c r="AF3569">
        <v>19360</v>
      </c>
      <c r="AG3569">
        <v>30580</v>
      </c>
      <c r="AH3569">
        <v>25740</v>
      </c>
      <c r="AI3569">
        <v>31020</v>
      </c>
      <c r="AJ3569">
        <v>37620</v>
      </c>
      <c r="AK3569">
        <v>41195</v>
      </c>
      <c r="AL3569">
        <v>13640</v>
      </c>
    </row>
    <row r="3570" spans="1:38">
      <c r="A3570" t="s">
        <v>140</v>
      </c>
      <c r="B3570" t="s">
        <v>113</v>
      </c>
      <c r="C3570" t="s">
        <v>126</v>
      </c>
      <c r="D3570" t="s">
        <v>54</v>
      </c>
      <c r="E3570" t="s">
        <v>31</v>
      </c>
      <c r="F3570" t="s">
        <v>61</v>
      </c>
      <c r="G3570" t="s">
        <v>10</v>
      </c>
      <c r="H3570" t="s">
        <v>12</v>
      </c>
      <c r="I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R3570">
        <v>0</v>
      </c>
      <c r="S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B3570">
        <v>0</v>
      </c>
      <c r="AC3570">
        <v>3557</v>
      </c>
      <c r="AE3570">
        <v>6745</v>
      </c>
      <c r="AF3570">
        <v>19360</v>
      </c>
      <c r="AG3570">
        <v>30580</v>
      </c>
      <c r="AH3570">
        <v>25740</v>
      </c>
      <c r="AI3570">
        <v>31020</v>
      </c>
      <c r="AJ3570">
        <v>37620</v>
      </c>
      <c r="AK3570">
        <v>41195</v>
      </c>
      <c r="AL3570">
        <v>13640</v>
      </c>
    </row>
    <row r="3571" spans="1:38">
      <c r="A3571" t="s">
        <v>140</v>
      </c>
      <c r="B3571" t="s">
        <v>113</v>
      </c>
      <c r="C3571" t="s">
        <v>126</v>
      </c>
      <c r="D3571" t="s">
        <v>54</v>
      </c>
      <c r="E3571" t="s">
        <v>31</v>
      </c>
      <c r="F3571" t="s">
        <v>61</v>
      </c>
      <c r="G3571" t="s">
        <v>10</v>
      </c>
      <c r="H3571" t="s">
        <v>11</v>
      </c>
      <c r="I3571">
        <v>5.6000000000000001E-2</v>
      </c>
      <c r="L3571">
        <v>0.45300000000000001</v>
      </c>
      <c r="M3571">
        <v>0.3</v>
      </c>
      <c r="N3571">
        <v>0.23499999999999999</v>
      </c>
      <c r="O3571">
        <v>0.17199999999999999</v>
      </c>
      <c r="P3571">
        <v>0.23499999999999999</v>
      </c>
      <c r="R3571">
        <v>1.7999999999999999E-2</v>
      </c>
      <c r="S3571">
        <v>1.0000000000000001E-5</v>
      </c>
      <c r="V3571">
        <v>1.6000000000000001E-4</v>
      </c>
      <c r="W3571">
        <v>1.1E-4</v>
      </c>
      <c r="X3571">
        <v>8.0000000000000007E-5</v>
      </c>
      <c r="Y3571">
        <v>5.0000000000000002E-5</v>
      </c>
      <c r="Z3571">
        <v>6.9999999999999994E-5</v>
      </c>
      <c r="AB3571">
        <v>1.0000000000000001E-5</v>
      </c>
      <c r="AC3571">
        <v>3557</v>
      </c>
      <c r="AE3571">
        <v>6745</v>
      </c>
      <c r="AF3571">
        <v>19360</v>
      </c>
      <c r="AG3571">
        <v>30580</v>
      </c>
      <c r="AH3571">
        <v>25740</v>
      </c>
      <c r="AI3571">
        <v>31020</v>
      </c>
      <c r="AJ3571">
        <v>37620</v>
      </c>
      <c r="AK3571">
        <v>41195</v>
      </c>
      <c r="AL3571">
        <v>13640</v>
      </c>
    </row>
    <row r="3572" spans="1:38">
      <c r="A3572" t="s">
        <v>140</v>
      </c>
      <c r="B3572" t="s">
        <v>113</v>
      </c>
      <c r="C3572" t="s">
        <v>126</v>
      </c>
      <c r="D3572" t="s">
        <v>54</v>
      </c>
      <c r="E3572" t="s">
        <v>37</v>
      </c>
      <c r="F3572" t="s">
        <v>66</v>
      </c>
      <c r="G3572" t="s">
        <v>10</v>
      </c>
      <c r="H3572" t="s">
        <v>111</v>
      </c>
      <c r="M3572">
        <v>1.0999999999999999E-2</v>
      </c>
      <c r="W3572">
        <v>0</v>
      </c>
      <c r="AF3572">
        <v>19902</v>
      </c>
      <c r="AG3572">
        <v>1116</v>
      </c>
      <c r="AH3572">
        <v>778</v>
      </c>
    </row>
    <row r="3573" spans="1:38">
      <c r="A3573" t="s">
        <v>140</v>
      </c>
      <c r="B3573" t="s">
        <v>113</v>
      </c>
      <c r="C3573" t="s">
        <v>126</v>
      </c>
      <c r="D3573" t="s">
        <v>54</v>
      </c>
      <c r="E3573" t="s">
        <v>37</v>
      </c>
      <c r="F3573" t="s">
        <v>66</v>
      </c>
      <c r="G3573" t="s">
        <v>10</v>
      </c>
      <c r="H3573" t="s">
        <v>12</v>
      </c>
      <c r="M3573">
        <v>0</v>
      </c>
      <c r="W3573">
        <v>0</v>
      </c>
      <c r="AF3573">
        <v>19902</v>
      </c>
      <c r="AG3573">
        <v>1116</v>
      </c>
      <c r="AH3573">
        <v>778</v>
      </c>
    </row>
    <row r="3574" spans="1:38">
      <c r="A3574" t="s">
        <v>140</v>
      </c>
      <c r="B3574" t="s">
        <v>113</v>
      </c>
      <c r="C3574" t="s">
        <v>126</v>
      </c>
      <c r="D3574" t="s">
        <v>54</v>
      </c>
      <c r="E3574" t="s">
        <v>37</v>
      </c>
      <c r="F3574" t="s">
        <v>66</v>
      </c>
      <c r="G3574" t="s">
        <v>10</v>
      </c>
      <c r="H3574" t="s">
        <v>11</v>
      </c>
      <c r="M3574">
        <v>1.0999999999999999E-2</v>
      </c>
      <c r="W3574">
        <v>0</v>
      </c>
      <c r="AF3574">
        <v>19902</v>
      </c>
      <c r="AG3574">
        <v>1116</v>
      </c>
      <c r="AH3574">
        <v>778</v>
      </c>
    </row>
    <row r="3575" spans="1:38">
      <c r="A3575" t="s">
        <v>140</v>
      </c>
      <c r="B3575" t="s">
        <v>113</v>
      </c>
      <c r="C3575" t="s">
        <v>126</v>
      </c>
      <c r="D3575" t="s">
        <v>54</v>
      </c>
      <c r="E3575" t="s">
        <v>23</v>
      </c>
      <c r="F3575" t="s">
        <v>35</v>
      </c>
      <c r="G3575" t="s">
        <v>10</v>
      </c>
      <c r="H3575" t="s">
        <v>111</v>
      </c>
      <c r="I3575">
        <v>0.68</v>
      </c>
      <c r="J3575">
        <v>0.24</v>
      </c>
      <c r="L3575">
        <v>0.5</v>
      </c>
      <c r="M3575">
        <v>2.12</v>
      </c>
      <c r="N3575">
        <v>0.34</v>
      </c>
      <c r="S3575">
        <v>1.6000000000000001E-4</v>
      </c>
      <c r="T3575">
        <v>6.9999999999999994E-5</v>
      </c>
      <c r="V3575">
        <v>1.7000000000000001E-4</v>
      </c>
      <c r="W3575">
        <v>7.3999999999999999E-4</v>
      </c>
      <c r="X3575">
        <v>1.2E-4</v>
      </c>
      <c r="AC3575">
        <v>23606</v>
      </c>
      <c r="AD3575">
        <v>34577</v>
      </c>
      <c r="AE3575">
        <v>16518</v>
      </c>
      <c r="AF3575">
        <v>6474</v>
      </c>
      <c r="AG3575">
        <v>16610</v>
      </c>
      <c r="AH3575">
        <v>2143</v>
      </c>
      <c r="AI3575">
        <v>442</v>
      </c>
    </row>
    <row r="3576" spans="1:38">
      <c r="A3576" t="s">
        <v>140</v>
      </c>
      <c r="B3576" t="s">
        <v>113</v>
      </c>
      <c r="C3576" t="s">
        <v>126</v>
      </c>
      <c r="D3576" t="s">
        <v>54</v>
      </c>
      <c r="E3576" t="s">
        <v>23</v>
      </c>
      <c r="F3576" t="s">
        <v>35</v>
      </c>
      <c r="G3576" t="s">
        <v>10</v>
      </c>
      <c r="H3576" t="s">
        <v>12</v>
      </c>
      <c r="I3576">
        <v>0</v>
      </c>
      <c r="J3576">
        <v>0</v>
      </c>
      <c r="L3576">
        <v>0</v>
      </c>
      <c r="M3576">
        <v>0</v>
      </c>
      <c r="N3576">
        <v>0</v>
      </c>
      <c r="S3576">
        <v>0</v>
      </c>
      <c r="T3576">
        <v>0</v>
      </c>
      <c r="V3576">
        <v>0</v>
      </c>
      <c r="W3576">
        <v>0</v>
      </c>
      <c r="X3576">
        <v>0</v>
      </c>
      <c r="AC3576">
        <v>23606</v>
      </c>
      <c r="AD3576">
        <v>34577</v>
      </c>
      <c r="AE3576">
        <v>16518</v>
      </c>
      <c r="AF3576">
        <v>6474</v>
      </c>
      <c r="AG3576">
        <v>16610</v>
      </c>
      <c r="AH3576">
        <v>2143</v>
      </c>
      <c r="AI3576">
        <v>442</v>
      </c>
    </row>
    <row r="3577" spans="1:38">
      <c r="A3577" t="s">
        <v>140</v>
      </c>
      <c r="B3577" t="s">
        <v>113</v>
      </c>
      <c r="C3577" t="s">
        <v>126</v>
      </c>
      <c r="D3577" t="s">
        <v>54</v>
      </c>
      <c r="E3577" t="s">
        <v>23</v>
      </c>
      <c r="F3577" t="s">
        <v>35</v>
      </c>
      <c r="G3577" t="s">
        <v>10</v>
      </c>
      <c r="H3577" t="s">
        <v>11</v>
      </c>
      <c r="I3577">
        <v>0.68</v>
      </c>
      <c r="J3577">
        <v>0.24</v>
      </c>
      <c r="L3577">
        <v>0.5</v>
      </c>
      <c r="M3577">
        <v>2.12</v>
      </c>
      <c r="N3577">
        <v>0.34</v>
      </c>
      <c r="S3577">
        <v>1.6000000000000001E-4</v>
      </c>
      <c r="T3577">
        <v>6.9999999999999994E-5</v>
      </c>
      <c r="V3577">
        <v>1.7000000000000001E-4</v>
      </c>
      <c r="W3577">
        <v>7.3999999999999999E-4</v>
      </c>
      <c r="X3577">
        <v>1.2E-4</v>
      </c>
      <c r="AC3577">
        <v>23606</v>
      </c>
      <c r="AD3577">
        <v>34577</v>
      </c>
      <c r="AE3577">
        <v>16518</v>
      </c>
      <c r="AF3577">
        <v>6474</v>
      </c>
      <c r="AG3577">
        <v>16610</v>
      </c>
      <c r="AH3577">
        <v>2143</v>
      </c>
      <c r="AI3577">
        <v>442</v>
      </c>
    </row>
    <row r="3578" spans="1:38">
      <c r="A3578" t="s">
        <v>140</v>
      </c>
      <c r="B3578" t="s">
        <v>113</v>
      </c>
      <c r="C3578" t="s">
        <v>126</v>
      </c>
      <c r="D3578" t="s">
        <v>54</v>
      </c>
      <c r="E3578" t="s">
        <v>23</v>
      </c>
      <c r="F3578" t="s">
        <v>59</v>
      </c>
      <c r="G3578" t="s">
        <v>10</v>
      </c>
      <c r="H3578" t="s">
        <v>111</v>
      </c>
      <c r="J3578">
        <v>0.02</v>
      </c>
      <c r="T3578">
        <v>1.0000000000000001E-5</v>
      </c>
      <c r="AD3578">
        <v>3528</v>
      </c>
    </row>
    <row r="3579" spans="1:38">
      <c r="A3579" t="s">
        <v>140</v>
      </c>
      <c r="B3579" t="s">
        <v>113</v>
      </c>
      <c r="C3579" t="s">
        <v>126</v>
      </c>
      <c r="D3579" t="s">
        <v>54</v>
      </c>
      <c r="E3579" t="s">
        <v>23</v>
      </c>
      <c r="F3579" t="s">
        <v>59</v>
      </c>
      <c r="G3579" t="s">
        <v>10</v>
      </c>
      <c r="H3579" t="s">
        <v>12</v>
      </c>
      <c r="J3579">
        <v>0</v>
      </c>
      <c r="T3579">
        <v>0</v>
      </c>
      <c r="AD3579">
        <v>3528</v>
      </c>
    </row>
    <row r="3580" spans="1:38">
      <c r="A3580" t="s">
        <v>140</v>
      </c>
      <c r="B3580" t="s">
        <v>113</v>
      </c>
      <c r="C3580" t="s">
        <v>126</v>
      </c>
      <c r="D3580" t="s">
        <v>54</v>
      </c>
      <c r="E3580" t="s">
        <v>23</v>
      </c>
      <c r="F3580" t="s">
        <v>59</v>
      </c>
      <c r="G3580" t="s">
        <v>10</v>
      </c>
      <c r="H3580" t="s">
        <v>11</v>
      </c>
      <c r="J3580">
        <v>0.02</v>
      </c>
      <c r="T3580">
        <v>1.0000000000000001E-5</v>
      </c>
      <c r="AD3580">
        <v>3528</v>
      </c>
    </row>
    <row r="3581" spans="1:38">
      <c r="A3581" t="s">
        <v>140</v>
      </c>
      <c r="B3581" t="s">
        <v>113</v>
      </c>
      <c r="C3581" t="s">
        <v>126</v>
      </c>
      <c r="D3581" t="s">
        <v>54</v>
      </c>
      <c r="E3581" t="s">
        <v>23</v>
      </c>
      <c r="F3581" t="s">
        <v>66</v>
      </c>
      <c r="G3581" t="s">
        <v>10</v>
      </c>
      <c r="H3581" t="s">
        <v>111</v>
      </c>
      <c r="I3581">
        <v>0.33</v>
      </c>
      <c r="K3581">
        <v>0.08</v>
      </c>
      <c r="S3581">
        <v>8.0000000000000007E-5</v>
      </c>
      <c r="U3581">
        <v>3.0000000000000001E-5</v>
      </c>
      <c r="AC3581">
        <v>115043</v>
      </c>
      <c r="AD3581">
        <v>301069</v>
      </c>
      <c r="AE3581">
        <v>152539</v>
      </c>
      <c r="AF3581">
        <v>3880</v>
      </c>
      <c r="AG3581">
        <v>3340</v>
      </c>
      <c r="AH3581">
        <v>663</v>
      </c>
      <c r="AK3581">
        <v>442</v>
      </c>
      <c r="AL3581">
        <v>1572</v>
      </c>
    </row>
    <row r="3582" spans="1:38">
      <c r="A3582" t="s">
        <v>140</v>
      </c>
      <c r="B3582" t="s">
        <v>113</v>
      </c>
      <c r="C3582" t="s">
        <v>126</v>
      </c>
      <c r="D3582" t="s">
        <v>54</v>
      </c>
      <c r="E3582" t="s">
        <v>23</v>
      </c>
      <c r="F3582" t="s">
        <v>66</v>
      </c>
      <c r="G3582" t="s">
        <v>10</v>
      </c>
      <c r="H3582" t="s">
        <v>12</v>
      </c>
      <c r="I3582">
        <v>0</v>
      </c>
      <c r="K3582">
        <v>0</v>
      </c>
      <c r="S3582">
        <v>0</v>
      </c>
      <c r="U3582">
        <v>0</v>
      </c>
      <c r="AC3582">
        <v>115043</v>
      </c>
      <c r="AD3582">
        <v>301069</v>
      </c>
      <c r="AE3582">
        <v>152539</v>
      </c>
      <c r="AF3582">
        <v>3880</v>
      </c>
      <c r="AG3582">
        <v>3340</v>
      </c>
      <c r="AH3582">
        <v>663</v>
      </c>
      <c r="AK3582">
        <v>442</v>
      </c>
      <c r="AL3582">
        <v>1572</v>
      </c>
    </row>
    <row r="3583" spans="1:38">
      <c r="A3583" t="s">
        <v>140</v>
      </c>
      <c r="B3583" t="s">
        <v>113</v>
      </c>
      <c r="C3583" t="s">
        <v>126</v>
      </c>
      <c r="D3583" t="s">
        <v>54</v>
      </c>
      <c r="E3583" t="s">
        <v>23</v>
      </c>
      <c r="F3583" t="s">
        <v>66</v>
      </c>
      <c r="G3583" t="s">
        <v>10</v>
      </c>
      <c r="H3583" t="s">
        <v>11</v>
      </c>
      <c r="I3583">
        <v>0.33</v>
      </c>
      <c r="K3583">
        <v>0.08</v>
      </c>
      <c r="S3583">
        <v>8.0000000000000007E-5</v>
      </c>
      <c r="U3583">
        <v>3.0000000000000001E-5</v>
      </c>
      <c r="AC3583">
        <v>115043</v>
      </c>
      <c r="AD3583">
        <v>301069</v>
      </c>
      <c r="AE3583">
        <v>152539</v>
      </c>
      <c r="AF3583">
        <v>3880</v>
      </c>
      <c r="AG3583">
        <v>3340</v>
      </c>
      <c r="AH3583">
        <v>663</v>
      </c>
      <c r="AK3583">
        <v>442</v>
      </c>
      <c r="AL3583">
        <v>1572</v>
      </c>
    </row>
    <row r="3584" spans="1:38">
      <c r="A3584" t="s">
        <v>140</v>
      </c>
      <c r="B3584" t="s">
        <v>113</v>
      </c>
      <c r="C3584" t="s">
        <v>126</v>
      </c>
      <c r="D3584" t="s">
        <v>54</v>
      </c>
      <c r="E3584" t="s">
        <v>23</v>
      </c>
      <c r="F3584" t="s">
        <v>61</v>
      </c>
      <c r="G3584" t="s">
        <v>10</v>
      </c>
      <c r="H3584" t="s">
        <v>111</v>
      </c>
      <c r="R3584">
        <v>0.15</v>
      </c>
      <c r="AB3584">
        <v>4.0000000000000003E-5</v>
      </c>
      <c r="AD3584">
        <v>3000</v>
      </c>
      <c r="AH3584">
        <v>360</v>
      </c>
      <c r="AL3584">
        <v>11648</v>
      </c>
    </row>
    <row r="3585" spans="1:38">
      <c r="A3585" t="s">
        <v>140</v>
      </c>
      <c r="B3585" t="s">
        <v>113</v>
      </c>
      <c r="C3585" t="s">
        <v>126</v>
      </c>
      <c r="D3585" t="s">
        <v>54</v>
      </c>
      <c r="E3585" t="s">
        <v>23</v>
      </c>
      <c r="F3585" t="s">
        <v>61</v>
      </c>
      <c r="G3585" t="s">
        <v>10</v>
      </c>
      <c r="H3585" t="s">
        <v>12</v>
      </c>
      <c r="R3585">
        <v>0</v>
      </c>
      <c r="AB3585">
        <v>0</v>
      </c>
      <c r="AD3585">
        <v>3000</v>
      </c>
      <c r="AH3585">
        <v>360</v>
      </c>
      <c r="AL3585">
        <v>11648</v>
      </c>
    </row>
    <row r="3586" spans="1:38">
      <c r="A3586" t="s">
        <v>140</v>
      </c>
      <c r="B3586" t="s">
        <v>113</v>
      </c>
      <c r="C3586" t="s">
        <v>126</v>
      </c>
      <c r="D3586" t="s">
        <v>54</v>
      </c>
      <c r="E3586" t="s">
        <v>23</v>
      </c>
      <c r="F3586" t="s">
        <v>61</v>
      </c>
      <c r="G3586" t="s">
        <v>10</v>
      </c>
      <c r="H3586" t="s">
        <v>11</v>
      </c>
      <c r="R3586">
        <v>0.15</v>
      </c>
      <c r="AB3586">
        <v>4.0000000000000003E-5</v>
      </c>
      <c r="AD3586">
        <v>3000</v>
      </c>
      <c r="AH3586">
        <v>360</v>
      </c>
      <c r="AL3586">
        <v>11648</v>
      </c>
    </row>
    <row r="3587" spans="1:38">
      <c r="A3587" t="s">
        <v>140</v>
      </c>
      <c r="B3587" t="s">
        <v>113</v>
      </c>
      <c r="C3587" t="s">
        <v>126</v>
      </c>
      <c r="D3587" t="s">
        <v>54</v>
      </c>
      <c r="E3587" t="s">
        <v>32</v>
      </c>
      <c r="F3587" t="s">
        <v>61</v>
      </c>
      <c r="G3587" t="s">
        <v>10</v>
      </c>
      <c r="H3587" t="s">
        <v>111</v>
      </c>
      <c r="J3587">
        <v>3.0000000000000001E-3</v>
      </c>
      <c r="T3587">
        <v>0</v>
      </c>
      <c r="AD3587">
        <v>1302</v>
      </c>
      <c r="AJ3587">
        <v>576</v>
      </c>
    </row>
    <row r="3588" spans="1:38">
      <c r="A3588" t="s">
        <v>140</v>
      </c>
      <c r="B3588" t="s">
        <v>113</v>
      </c>
      <c r="C3588" t="s">
        <v>126</v>
      </c>
      <c r="D3588" t="s">
        <v>54</v>
      </c>
      <c r="E3588" t="s">
        <v>32</v>
      </c>
      <c r="F3588" t="s">
        <v>61</v>
      </c>
      <c r="G3588" t="s">
        <v>10</v>
      </c>
      <c r="H3588" t="s">
        <v>12</v>
      </c>
      <c r="J3588">
        <v>0</v>
      </c>
      <c r="T3588">
        <v>0</v>
      </c>
      <c r="AD3588">
        <v>1302</v>
      </c>
      <c r="AJ3588">
        <v>576</v>
      </c>
    </row>
    <row r="3589" spans="1:38">
      <c r="A3589" t="s">
        <v>140</v>
      </c>
      <c r="B3589" t="s">
        <v>113</v>
      </c>
      <c r="C3589" t="s">
        <v>126</v>
      </c>
      <c r="D3589" t="s">
        <v>54</v>
      </c>
      <c r="E3589" t="s">
        <v>32</v>
      </c>
      <c r="F3589" t="s">
        <v>61</v>
      </c>
      <c r="G3589" t="s">
        <v>10</v>
      </c>
      <c r="H3589" t="s">
        <v>11</v>
      </c>
      <c r="J3589">
        <v>3.0000000000000001E-3</v>
      </c>
      <c r="T3589">
        <v>0</v>
      </c>
      <c r="AD3589">
        <v>1302</v>
      </c>
      <c r="AJ3589">
        <v>576</v>
      </c>
    </row>
    <row r="3590" spans="1:38">
      <c r="A3590" t="s">
        <v>140</v>
      </c>
      <c r="B3590" t="s">
        <v>113</v>
      </c>
      <c r="C3590" t="s">
        <v>126</v>
      </c>
      <c r="D3590" t="s">
        <v>54</v>
      </c>
      <c r="E3590" t="s">
        <v>25</v>
      </c>
      <c r="F3590" t="s">
        <v>65</v>
      </c>
      <c r="G3590" t="s">
        <v>10</v>
      </c>
      <c r="H3590" t="s">
        <v>111</v>
      </c>
      <c r="Q3590">
        <v>4.0000000000000001E-3</v>
      </c>
      <c r="R3590">
        <v>3.0000000000000001E-3</v>
      </c>
      <c r="AA3590">
        <v>0</v>
      </c>
      <c r="AB3590">
        <v>0</v>
      </c>
      <c r="AF3590">
        <v>43167</v>
      </c>
      <c r="AG3590">
        <v>54137</v>
      </c>
      <c r="AH3590">
        <v>38877</v>
      </c>
      <c r="AI3590">
        <v>75172</v>
      </c>
      <c r="AJ3590">
        <v>57278</v>
      </c>
      <c r="AK3590">
        <v>143085</v>
      </c>
      <c r="AL3590">
        <v>37302</v>
      </c>
    </row>
    <row r="3591" spans="1:38">
      <c r="A3591" t="s">
        <v>140</v>
      </c>
      <c r="B3591" t="s">
        <v>113</v>
      </c>
      <c r="C3591" t="s">
        <v>126</v>
      </c>
      <c r="D3591" t="s">
        <v>54</v>
      </c>
      <c r="E3591" t="s">
        <v>25</v>
      </c>
      <c r="F3591" t="s">
        <v>65</v>
      </c>
      <c r="G3591" t="s">
        <v>10</v>
      </c>
      <c r="H3591" t="s">
        <v>12</v>
      </c>
      <c r="Q3591">
        <v>0</v>
      </c>
      <c r="R3591">
        <v>0</v>
      </c>
      <c r="AA3591">
        <v>0</v>
      </c>
      <c r="AB3591">
        <v>0</v>
      </c>
      <c r="AF3591">
        <v>43167</v>
      </c>
      <c r="AG3591">
        <v>54137</v>
      </c>
      <c r="AH3591">
        <v>38877</v>
      </c>
      <c r="AI3591">
        <v>75172</v>
      </c>
      <c r="AJ3591">
        <v>57278</v>
      </c>
      <c r="AK3591">
        <v>143085</v>
      </c>
      <c r="AL3591">
        <v>37302</v>
      </c>
    </row>
    <row r="3592" spans="1:38">
      <c r="A3592" t="s">
        <v>140</v>
      </c>
      <c r="B3592" t="s">
        <v>113</v>
      </c>
      <c r="C3592" t="s">
        <v>126</v>
      </c>
      <c r="D3592" t="s">
        <v>54</v>
      </c>
      <c r="E3592" t="s">
        <v>25</v>
      </c>
      <c r="F3592" t="s">
        <v>65</v>
      </c>
      <c r="G3592" t="s">
        <v>10</v>
      </c>
      <c r="H3592" t="s">
        <v>11</v>
      </c>
      <c r="Q3592">
        <v>4.0000000000000001E-3</v>
      </c>
      <c r="R3592">
        <v>3.0000000000000001E-3</v>
      </c>
      <c r="AA3592">
        <v>0</v>
      </c>
      <c r="AB3592">
        <v>0</v>
      </c>
      <c r="AF3592">
        <v>43167</v>
      </c>
      <c r="AG3592">
        <v>54137</v>
      </c>
      <c r="AH3592">
        <v>38877</v>
      </c>
      <c r="AI3592">
        <v>75172</v>
      </c>
      <c r="AJ3592">
        <v>57278</v>
      </c>
      <c r="AK3592">
        <v>143085</v>
      </c>
      <c r="AL3592">
        <v>37302</v>
      </c>
    </row>
    <row r="3593" spans="1:38">
      <c r="A3593" t="s">
        <v>140</v>
      </c>
      <c r="B3593" t="s">
        <v>113</v>
      </c>
      <c r="C3593" t="s">
        <v>126</v>
      </c>
      <c r="D3593" t="s">
        <v>54</v>
      </c>
      <c r="E3593" t="s">
        <v>25</v>
      </c>
      <c r="F3593" t="s">
        <v>66</v>
      </c>
      <c r="G3593" t="s">
        <v>10</v>
      </c>
      <c r="H3593" t="s">
        <v>111</v>
      </c>
      <c r="I3593">
        <v>0.376</v>
      </c>
      <c r="J3593">
        <v>0.78700000000000003</v>
      </c>
      <c r="K3593">
        <v>2.2770000000000001</v>
      </c>
      <c r="L3593">
        <v>3.6579999999999999</v>
      </c>
      <c r="M3593">
        <v>3.6779999999999999</v>
      </c>
      <c r="N3593">
        <v>8.7829999999999995</v>
      </c>
      <c r="O3593">
        <v>2.0129999999999999</v>
      </c>
      <c r="P3593">
        <v>0.92600000000000005</v>
      </c>
      <c r="Q3593">
        <v>0.42</v>
      </c>
      <c r="R3593">
        <v>0.52800000000000002</v>
      </c>
      <c r="S3593">
        <v>9.0000000000000006E-5</v>
      </c>
      <c r="T3593">
        <v>2.2000000000000001E-4</v>
      </c>
      <c r="U3593">
        <v>7.2999999999999996E-4</v>
      </c>
      <c r="V3593">
        <v>1.2600000000000001E-3</v>
      </c>
      <c r="W3593">
        <v>1.2899999999999999E-3</v>
      </c>
      <c r="X3593">
        <v>3.1099999999999999E-3</v>
      </c>
      <c r="Y3593">
        <v>6.0999999999999997E-4</v>
      </c>
      <c r="Z3593">
        <v>2.7999999999999998E-4</v>
      </c>
      <c r="AA3593">
        <v>1.1E-4</v>
      </c>
      <c r="AB3593">
        <v>1.4999999999999999E-4</v>
      </c>
      <c r="AC3593">
        <v>382091</v>
      </c>
      <c r="AD3593">
        <v>404035</v>
      </c>
      <c r="AE3593">
        <v>559791</v>
      </c>
      <c r="AF3593">
        <v>530881</v>
      </c>
      <c r="AG3593">
        <v>447184</v>
      </c>
      <c r="AH3593">
        <v>478502</v>
      </c>
      <c r="AI3593">
        <v>483426</v>
      </c>
      <c r="AJ3593">
        <v>392003</v>
      </c>
      <c r="AK3593">
        <v>149774</v>
      </c>
      <c r="AL3593">
        <v>430577</v>
      </c>
    </row>
    <row r="3594" spans="1:38">
      <c r="A3594" t="s">
        <v>140</v>
      </c>
      <c r="B3594" t="s">
        <v>113</v>
      </c>
      <c r="C3594" t="s">
        <v>126</v>
      </c>
      <c r="D3594" t="s">
        <v>54</v>
      </c>
      <c r="E3594" t="s">
        <v>25</v>
      </c>
      <c r="F3594" t="s">
        <v>66</v>
      </c>
      <c r="G3594" t="s">
        <v>10</v>
      </c>
      <c r="H3594" t="s">
        <v>12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  <c r="AA3594">
        <v>0</v>
      </c>
      <c r="AB3594">
        <v>0</v>
      </c>
      <c r="AC3594">
        <v>382091</v>
      </c>
      <c r="AD3594">
        <v>404035</v>
      </c>
      <c r="AE3594">
        <v>559791</v>
      </c>
      <c r="AF3594">
        <v>530881</v>
      </c>
      <c r="AG3594">
        <v>447184</v>
      </c>
      <c r="AH3594">
        <v>478502</v>
      </c>
      <c r="AI3594">
        <v>483426</v>
      </c>
      <c r="AJ3594">
        <v>392003</v>
      </c>
      <c r="AK3594">
        <v>149774</v>
      </c>
      <c r="AL3594">
        <v>430577</v>
      </c>
    </row>
    <row r="3595" spans="1:38">
      <c r="A3595" t="s">
        <v>140</v>
      </c>
      <c r="B3595" t="s">
        <v>113</v>
      </c>
      <c r="C3595" t="s">
        <v>126</v>
      </c>
      <c r="D3595" t="s">
        <v>54</v>
      </c>
      <c r="E3595" t="s">
        <v>25</v>
      </c>
      <c r="F3595" t="s">
        <v>66</v>
      </c>
      <c r="G3595" t="s">
        <v>10</v>
      </c>
      <c r="H3595" t="s">
        <v>11</v>
      </c>
      <c r="I3595">
        <v>0.376</v>
      </c>
      <c r="J3595">
        <v>0.78700000000000003</v>
      </c>
      <c r="K3595">
        <v>2.2770000000000001</v>
      </c>
      <c r="L3595">
        <v>3.6579999999999999</v>
      </c>
      <c r="M3595">
        <v>3.6779999999999999</v>
      </c>
      <c r="N3595">
        <v>8.7829999999999995</v>
      </c>
      <c r="O3595">
        <v>2.0129999999999999</v>
      </c>
      <c r="P3595">
        <v>0.92600000000000005</v>
      </c>
      <c r="Q3595">
        <v>0.42</v>
      </c>
      <c r="R3595">
        <v>0.52800000000000002</v>
      </c>
      <c r="S3595">
        <v>9.0000000000000006E-5</v>
      </c>
      <c r="T3595">
        <v>2.2000000000000001E-4</v>
      </c>
      <c r="U3595">
        <v>7.2999999999999996E-4</v>
      </c>
      <c r="V3595">
        <v>1.2600000000000001E-3</v>
      </c>
      <c r="W3595">
        <v>1.2899999999999999E-3</v>
      </c>
      <c r="X3595">
        <v>3.1099999999999999E-3</v>
      </c>
      <c r="Y3595">
        <v>6.0999999999999997E-4</v>
      </c>
      <c r="Z3595">
        <v>2.7999999999999998E-4</v>
      </c>
      <c r="AA3595">
        <v>1.1E-4</v>
      </c>
      <c r="AB3595">
        <v>1.4999999999999999E-4</v>
      </c>
      <c r="AC3595">
        <v>382091</v>
      </c>
      <c r="AD3595">
        <v>404035</v>
      </c>
      <c r="AE3595">
        <v>559791</v>
      </c>
      <c r="AF3595">
        <v>530881</v>
      </c>
      <c r="AG3595">
        <v>447184</v>
      </c>
      <c r="AH3595">
        <v>478502</v>
      </c>
      <c r="AI3595">
        <v>483426</v>
      </c>
      <c r="AJ3595">
        <v>392003</v>
      </c>
      <c r="AK3595">
        <v>149774</v>
      </c>
      <c r="AL3595">
        <v>430577</v>
      </c>
    </row>
    <row r="3596" spans="1:38">
      <c r="A3596" t="s">
        <v>140</v>
      </c>
      <c r="B3596" t="s">
        <v>113</v>
      </c>
      <c r="C3596" t="s">
        <v>126</v>
      </c>
      <c r="D3596" t="s">
        <v>54</v>
      </c>
      <c r="E3596" t="s">
        <v>25</v>
      </c>
      <c r="F3596" t="s">
        <v>61</v>
      </c>
      <c r="G3596" t="s">
        <v>10</v>
      </c>
      <c r="H3596" t="s">
        <v>111</v>
      </c>
      <c r="J3596">
        <v>7.6999999999999999E-2</v>
      </c>
      <c r="O3596">
        <v>0.997</v>
      </c>
      <c r="P3596">
        <v>0.52800000000000002</v>
      </c>
      <c r="Q3596">
        <v>0.84099999999999997</v>
      </c>
      <c r="R3596">
        <v>1.4330000000000001</v>
      </c>
      <c r="T3596">
        <v>2.0000000000000002E-5</v>
      </c>
      <c r="Y3596">
        <v>2.9999999999999997E-4</v>
      </c>
      <c r="Z3596">
        <v>1.6000000000000001E-4</v>
      </c>
      <c r="AA3596">
        <v>2.2000000000000001E-4</v>
      </c>
      <c r="AB3596">
        <v>4.0000000000000002E-4</v>
      </c>
      <c r="AC3596">
        <v>293127</v>
      </c>
      <c r="AD3596">
        <v>198836</v>
      </c>
      <c r="AE3596">
        <v>130287</v>
      </c>
      <c r="AF3596">
        <v>9946</v>
      </c>
      <c r="AG3596">
        <v>17582</v>
      </c>
      <c r="AH3596">
        <v>31119</v>
      </c>
      <c r="AI3596">
        <v>116635</v>
      </c>
      <c r="AJ3596">
        <v>142966</v>
      </c>
      <c r="AK3596">
        <v>243480</v>
      </c>
      <c r="AL3596">
        <v>173622</v>
      </c>
    </row>
    <row r="3597" spans="1:38">
      <c r="A3597" t="s">
        <v>140</v>
      </c>
      <c r="B3597" t="s">
        <v>113</v>
      </c>
      <c r="C3597" t="s">
        <v>126</v>
      </c>
      <c r="D3597" t="s">
        <v>54</v>
      </c>
      <c r="E3597" t="s">
        <v>25</v>
      </c>
      <c r="F3597" t="s">
        <v>61</v>
      </c>
      <c r="G3597" t="s">
        <v>10</v>
      </c>
      <c r="H3597" t="s">
        <v>12</v>
      </c>
      <c r="J3597">
        <v>0</v>
      </c>
      <c r="O3597">
        <v>0</v>
      </c>
      <c r="P3597">
        <v>0</v>
      </c>
      <c r="Q3597">
        <v>0</v>
      </c>
      <c r="R3597">
        <v>0</v>
      </c>
      <c r="T3597">
        <v>0</v>
      </c>
      <c r="Y3597">
        <v>0</v>
      </c>
      <c r="Z3597">
        <v>0</v>
      </c>
      <c r="AA3597">
        <v>0</v>
      </c>
      <c r="AB3597">
        <v>0</v>
      </c>
      <c r="AC3597">
        <v>293127</v>
      </c>
      <c r="AD3597">
        <v>198836</v>
      </c>
      <c r="AE3597">
        <v>130287</v>
      </c>
      <c r="AF3597">
        <v>9946</v>
      </c>
      <c r="AG3597">
        <v>17582</v>
      </c>
      <c r="AH3597">
        <v>31119</v>
      </c>
      <c r="AI3597">
        <v>116635</v>
      </c>
      <c r="AJ3597">
        <v>142966</v>
      </c>
      <c r="AK3597">
        <v>243480</v>
      </c>
      <c r="AL3597">
        <v>173622</v>
      </c>
    </row>
    <row r="3598" spans="1:38">
      <c r="A3598" t="s">
        <v>140</v>
      </c>
      <c r="B3598" t="s">
        <v>113</v>
      </c>
      <c r="C3598" t="s">
        <v>126</v>
      </c>
      <c r="D3598" t="s">
        <v>54</v>
      </c>
      <c r="E3598" t="s">
        <v>25</v>
      </c>
      <c r="F3598" t="s">
        <v>61</v>
      </c>
      <c r="G3598" t="s">
        <v>10</v>
      </c>
      <c r="H3598" t="s">
        <v>11</v>
      </c>
      <c r="J3598">
        <v>7.6999999999999999E-2</v>
      </c>
      <c r="O3598">
        <v>0.997</v>
      </c>
      <c r="P3598">
        <v>0.52800000000000002</v>
      </c>
      <c r="Q3598">
        <v>0.84099999999999997</v>
      </c>
      <c r="R3598">
        <v>1.4330000000000001</v>
      </c>
      <c r="T3598">
        <v>2.0000000000000002E-5</v>
      </c>
      <c r="Y3598">
        <v>2.9999999999999997E-4</v>
      </c>
      <c r="Z3598">
        <v>1.6000000000000001E-4</v>
      </c>
      <c r="AA3598">
        <v>2.2000000000000001E-4</v>
      </c>
      <c r="AB3598">
        <v>4.0000000000000002E-4</v>
      </c>
      <c r="AC3598">
        <v>293127</v>
      </c>
      <c r="AD3598">
        <v>198836</v>
      </c>
      <c r="AE3598">
        <v>130287</v>
      </c>
      <c r="AF3598">
        <v>9946</v>
      </c>
      <c r="AG3598">
        <v>17582</v>
      </c>
      <c r="AH3598">
        <v>31119</v>
      </c>
      <c r="AI3598">
        <v>116635</v>
      </c>
      <c r="AJ3598">
        <v>142966</v>
      </c>
      <c r="AK3598">
        <v>243480</v>
      </c>
      <c r="AL3598">
        <v>173622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topLeftCell="L10" zoomScale="90" zoomScaleNormal="90" workbookViewId="0">
      <selection sqref="A1:AC34"/>
    </sheetView>
  </sheetViews>
  <sheetFormatPr defaultColWidth="9.140625" defaultRowHeight="15"/>
  <cols>
    <col min="1" max="1" width="6.140625" customWidth="1"/>
    <col min="2" max="2" width="11.85546875" customWidth="1"/>
    <col min="3" max="3" width="12.42578125" customWidth="1"/>
    <col min="5" max="14" width="7.85546875" customWidth="1"/>
    <col min="15" max="15" width="4.140625" customWidth="1"/>
    <col min="16" max="16" width="14.5703125" customWidth="1"/>
    <col min="17" max="26" width="10.42578125" customWidth="1"/>
    <col min="27" max="27" width="7.140625" style="4" customWidth="1"/>
    <col min="28" max="28" width="8" style="4" customWidth="1"/>
    <col min="29" max="29" width="5.42578125" style="4" customWidth="1"/>
    <col min="30" max="30" width="9.140625" style="4"/>
  </cols>
  <sheetData>
    <row r="1" spans="1:31">
      <c r="A1" s="11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2">
        <v>0.63800000000000001</v>
      </c>
      <c r="K3" s="12">
        <f>ROUND($J3*0.75,3)</f>
        <v>0.47899999999999998</v>
      </c>
      <c r="L3" s="12">
        <f>ROUND($J3*0.65,3)</f>
        <v>0.41499999999999998</v>
      </c>
      <c r="M3" s="12">
        <f>ROUND($J3*0.55,3)</f>
        <v>0.35099999999999998</v>
      </c>
      <c r="N3" s="12">
        <f>ROUND($J3*0.45,3)</f>
        <v>0.28699999999999998</v>
      </c>
      <c r="O3" s="11"/>
      <c r="P3" t="s">
        <v>155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ROUND((K3-$J3)/$J3,2)</f>
        <v>-0.25</v>
      </c>
      <c r="L4" s="13">
        <f t="shared" ref="L4:N4" si="0">ROUND((L3-$J3)/$J3,2)</f>
        <v>-0.35</v>
      </c>
      <c r="M4" s="13">
        <f t="shared" si="0"/>
        <v>-0.45</v>
      </c>
      <c r="N4" s="13">
        <f t="shared" si="0"/>
        <v>-0.55000000000000004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12">
        <v>0.92400000000000004</v>
      </c>
      <c r="F5" s="12">
        <v>0.88500000000000001</v>
      </c>
      <c r="G5" s="12">
        <v>0.82299999999999995</v>
      </c>
      <c r="H5" s="12">
        <v>0.70299999999999996</v>
      </c>
      <c r="I5" s="12">
        <v>0.61799999999999999</v>
      </c>
      <c r="J5" s="12">
        <v>0.63800000000000001</v>
      </c>
      <c r="K5" s="12">
        <v>0.60299999999999998</v>
      </c>
      <c r="L5" s="12">
        <v>0.56200000000000006</v>
      </c>
      <c r="M5" s="12">
        <v>0.47</v>
      </c>
      <c r="N5" s="12">
        <v>0.39100000000000001</v>
      </c>
      <c r="O5" s="11"/>
      <c r="P5" s="11" t="s">
        <v>1</v>
      </c>
      <c r="Q5" s="15">
        <f>Q33</f>
        <v>10277575</v>
      </c>
      <c r="R5" s="15">
        <f t="shared" ref="R5:Z5" si="1">R33</f>
        <v>10164162</v>
      </c>
      <c r="S5" s="15">
        <f t="shared" si="1"/>
        <v>8754426</v>
      </c>
      <c r="T5" s="15">
        <f t="shared" si="1"/>
        <v>7895881</v>
      </c>
      <c r="U5" s="15">
        <f t="shared" si="1"/>
        <v>7042142</v>
      </c>
      <c r="V5" s="15">
        <f t="shared" si="1"/>
        <v>6348404</v>
      </c>
      <c r="W5" s="15">
        <f t="shared" si="1"/>
        <v>5846797</v>
      </c>
      <c r="X5" s="15">
        <f t="shared" si="1"/>
        <v>5793220</v>
      </c>
      <c r="Y5" s="15">
        <f t="shared" si="1"/>
        <v>5035590</v>
      </c>
      <c r="Z5" s="15">
        <f t="shared" si="1"/>
        <v>4586547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>
        <f>ROUND((K5-$J5)/$J5,2)</f>
        <v>-0.05</v>
      </c>
      <c r="L6" s="11">
        <f>ROUND((L5-$J5)/$J5,2)</f>
        <v>-0.12</v>
      </c>
      <c r="M6" s="11">
        <f>ROUND((M5-$J5)/$J5,2)</f>
        <v>-0.26</v>
      </c>
      <c r="N6" s="11">
        <f>ROUND((N5-$J5)/$J5,2)</f>
        <v>-0.39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-0.08</v>
      </c>
      <c r="X6" s="13">
        <f>ROUND((X5-W5)/W5,2)</f>
        <v>-0.01</v>
      </c>
      <c r="Y6" s="13">
        <f>ROUND((Y5-X5)/X5,2)</f>
        <v>-0.13</v>
      </c>
      <c r="Z6" s="13">
        <f>ROUND((Z5-Y5)/Y5,2)</f>
        <v>-0.09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20</v>
      </c>
      <c r="B10" t="s">
        <v>9</v>
      </c>
      <c r="C10" t="s">
        <v>10</v>
      </c>
      <c r="D10" t="s">
        <v>12</v>
      </c>
      <c r="E10" s="3"/>
      <c r="F10" s="3">
        <v>0</v>
      </c>
      <c r="G10" s="3"/>
      <c r="H10" s="3"/>
      <c r="I10" s="3"/>
      <c r="J10" s="3">
        <v>0</v>
      </c>
      <c r="K10" s="3"/>
      <c r="L10" s="3"/>
      <c r="M10" s="3"/>
      <c r="N10" s="3"/>
      <c r="R10">
        <v>1986</v>
      </c>
      <c r="V10">
        <v>884</v>
      </c>
      <c r="AA10" s="5"/>
      <c r="AB10" s="3"/>
      <c r="AD10" s="3"/>
    </row>
    <row r="11" spans="1:31">
      <c r="A11" t="s">
        <v>20</v>
      </c>
      <c r="B11" t="s">
        <v>13</v>
      </c>
      <c r="C11" t="s">
        <v>10</v>
      </c>
      <c r="D11" t="s">
        <v>12</v>
      </c>
      <c r="E11" s="3"/>
      <c r="F11" s="3">
        <v>0</v>
      </c>
      <c r="G11" s="3"/>
      <c r="H11" s="3"/>
      <c r="I11" s="3"/>
      <c r="J11" s="3"/>
      <c r="K11" s="3"/>
      <c r="L11" s="3"/>
      <c r="M11" s="3"/>
      <c r="N11" s="3"/>
      <c r="R11">
        <v>20501</v>
      </c>
      <c r="AA11" s="5"/>
      <c r="AB11" s="3"/>
      <c r="AD11" s="3"/>
    </row>
    <row r="12" spans="1:31">
      <c r="A12" t="s">
        <v>20</v>
      </c>
      <c r="B12" t="s">
        <v>14</v>
      </c>
      <c r="C12" t="s">
        <v>10</v>
      </c>
      <c r="D12" t="s">
        <v>12</v>
      </c>
      <c r="E12" s="3"/>
      <c r="F12" s="3"/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/>
      <c r="N12" s="3">
        <v>0</v>
      </c>
      <c r="R12">
        <v>202</v>
      </c>
      <c r="S12">
        <v>1579</v>
      </c>
      <c r="T12">
        <v>1158</v>
      </c>
      <c r="U12">
        <v>6919</v>
      </c>
      <c r="V12">
        <v>3174</v>
      </c>
      <c r="W12">
        <v>1980</v>
      </c>
      <c r="X12">
        <v>660</v>
      </c>
      <c r="Z12">
        <v>17636</v>
      </c>
      <c r="AA12" s="5"/>
      <c r="AB12" s="3"/>
      <c r="AD12" s="3"/>
    </row>
    <row r="13" spans="1:31">
      <c r="A13" t="s">
        <v>20</v>
      </c>
      <c r="B13" t="s">
        <v>17</v>
      </c>
      <c r="C13" t="s">
        <v>145</v>
      </c>
      <c r="D13" t="s">
        <v>12</v>
      </c>
      <c r="E13" s="3"/>
      <c r="F13" s="3"/>
      <c r="G13" s="3"/>
      <c r="H13" s="3"/>
      <c r="I13" s="3"/>
      <c r="J13" s="3"/>
      <c r="K13" s="3">
        <v>0</v>
      </c>
      <c r="L13" s="3">
        <v>0</v>
      </c>
      <c r="M13" s="3">
        <v>0</v>
      </c>
      <c r="N13" s="3">
        <v>0</v>
      </c>
      <c r="W13">
        <v>119193</v>
      </c>
      <c r="X13">
        <v>20700</v>
      </c>
      <c r="Y13">
        <v>30300</v>
      </c>
      <c r="Z13">
        <v>16063</v>
      </c>
      <c r="AA13" s="5"/>
      <c r="AB13" s="3"/>
      <c r="AD13" s="3"/>
    </row>
    <row r="14" spans="1:31">
      <c r="A14" t="s">
        <v>20</v>
      </c>
      <c r="B14" t="s">
        <v>17</v>
      </c>
      <c r="C14" t="s">
        <v>10</v>
      </c>
      <c r="D14" t="s">
        <v>12</v>
      </c>
      <c r="E14" s="3">
        <v>0</v>
      </c>
      <c r="F14" s="3">
        <v>2E-3</v>
      </c>
      <c r="G14" s="3">
        <v>4.0000000000000001E-3</v>
      </c>
      <c r="H14" s="3">
        <v>6.0000000000000001E-3</v>
      </c>
      <c r="I14" s="3">
        <v>2E-3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Q14">
        <v>139645</v>
      </c>
      <c r="R14">
        <v>193030</v>
      </c>
      <c r="S14">
        <v>178369</v>
      </c>
      <c r="T14">
        <v>260596</v>
      </c>
      <c r="U14">
        <v>304370</v>
      </c>
      <c r="V14">
        <v>189600</v>
      </c>
      <c r="W14">
        <v>132585</v>
      </c>
      <c r="X14">
        <v>82954</v>
      </c>
      <c r="Y14">
        <v>64169</v>
      </c>
      <c r="Z14">
        <v>82526</v>
      </c>
      <c r="AA14" s="5">
        <f t="shared" ref="AA14:AA31" si="2">ROUND(PEARSON($Q14:$Z14,$E14:$N14),3)</f>
        <v>0.66300000000000003</v>
      </c>
      <c r="AB14" s="3">
        <f t="shared" ref="AB14:AB31" si="3">ROUND(TDIST(ABS(AD14),AC14-2,2),3)</f>
        <v>3.6999999999999998E-2</v>
      </c>
      <c r="AC14" s="4">
        <f t="shared" ref="AC14:AC31" si="4">COUNTA(Q14:Z14)</f>
        <v>10</v>
      </c>
      <c r="AD14" s="3">
        <f t="shared" ref="AD14:AD31" si="5">ROUND((AA14*SQRT(AC14-2))/(SQRT(1-AA14^2)),3)</f>
        <v>2.5049999999999999</v>
      </c>
    </row>
    <row r="15" spans="1:31">
      <c r="A15" t="s">
        <v>20</v>
      </c>
      <c r="B15" t="s">
        <v>18</v>
      </c>
      <c r="C15" t="s">
        <v>10</v>
      </c>
      <c r="D15" t="s">
        <v>12</v>
      </c>
      <c r="E15" s="3">
        <v>0</v>
      </c>
      <c r="F15" s="3">
        <v>0</v>
      </c>
      <c r="G15" s="3"/>
      <c r="H15" s="3"/>
      <c r="I15" s="3"/>
      <c r="J15" s="3"/>
      <c r="K15" s="3">
        <v>0</v>
      </c>
      <c r="L15" s="3">
        <v>0</v>
      </c>
      <c r="M15" s="3">
        <v>0</v>
      </c>
      <c r="N15" s="3"/>
      <c r="Q15">
        <v>27339</v>
      </c>
      <c r="R15">
        <v>11891</v>
      </c>
      <c r="W15">
        <v>660</v>
      </c>
      <c r="X15">
        <v>4180</v>
      </c>
      <c r="Y15">
        <v>2200</v>
      </c>
      <c r="AA15" s="5"/>
      <c r="AB15" s="3"/>
      <c r="AD15" s="3"/>
    </row>
    <row r="16" spans="1:31">
      <c r="A16" t="s">
        <v>21</v>
      </c>
      <c r="B16" t="s">
        <v>9</v>
      </c>
      <c r="C16" t="s">
        <v>10</v>
      </c>
      <c r="D16" t="s">
        <v>12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Q16">
        <v>376722</v>
      </c>
      <c r="R16">
        <v>478214</v>
      </c>
      <c r="S16">
        <v>320631</v>
      </c>
      <c r="T16">
        <v>277249</v>
      </c>
      <c r="U16">
        <v>329335</v>
      </c>
      <c r="V16">
        <v>78260</v>
      </c>
      <c r="W16">
        <v>42335</v>
      </c>
      <c r="X16">
        <v>52098</v>
      </c>
      <c r="Y16">
        <v>59305</v>
      </c>
      <c r="Z16">
        <v>123592</v>
      </c>
      <c r="AA16" s="5"/>
      <c r="AB16" s="3"/>
      <c r="AD16" s="3"/>
    </row>
    <row r="17" spans="1:30">
      <c r="A17" t="s">
        <v>21</v>
      </c>
      <c r="B17" t="s">
        <v>13</v>
      </c>
      <c r="C17" t="s">
        <v>10</v>
      </c>
      <c r="D17" t="s">
        <v>12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/>
      <c r="N17" s="3"/>
      <c r="Q17">
        <v>27260</v>
      </c>
      <c r="R17">
        <v>49611</v>
      </c>
      <c r="S17">
        <v>38835</v>
      </c>
      <c r="T17">
        <v>50351</v>
      </c>
      <c r="U17">
        <v>103304</v>
      </c>
      <c r="V17">
        <v>36836</v>
      </c>
      <c r="W17">
        <v>29052</v>
      </c>
      <c r="X17">
        <v>3678</v>
      </c>
      <c r="AA17" s="5"/>
      <c r="AB17" s="3"/>
      <c r="AD17" s="3"/>
    </row>
    <row r="18" spans="1:30">
      <c r="A18" t="s">
        <v>21</v>
      </c>
      <c r="B18" t="s">
        <v>14</v>
      </c>
      <c r="C18" t="s">
        <v>10</v>
      </c>
      <c r="D18" t="s">
        <v>12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Q18">
        <v>480702</v>
      </c>
      <c r="R18">
        <v>347090</v>
      </c>
      <c r="S18">
        <v>322715</v>
      </c>
      <c r="T18">
        <v>294630</v>
      </c>
      <c r="U18">
        <v>283147</v>
      </c>
      <c r="V18">
        <v>321868</v>
      </c>
      <c r="W18">
        <v>371533</v>
      </c>
      <c r="X18">
        <v>327758</v>
      </c>
      <c r="Y18">
        <v>306895</v>
      </c>
      <c r="Z18">
        <v>242996</v>
      </c>
      <c r="AA18" s="5"/>
      <c r="AB18" s="3"/>
      <c r="AD18" s="3"/>
    </row>
    <row r="19" spans="1:30">
      <c r="A19" t="s">
        <v>21</v>
      </c>
      <c r="B19" t="s">
        <v>15</v>
      </c>
      <c r="C19" t="s">
        <v>10</v>
      </c>
      <c r="D19" t="s">
        <v>12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Q19">
        <v>4759</v>
      </c>
      <c r="R19">
        <v>2059</v>
      </c>
      <c r="S19">
        <v>2450</v>
      </c>
      <c r="T19">
        <v>9463</v>
      </c>
      <c r="U19">
        <v>236</v>
      </c>
      <c r="V19">
        <v>25240</v>
      </c>
      <c r="W19">
        <v>36891</v>
      </c>
      <c r="X19">
        <v>44205</v>
      </c>
      <c r="Y19">
        <v>40159</v>
      </c>
      <c r="Z19">
        <v>37525</v>
      </c>
      <c r="AA19" s="5"/>
      <c r="AB19" s="3"/>
      <c r="AD19" s="3"/>
    </row>
    <row r="20" spans="1:30">
      <c r="A20" t="s">
        <v>21</v>
      </c>
      <c r="B20" t="s">
        <v>16</v>
      </c>
      <c r="C20" t="s">
        <v>10</v>
      </c>
      <c r="D20" t="s">
        <v>12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Q20">
        <v>23479</v>
      </c>
      <c r="R20">
        <v>5620</v>
      </c>
      <c r="S20">
        <v>2501</v>
      </c>
      <c r="T20">
        <v>3130</v>
      </c>
      <c r="U20">
        <v>1814</v>
      </c>
      <c r="V20">
        <v>2255</v>
      </c>
      <c r="W20">
        <v>1173</v>
      </c>
      <c r="X20">
        <v>2481</v>
      </c>
      <c r="Y20">
        <v>33199</v>
      </c>
      <c r="Z20">
        <v>30454</v>
      </c>
      <c r="AA20" s="5"/>
      <c r="AB20" s="3"/>
      <c r="AD20" s="3"/>
    </row>
    <row r="21" spans="1:30">
      <c r="A21" t="s">
        <v>21</v>
      </c>
      <c r="B21" t="s">
        <v>17</v>
      </c>
      <c r="C21" t="s">
        <v>10</v>
      </c>
      <c r="D21" t="s">
        <v>12</v>
      </c>
      <c r="E21" s="3">
        <v>2E-3</v>
      </c>
      <c r="F21" s="3">
        <v>3.0000000000000001E-3</v>
      </c>
      <c r="G21" s="3">
        <v>1.2999999999999999E-2</v>
      </c>
      <c r="H21" s="3">
        <v>2.1000000000000001E-2</v>
      </c>
      <c r="I21" s="3">
        <v>0.02</v>
      </c>
      <c r="J21" s="3">
        <v>4.0000000000000001E-3</v>
      </c>
      <c r="K21" s="3">
        <v>8.9999999999999993E-3</v>
      </c>
      <c r="L21" s="3">
        <v>6.0000000000000001E-3</v>
      </c>
      <c r="M21" s="3">
        <v>4.0000000000000001E-3</v>
      </c>
      <c r="N21" s="3">
        <v>3.0000000000000001E-3</v>
      </c>
      <c r="Q21">
        <v>672442</v>
      </c>
      <c r="R21">
        <v>637030</v>
      </c>
      <c r="S21">
        <v>1299770</v>
      </c>
      <c r="T21">
        <v>1276319</v>
      </c>
      <c r="U21">
        <v>1449368</v>
      </c>
      <c r="V21">
        <v>1290895</v>
      </c>
      <c r="W21">
        <v>1285901</v>
      </c>
      <c r="X21">
        <v>1351258</v>
      </c>
      <c r="Y21">
        <v>918690</v>
      </c>
      <c r="Z21">
        <v>999170</v>
      </c>
      <c r="AA21" s="5">
        <f t="shared" si="2"/>
        <v>0.66400000000000003</v>
      </c>
      <c r="AB21" s="3">
        <f t="shared" si="3"/>
        <v>3.5999999999999997E-2</v>
      </c>
      <c r="AC21" s="4">
        <f t="shared" si="4"/>
        <v>10</v>
      </c>
      <c r="AD21" s="3">
        <f t="shared" si="5"/>
        <v>2.512</v>
      </c>
    </row>
    <row r="22" spans="1:30">
      <c r="A22" t="s">
        <v>21</v>
      </c>
      <c r="B22" t="s">
        <v>18</v>
      </c>
      <c r="C22" t="s">
        <v>10</v>
      </c>
      <c r="D22" t="s">
        <v>12</v>
      </c>
      <c r="E22" s="3">
        <v>1.6E-2</v>
      </c>
      <c r="F22" s="3">
        <v>1.2E-2</v>
      </c>
      <c r="G22" s="3">
        <v>2.9000000000000001E-2</v>
      </c>
      <c r="H22" s="3">
        <v>3.9E-2</v>
      </c>
      <c r="I22" s="3">
        <v>0.02</v>
      </c>
      <c r="J22" s="3">
        <v>7.0000000000000001E-3</v>
      </c>
      <c r="K22" s="3">
        <v>1.2999999999999999E-2</v>
      </c>
      <c r="L22" s="3">
        <v>1.0999999999999999E-2</v>
      </c>
      <c r="M22" s="3">
        <v>1.4E-2</v>
      </c>
      <c r="N22" s="3">
        <v>0.01</v>
      </c>
      <c r="Q22">
        <v>5059017</v>
      </c>
      <c r="R22">
        <v>5514510</v>
      </c>
      <c r="S22">
        <v>3998032</v>
      </c>
      <c r="T22">
        <v>3290591</v>
      </c>
      <c r="U22">
        <v>2359541</v>
      </c>
      <c r="V22">
        <v>2613146</v>
      </c>
      <c r="W22">
        <v>2817250</v>
      </c>
      <c r="X22">
        <v>2759331</v>
      </c>
      <c r="Y22">
        <v>2941652</v>
      </c>
      <c r="Z22">
        <v>2436599</v>
      </c>
      <c r="AA22" s="5">
        <f t="shared" si="2"/>
        <v>0.11700000000000001</v>
      </c>
      <c r="AB22" s="3">
        <f t="shared" si="3"/>
        <v>0.748</v>
      </c>
      <c r="AC22" s="4">
        <f t="shared" si="4"/>
        <v>10</v>
      </c>
      <c r="AD22" s="3">
        <f t="shared" si="5"/>
        <v>0.33300000000000002</v>
      </c>
    </row>
    <row r="23" spans="1:30">
      <c r="A23" t="s">
        <v>21</v>
      </c>
      <c r="B23" t="s">
        <v>19</v>
      </c>
      <c r="C23" t="s">
        <v>10</v>
      </c>
      <c r="D23" t="s">
        <v>12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/>
      <c r="K23" s="3">
        <v>0</v>
      </c>
      <c r="L23" s="3">
        <v>0</v>
      </c>
      <c r="M23" s="3">
        <v>0</v>
      </c>
      <c r="N23" s="3"/>
      <c r="Q23">
        <v>232745</v>
      </c>
      <c r="R23">
        <v>206651</v>
      </c>
      <c r="S23">
        <v>233393</v>
      </c>
      <c r="T23">
        <v>71910</v>
      </c>
      <c r="U23">
        <v>37373</v>
      </c>
      <c r="V23">
        <v>17405</v>
      </c>
      <c r="W23">
        <v>18494</v>
      </c>
      <c r="X23">
        <v>11401</v>
      </c>
      <c r="Y23">
        <v>1145</v>
      </c>
      <c r="Z23">
        <v>3621</v>
      </c>
      <c r="AA23" s="5"/>
      <c r="AB23" s="3"/>
      <c r="AD23" s="3"/>
    </row>
    <row r="24" spans="1:30">
      <c r="A24" t="s">
        <v>24</v>
      </c>
      <c r="B24" t="s">
        <v>9</v>
      </c>
      <c r="C24" t="s">
        <v>10</v>
      </c>
      <c r="D24" t="s">
        <v>12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/>
      <c r="Q24">
        <v>49381</v>
      </c>
      <c r="R24">
        <v>113976</v>
      </c>
      <c r="S24">
        <v>137531</v>
      </c>
      <c r="T24">
        <v>70311</v>
      </c>
      <c r="U24">
        <v>108445</v>
      </c>
      <c r="V24">
        <v>22570</v>
      </c>
      <c r="W24">
        <v>27415</v>
      </c>
      <c r="X24">
        <v>109513</v>
      </c>
      <c r="Y24">
        <v>442</v>
      </c>
      <c r="AA24" s="5"/>
      <c r="AB24" s="3"/>
      <c r="AD24" s="3"/>
    </row>
    <row r="25" spans="1:30">
      <c r="A25" t="s">
        <v>24</v>
      </c>
      <c r="B25" t="s">
        <v>13</v>
      </c>
      <c r="C25" t="s">
        <v>10</v>
      </c>
      <c r="D25" t="s">
        <v>12</v>
      </c>
      <c r="E25" s="3"/>
      <c r="F25" s="3"/>
      <c r="G25" s="3"/>
      <c r="H25" s="3"/>
      <c r="I25" s="3"/>
      <c r="J25" s="3"/>
      <c r="K25" s="3"/>
      <c r="L25" s="3">
        <v>0</v>
      </c>
      <c r="M25" s="3">
        <v>0</v>
      </c>
      <c r="N25" s="3"/>
      <c r="Q25">
        <v>744932</v>
      </c>
      <c r="R25">
        <v>651750</v>
      </c>
      <c r="S25">
        <v>522477</v>
      </c>
      <c r="T25">
        <v>542233</v>
      </c>
      <c r="U25">
        <v>519000</v>
      </c>
      <c r="V25">
        <v>74615</v>
      </c>
      <c r="W25">
        <v>31846</v>
      </c>
      <c r="X25">
        <v>138751</v>
      </c>
      <c r="Y25">
        <v>884</v>
      </c>
      <c r="AA25" s="5"/>
      <c r="AB25" s="3"/>
      <c r="AD25" s="3"/>
    </row>
    <row r="26" spans="1:30">
      <c r="A26" t="s">
        <v>24</v>
      </c>
      <c r="B26" t="s">
        <v>17</v>
      </c>
      <c r="C26" t="s">
        <v>10</v>
      </c>
      <c r="D26" t="s">
        <v>12</v>
      </c>
      <c r="E26" s="3"/>
      <c r="F26" s="3"/>
      <c r="G26" s="3"/>
      <c r="H26" s="3"/>
      <c r="I26" s="3"/>
      <c r="J26" s="3"/>
      <c r="K26" s="3"/>
      <c r="L26" s="3">
        <v>0</v>
      </c>
      <c r="M26" s="3"/>
      <c r="N26" s="3">
        <v>0</v>
      </c>
      <c r="U26">
        <v>16547</v>
      </c>
      <c r="V26">
        <v>11576</v>
      </c>
      <c r="W26">
        <v>1369</v>
      </c>
      <c r="X26">
        <v>120821</v>
      </c>
      <c r="AA26" s="5"/>
      <c r="AB26" s="3"/>
      <c r="AD26" s="3"/>
    </row>
    <row r="27" spans="1:30">
      <c r="A27" t="s">
        <v>26</v>
      </c>
      <c r="B27" t="s">
        <v>14</v>
      </c>
      <c r="C27" t="s">
        <v>10</v>
      </c>
      <c r="D27" t="s">
        <v>12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Q27">
        <v>102519</v>
      </c>
      <c r="R27">
        <v>127286</v>
      </c>
      <c r="S27">
        <v>89748</v>
      </c>
      <c r="T27">
        <v>76409</v>
      </c>
      <c r="U27">
        <v>58618</v>
      </c>
      <c r="V27">
        <v>96877</v>
      </c>
      <c r="W27">
        <v>101209</v>
      </c>
      <c r="X27">
        <v>67326</v>
      </c>
      <c r="Y27">
        <v>70682</v>
      </c>
      <c r="Z27">
        <v>76606</v>
      </c>
      <c r="AA27" s="5"/>
      <c r="AB27" s="3"/>
      <c r="AD27" s="3"/>
    </row>
    <row r="28" spans="1:30">
      <c r="A28" t="s">
        <v>26</v>
      </c>
      <c r="B28" t="s">
        <v>15</v>
      </c>
      <c r="C28" t="s">
        <v>10</v>
      </c>
      <c r="D28" t="s">
        <v>12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Q28">
        <v>13801</v>
      </c>
      <c r="R28">
        <v>16206</v>
      </c>
      <c r="S28">
        <v>27824</v>
      </c>
      <c r="T28">
        <v>56771</v>
      </c>
      <c r="U28">
        <v>62309</v>
      </c>
      <c r="V28">
        <v>63022</v>
      </c>
      <c r="W28">
        <v>36250</v>
      </c>
      <c r="X28">
        <v>21260</v>
      </c>
      <c r="Y28">
        <v>23899</v>
      </c>
      <c r="Z28">
        <v>25752</v>
      </c>
      <c r="AA28" s="5"/>
      <c r="AB28" s="3"/>
      <c r="AD28" s="3"/>
    </row>
    <row r="29" spans="1:30">
      <c r="A29" t="s">
        <v>26</v>
      </c>
      <c r="B29" t="s">
        <v>16</v>
      </c>
      <c r="C29" t="s">
        <v>10</v>
      </c>
      <c r="D29" t="s">
        <v>12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/>
      <c r="L29" s="3"/>
      <c r="M29" s="3">
        <v>0</v>
      </c>
      <c r="N29" s="3">
        <v>0</v>
      </c>
      <c r="Q29">
        <v>32305</v>
      </c>
      <c r="R29">
        <v>43165</v>
      </c>
      <c r="S29">
        <v>38665</v>
      </c>
      <c r="T29">
        <v>108455</v>
      </c>
      <c r="U29">
        <v>153999</v>
      </c>
      <c r="V29">
        <v>42453</v>
      </c>
      <c r="W29">
        <v>0</v>
      </c>
      <c r="Y29">
        <v>396</v>
      </c>
      <c r="Z29">
        <v>660</v>
      </c>
      <c r="AA29" s="5"/>
      <c r="AB29" s="3"/>
      <c r="AD29" s="3"/>
    </row>
    <row r="30" spans="1:30">
      <c r="A30" t="s">
        <v>26</v>
      </c>
      <c r="B30" t="s">
        <v>17</v>
      </c>
      <c r="C30" t="s">
        <v>10</v>
      </c>
      <c r="D30" t="s">
        <v>12</v>
      </c>
      <c r="E30" s="3">
        <v>0</v>
      </c>
      <c r="F30" s="3">
        <v>1E-3</v>
      </c>
      <c r="G30" s="3">
        <v>2E-3</v>
      </c>
      <c r="H30" s="3">
        <v>2E-3</v>
      </c>
      <c r="I30" s="3">
        <v>1E-3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Q30">
        <v>171636</v>
      </c>
      <c r="R30">
        <v>95348</v>
      </c>
      <c r="S30">
        <v>109502</v>
      </c>
      <c r="T30">
        <v>55251</v>
      </c>
      <c r="U30">
        <v>88670</v>
      </c>
      <c r="V30">
        <v>92874</v>
      </c>
      <c r="W30">
        <v>10554</v>
      </c>
      <c r="X30">
        <v>11528</v>
      </c>
      <c r="Y30">
        <v>27124</v>
      </c>
      <c r="Z30">
        <v>25524</v>
      </c>
      <c r="AA30" s="5">
        <f t="shared" si="2"/>
        <v>0.255</v>
      </c>
      <c r="AB30" s="3">
        <f t="shared" si="3"/>
        <v>0.47699999999999998</v>
      </c>
      <c r="AC30" s="4">
        <f t="shared" si="4"/>
        <v>10</v>
      </c>
      <c r="AD30" s="3">
        <f t="shared" si="5"/>
        <v>0.746</v>
      </c>
    </row>
    <row r="31" spans="1:30">
      <c r="A31" t="s">
        <v>26</v>
      </c>
      <c r="B31" t="s">
        <v>18</v>
      </c>
      <c r="C31" t="s">
        <v>10</v>
      </c>
      <c r="D31" t="s">
        <v>12</v>
      </c>
      <c r="E31" s="3">
        <v>2E-3</v>
      </c>
      <c r="F31" s="3">
        <v>2.3E-2</v>
      </c>
      <c r="G31" s="3">
        <v>0.01</v>
      </c>
      <c r="H31" s="3">
        <v>0.01</v>
      </c>
      <c r="I31" s="3">
        <v>5.0000000000000001E-3</v>
      </c>
      <c r="J31" s="3">
        <v>3.0000000000000001E-3</v>
      </c>
      <c r="K31" s="3">
        <v>3.0000000000000001E-3</v>
      </c>
      <c r="L31" s="3">
        <v>1E-3</v>
      </c>
      <c r="M31" s="3">
        <v>1E-3</v>
      </c>
      <c r="N31" s="3">
        <v>2E-3</v>
      </c>
      <c r="Q31">
        <v>2118891</v>
      </c>
      <c r="R31">
        <v>1644706</v>
      </c>
      <c r="S31">
        <v>1428840</v>
      </c>
      <c r="T31">
        <v>1450466</v>
      </c>
      <c r="U31">
        <v>1158228</v>
      </c>
      <c r="V31">
        <v>1364854</v>
      </c>
      <c r="W31">
        <v>781107</v>
      </c>
      <c r="X31">
        <v>661331</v>
      </c>
      <c r="Y31">
        <v>514449</v>
      </c>
      <c r="Z31">
        <v>467823</v>
      </c>
      <c r="AA31" s="5">
        <f t="shared" si="2"/>
        <v>0.46899999999999997</v>
      </c>
      <c r="AB31" s="3">
        <f t="shared" si="3"/>
        <v>0.17100000000000001</v>
      </c>
      <c r="AC31" s="4">
        <f t="shared" si="4"/>
        <v>10</v>
      </c>
      <c r="AD31" s="3">
        <f t="shared" si="5"/>
        <v>1.502</v>
      </c>
    </row>
    <row r="32" spans="1:30">
      <c r="A32" t="s">
        <v>26</v>
      </c>
      <c r="B32" t="s">
        <v>19</v>
      </c>
      <c r="C32" t="s">
        <v>10</v>
      </c>
      <c r="D32" t="s">
        <v>12</v>
      </c>
      <c r="E32" s="3"/>
      <c r="F32" s="3">
        <v>0</v>
      </c>
      <c r="G32" s="3">
        <v>0</v>
      </c>
      <c r="H32" s="3"/>
      <c r="I32" s="3"/>
      <c r="J32" s="3"/>
      <c r="K32" s="3"/>
      <c r="L32" s="3">
        <v>0</v>
      </c>
      <c r="M32" s="3"/>
      <c r="N32" s="3"/>
      <c r="R32">
        <v>3330</v>
      </c>
      <c r="S32">
        <v>1564</v>
      </c>
      <c r="T32">
        <v>588</v>
      </c>
      <c r="U32">
        <v>919</v>
      </c>
      <c r="X32">
        <v>1986</v>
      </c>
      <c r="AA32" s="5"/>
      <c r="AB32" s="3"/>
      <c r="AD32" s="3"/>
    </row>
    <row r="33" spans="1:30">
      <c r="A33" t="s">
        <v>67</v>
      </c>
      <c r="E33" s="3">
        <f t="shared" ref="E33:N33" si="6">SUM(E10:E32)</f>
        <v>2.0000000000000004E-2</v>
      </c>
      <c r="F33" s="3">
        <f t="shared" si="6"/>
        <v>4.1000000000000002E-2</v>
      </c>
      <c r="G33" s="3">
        <f t="shared" si="6"/>
        <v>5.8000000000000003E-2</v>
      </c>
      <c r="H33" s="3">
        <f t="shared" si="6"/>
        <v>7.8E-2</v>
      </c>
      <c r="I33" s="3">
        <f t="shared" si="6"/>
        <v>4.7999999999999994E-2</v>
      </c>
      <c r="J33" s="3">
        <f t="shared" si="6"/>
        <v>1.3999999999999999E-2</v>
      </c>
      <c r="K33" s="3">
        <f t="shared" si="6"/>
        <v>2.4999999999999998E-2</v>
      </c>
      <c r="L33" s="3">
        <f t="shared" si="6"/>
        <v>1.8000000000000002E-2</v>
      </c>
      <c r="M33" s="3">
        <f t="shared" si="6"/>
        <v>1.9000000000000003E-2</v>
      </c>
      <c r="N33" s="3">
        <f t="shared" si="6"/>
        <v>1.5000000000000001E-2</v>
      </c>
      <c r="Q33">
        <f t="shared" ref="Q33:Z33" si="7">SUM(Q10:Q32)</f>
        <v>10277575</v>
      </c>
      <c r="R33">
        <f t="shared" si="7"/>
        <v>10164162</v>
      </c>
      <c r="S33">
        <f t="shared" si="7"/>
        <v>8754426</v>
      </c>
      <c r="T33">
        <f t="shared" si="7"/>
        <v>7895881</v>
      </c>
      <c r="U33">
        <f t="shared" si="7"/>
        <v>7042142</v>
      </c>
      <c r="V33">
        <f t="shared" si="7"/>
        <v>6348404</v>
      </c>
      <c r="W33">
        <f t="shared" si="7"/>
        <v>5846797</v>
      </c>
      <c r="X33">
        <f t="shared" si="7"/>
        <v>5793220</v>
      </c>
      <c r="Y33">
        <f t="shared" si="7"/>
        <v>5035590</v>
      </c>
      <c r="Z33">
        <f t="shared" si="7"/>
        <v>4586547</v>
      </c>
      <c r="AA33" s="5">
        <f>ROUND(PEARSON($Q33:$Z33,$E33:$N33),3)</f>
        <v>0.44400000000000001</v>
      </c>
      <c r="AB33" s="3">
        <f>ROUND(TDIST(ABS(AD33),AC33-2,2),3)</f>
        <v>0.19900000000000001</v>
      </c>
      <c r="AC33" s="4">
        <f>COUNTA(Q33:Z33)</f>
        <v>10</v>
      </c>
      <c r="AD33" s="3">
        <f>ROUND((AA33*SQRT(AC33-2))/(SQRT(1-AA33^2)),3)</f>
        <v>1.4019999999999999</v>
      </c>
    </row>
    <row r="34" spans="1:30">
      <c r="A34" t="s">
        <v>69</v>
      </c>
      <c r="E34" s="1">
        <f t="shared" ref="E34:N34" si="8">ROUND(E33/E5,4)</f>
        <v>2.1600000000000001E-2</v>
      </c>
      <c r="F34" s="1">
        <f t="shared" si="8"/>
        <v>4.6300000000000001E-2</v>
      </c>
      <c r="G34" s="1">
        <f t="shared" si="8"/>
        <v>7.0499999999999993E-2</v>
      </c>
      <c r="H34" s="1">
        <f t="shared" si="8"/>
        <v>0.111</v>
      </c>
      <c r="I34" s="1">
        <f t="shared" si="8"/>
        <v>7.7700000000000005E-2</v>
      </c>
      <c r="J34" s="1">
        <f t="shared" si="8"/>
        <v>2.1899999999999999E-2</v>
      </c>
      <c r="K34" s="1">
        <f t="shared" si="8"/>
        <v>4.1500000000000002E-2</v>
      </c>
      <c r="L34" s="1">
        <f t="shared" si="8"/>
        <v>3.2000000000000001E-2</v>
      </c>
      <c r="M34" s="1">
        <f t="shared" si="8"/>
        <v>4.0399999999999998E-2</v>
      </c>
      <c r="N34" s="1">
        <f t="shared" si="8"/>
        <v>3.8399999999999997E-2</v>
      </c>
      <c r="AA34"/>
      <c r="AB34"/>
      <c r="AC34"/>
      <c r="AD34"/>
    </row>
    <row r="44" spans="1:30">
      <c r="P44" s="2"/>
      <c r="AB44" s="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98"/>
  <sheetViews>
    <sheetView topLeftCell="L69" zoomScale="90" zoomScaleNormal="90" workbookViewId="0">
      <selection activeCell="A48" sqref="A48:AC90"/>
    </sheetView>
  </sheetViews>
  <sheetFormatPr defaultColWidth="9.140625" defaultRowHeight="15"/>
  <cols>
    <col min="1" max="1" width="6.140625" customWidth="1"/>
    <col min="2" max="2" width="6.28515625" customWidth="1"/>
    <col min="3" max="3" width="13.28515625" customWidth="1"/>
    <col min="5" max="14" width="7.85546875" customWidth="1"/>
    <col min="15" max="15" width="4.140625" customWidth="1"/>
    <col min="16" max="16" width="14.5703125" customWidth="1"/>
    <col min="17" max="26" width="12.140625" customWidth="1"/>
    <col min="27" max="27" width="8.5703125" style="4" customWidth="1"/>
    <col min="28" max="28" width="7" style="4" customWidth="1"/>
    <col min="29" max="29" width="5.42578125" style="4" customWidth="1"/>
    <col min="30" max="30" width="9.140625" style="4"/>
  </cols>
  <sheetData>
    <row r="1" spans="1:31">
      <c r="A1" s="11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2">
        <v>0.63800000000000001</v>
      </c>
      <c r="K3" s="12">
        <f>ROUND($J3*0.75,3)</f>
        <v>0.47899999999999998</v>
      </c>
      <c r="L3" s="12">
        <f>ROUND($J3*0.65,3)</f>
        <v>0.41499999999999998</v>
      </c>
      <c r="M3" s="12">
        <f>ROUND($J3*0.55,3)</f>
        <v>0.35099999999999998</v>
      </c>
      <c r="N3" s="12">
        <f>ROUND($J3*0.45,3)</f>
        <v>0.28699999999999998</v>
      </c>
      <c r="O3" s="11"/>
      <c r="P3" t="s">
        <v>155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ROUND((K3-$J3)/$J3,2)</f>
        <v>-0.25</v>
      </c>
      <c r="L4" s="13">
        <f t="shared" ref="L4:N4" si="0">ROUND((L3-$J3)/$J3,2)</f>
        <v>-0.35</v>
      </c>
      <c r="M4" s="13">
        <f t="shared" si="0"/>
        <v>-0.45</v>
      </c>
      <c r="N4" s="13">
        <f t="shared" si="0"/>
        <v>-0.55000000000000004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12">
        <v>0.92400000000000004</v>
      </c>
      <c r="F5" s="12">
        <v>0.88500000000000001</v>
      </c>
      <c r="G5" s="12">
        <v>0.82299999999999995</v>
      </c>
      <c r="H5" s="12">
        <v>0.70299999999999996</v>
      </c>
      <c r="I5" s="12">
        <v>0.61799999999999999</v>
      </c>
      <c r="J5" s="12">
        <v>0.63800000000000001</v>
      </c>
      <c r="K5" s="12">
        <v>0.60299999999999998</v>
      </c>
      <c r="L5" s="12">
        <v>0.56200000000000006</v>
      </c>
      <c r="M5" s="12">
        <v>0.47</v>
      </c>
      <c r="N5" s="12">
        <v>0.39100000000000001</v>
      </c>
      <c r="O5" s="11"/>
      <c r="P5" s="11" t="s">
        <v>1</v>
      </c>
      <c r="Q5" s="15">
        <f>Q89</f>
        <v>124944543</v>
      </c>
      <c r="R5" s="15">
        <f t="shared" ref="R5:Z5" si="1">R89</f>
        <v>116172896</v>
      </c>
      <c r="S5" s="15">
        <f t="shared" si="1"/>
        <v>112567435</v>
      </c>
      <c r="T5" s="15">
        <f t="shared" si="1"/>
        <v>104205608</v>
      </c>
      <c r="U5" s="15">
        <f t="shared" si="1"/>
        <v>94475946</v>
      </c>
      <c r="V5" s="15">
        <f t="shared" si="1"/>
        <v>83754374</v>
      </c>
      <c r="W5" s="15">
        <f t="shared" si="1"/>
        <v>82574347</v>
      </c>
      <c r="X5" s="15">
        <f t="shared" si="1"/>
        <v>77632746</v>
      </c>
      <c r="Y5" s="15">
        <f t="shared" si="1"/>
        <v>69201590</v>
      </c>
      <c r="Z5" s="15">
        <f t="shared" si="1"/>
        <v>59542894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>
        <f>ROUND((K5-$J5)/$J5,2)</f>
        <v>-0.05</v>
      </c>
      <c r="L6" s="11">
        <f>ROUND((L5-$J5)/$J5,2)</f>
        <v>-0.12</v>
      </c>
      <c r="M6" s="11">
        <f>ROUND((M5-$J5)/$J5,2)</f>
        <v>-0.26</v>
      </c>
      <c r="N6" s="11">
        <f>ROUND((N5-$J5)/$J5,2)</f>
        <v>-0.39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-0.01</v>
      </c>
      <c r="X6" s="13">
        <f>ROUND((X5-W5)/W5,2)</f>
        <v>-0.06</v>
      </c>
      <c r="Y6" s="13">
        <f>ROUND((Y5-X5)/X5,2)</f>
        <v>-0.11</v>
      </c>
      <c r="Z6" s="13">
        <f>ROUND((Z5-Y5)/Y5,2)</f>
        <v>-0.14000000000000001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8</v>
      </c>
      <c r="B10" t="s">
        <v>9</v>
      </c>
      <c r="C10" t="s">
        <v>10</v>
      </c>
      <c r="D10" t="s">
        <v>111</v>
      </c>
      <c r="E10" s="3">
        <v>8.9999999999999993E-3</v>
      </c>
      <c r="F10" s="3">
        <v>0.02</v>
      </c>
      <c r="G10" s="3">
        <v>1.7999999999999999E-2</v>
      </c>
      <c r="H10" s="3">
        <v>2.3E-2</v>
      </c>
      <c r="I10" s="3">
        <v>8.0000000000000002E-3</v>
      </c>
      <c r="J10" s="3">
        <v>6.0000000000000001E-3</v>
      </c>
      <c r="K10" s="3">
        <v>2E-3</v>
      </c>
      <c r="L10" s="3">
        <v>3.0000000000000001E-3</v>
      </c>
      <c r="M10" s="3">
        <v>4.0000000000000001E-3</v>
      </c>
      <c r="N10" s="3">
        <v>6.0000000000000001E-3</v>
      </c>
      <c r="O10" s="4"/>
      <c r="P10" s="4"/>
      <c r="Q10">
        <v>1036595</v>
      </c>
      <c r="R10">
        <v>1439951</v>
      </c>
      <c r="S10">
        <v>1509759</v>
      </c>
      <c r="T10">
        <v>1333012</v>
      </c>
      <c r="U10">
        <v>1320169</v>
      </c>
      <c r="V10">
        <v>984056</v>
      </c>
      <c r="W10">
        <v>575501</v>
      </c>
      <c r="X10">
        <v>486680</v>
      </c>
      <c r="Y10">
        <v>644908</v>
      </c>
      <c r="Z10">
        <v>98456</v>
      </c>
      <c r="AA10" s="5">
        <f t="shared" ref="AA10:AA73" si="2">ROUND(PEARSON($Q10:$Z10,$E10:$N10),3)</f>
        <v>0.76800000000000002</v>
      </c>
      <c r="AB10" s="3">
        <f t="shared" ref="AB10:AB73" si="3">ROUND(TDIST(ABS(AD10),AC10-2,2),3)</f>
        <v>8.9999999999999993E-3</v>
      </c>
      <c r="AC10" s="4">
        <f t="shared" ref="AC10:AC73" si="4">COUNTA(Q10:Z10)</f>
        <v>10</v>
      </c>
      <c r="AD10" s="3">
        <f t="shared" ref="AD10:AD73" si="5">ROUND((AA10*SQRT(AC10-2))/(SQRT(1-AA10^2)),3)</f>
        <v>3.3919999999999999</v>
      </c>
    </row>
    <row r="11" spans="1:31">
      <c r="A11" t="s">
        <v>8</v>
      </c>
      <c r="B11" t="s">
        <v>13</v>
      </c>
      <c r="C11" t="s">
        <v>10</v>
      </c>
      <c r="D11" t="s">
        <v>111</v>
      </c>
      <c r="E11" s="3">
        <v>1.0999999999999999E-2</v>
      </c>
      <c r="F11" s="3">
        <v>8.9999999999999993E-3</v>
      </c>
      <c r="G11" s="3">
        <v>1.0999999999999999E-2</v>
      </c>
      <c r="H11" s="3">
        <v>8.9999999999999993E-3</v>
      </c>
      <c r="I11" s="3">
        <v>5.0000000000000001E-3</v>
      </c>
      <c r="J11" s="3">
        <v>8.9999999999999993E-3</v>
      </c>
      <c r="K11" s="3">
        <v>7.0000000000000001E-3</v>
      </c>
      <c r="L11" s="3">
        <v>4.0000000000000001E-3</v>
      </c>
      <c r="M11" s="3">
        <v>2E-3</v>
      </c>
      <c r="N11" s="3">
        <v>1E-3</v>
      </c>
      <c r="O11" s="4"/>
      <c r="P11" s="4"/>
      <c r="Q11">
        <v>4241216</v>
      </c>
      <c r="R11">
        <v>4294884</v>
      </c>
      <c r="S11">
        <v>3884007</v>
      </c>
      <c r="T11">
        <v>3418751</v>
      </c>
      <c r="U11">
        <v>2707991</v>
      </c>
      <c r="V11">
        <v>3536979</v>
      </c>
      <c r="W11">
        <v>3327143</v>
      </c>
      <c r="X11">
        <v>2464058</v>
      </c>
      <c r="Y11">
        <v>1704406</v>
      </c>
      <c r="Z11">
        <v>482450</v>
      </c>
      <c r="AA11" s="5">
        <f t="shared" si="2"/>
        <v>0.94199999999999995</v>
      </c>
      <c r="AB11" s="3">
        <f t="shared" si="3"/>
        <v>0</v>
      </c>
      <c r="AC11" s="4">
        <f t="shared" si="4"/>
        <v>10</v>
      </c>
      <c r="AD11" s="3">
        <f t="shared" si="5"/>
        <v>7.9390000000000001</v>
      </c>
    </row>
    <row r="12" spans="1:31">
      <c r="A12" t="s">
        <v>8</v>
      </c>
      <c r="B12" t="s">
        <v>14</v>
      </c>
      <c r="C12" t="s">
        <v>10</v>
      </c>
      <c r="D12" t="s">
        <v>111</v>
      </c>
      <c r="E12" s="3">
        <v>2E-3</v>
      </c>
      <c r="F12" s="3">
        <v>1E-3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4"/>
      <c r="P12" s="4"/>
      <c r="Q12">
        <v>111613</v>
      </c>
      <c r="R12">
        <v>152642</v>
      </c>
      <c r="S12">
        <v>148827</v>
      </c>
      <c r="T12">
        <v>127951</v>
      </c>
      <c r="U12">
        <v>128626</v>
      </c>
      <c r="V12">
        <v>158409</v>
      </c>
      <c r="W12">
        <v>161734</v>
      </c>
      <c r="X12">
        <v>185807</v>
      </c>
      <c r="Y12">
        <v>95383</v>
      </c>
      <c r="Z12">
        <v>36615</v>
      </c>
      <c r="AA12" s="5">
        <f t="shared" si="2"/>
        <v>-6.4000000000000001E-2</v>
      </c>
      <c r="AB12" s="3">
        <f t="shared" si="3"/>
        <v>0.86099999999999999</v>
      </c>
      <c r="AC12" s="4">
        <f t="shared" si="4"/>
        <v>10</v>
      </c>
      <c r="AD12" s="3">
        <f t="shared" si="5"/>
        <v>-0.18099999999999999</v>
      </c>
    </row>
    <row r="13" spans="1:31">
      <c r="A13" t="s">
        <v>8</v>
      </c>
      <c r="B13" t="s">
        <v>15</v>
      </c>
      <c r="C13" t="s">
        <v>10</v>
      </c>
      <c r="D13" t="s">
        <v>111</v>
      </c>
      <c r="E13" s="3"/>
      <c r="F13" s="3"/>
      <c r="G13" s="3"/>
      <c r="H13" s="3"/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"/>
      <c r="P13" s="4"/>
      <c r="U13">
        <v>15402</v>
      </c>
      <c r="V13">
        <v>18000</v>
      </c>
      <c r="W13">
        <v>5014</v>
      </c>
      <c r="X13">
        <v>20180</v>
      </c>
      <c r="Y13">
        <v>18155</v>
      </c>
      <c r="Z13">
        <v>21118</v>
      </c>
      <c r="AA13" s="5"/>
      <c r="AB13" s="3"/>
      <c r="AD13" s="3"/>
    </row>
    <row r="14" spans="1:31">
      <c r="A14" t="s">
        <v>8</v>
      </c>
      <c r="B14" t="s">
        <v>16</v>
      </c>
      <c r="C14" t="s">
        <v>10</v>
      </c>
      <c r="D14" t="s">
        <v>111</v>
      </c>
      <c r="E14" s="3"/>
      <c r="F14" s="3"/>
      <c r="G14" s="3"/>
      <c r="H14" s="3"/>
      <c r="I14" s="3"/>
      <c r="J14" s="3">
        <v>0</v>
      </c>
      <c r="K14" s="3"/>
      <c r="L14" s="3">
        <v>0</v>
      </c>
      <c r="M14" s="3">
        <v>0</v>
      </c>
      <c r="N14" s="3">
        <v>0</v>
      </c>
      <c r="P14" s="4"/>
      <c r="V14">
        <v>1768</v>
      </c>
      <c r="X14">
        <v>3047</v>
      </c>
      <c r="Y14">
        <v>128</v>
      </c>
      <c r="Z14">
        <v>942</v>
      </c>
      <c r="AA14" s="5"/>
      <c r="AB14" s="3"/>
      <c r="AD14" s="3"/>
    </row>
    <row r="15" spans="1:31">
      <c r="A15" t="s">
        <v>8</v>
      </c>
      <c r="B15" t="s">
        <v>17</v>
      </c>
      <c r="C15" t="s">
        <v>10</v>
      </c>
      <c r="D15" t="s">
        <v>111</v>
      </c>
      <c r="E15" s="3"/>
      <c r="F15" s="3">
        <v>0</v>
      </c>
      <c r="G15" s="3"/>
      <c r="H15" s="3"/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P15" s="4"/>
      <c r="R15">
        <v>1989</v>
      </c>
      <c r="U15">
        <v>161520</v>
      </c>
      <c r="V15">
        <v>201379</v>
      </c>
      <c r="W15">
        <v>220428</v>
      </c>
      <c r="X15">
        <v>210558</v>
      </c>
      <c r="Y15">
        <v>128701</v>
      </c>
      <c r="Z15">
        <v>119351</v>
      </c>
      <c r="AA15" s="5"/>
      <c r="AB15" s="3"/>
      <c r="AD15" s="3"/>
    </row>
    <row r="16" spans="1:31">
      <c r="A16" t="s">
        <v>8</v>
      </c>
      <c r="B16" t="s">
        <v>18</v>
      </c>
      <c r="C16" t="s">
        <v>10</v>
      </c>
      <c r="D16" t="s">
        <v>111</v>
      </c>
      <c r="E16" s="3"/>
      <c r="F16" s="3">
        <v>1E-3</v>
      </c>
      <c r="G16" s="3">
        <v>1E-3</v>
      </c>
      <c r="H16" s="3">
        <v>1E-3</v>
      </c>
      <c r="I16" s="3">
        <v>2E-3</v>
      </c>
      <c r="J16" s="3">
        <v>3.0000000000000001E-3</v>
      </c>
      <c r="K16" s="3">
        <v>1E-3</v>
      </c>
      <c r="L16" s="3">
        <v>1E-3</v>
      </c>
      <c r="M16" s="3">
        <v>1E-3</v>
      </c>
      <c r="N16" s="3">
        <v>1E-3</v>
      </c>
      <c r="P16" s="4"/>
      <c r="R16">
        <v>519343</v>
      </c>
      <c r="S16">
        <v>343840</v>
      </c>
      <c r="T16">
        <v>366940</v>
      </c>
      <c r="U16">
        <v>298814</v>
      </c>
      <c r="V16">
        <v>425374</v>
      </c>
      <c r="W16">
        <v>506865</v>
      </c>
      <c r="X16">
        <v>506549</v>
      </c>
      <c r="Y16">
        <v>422259</v>
      </c>
      <c r="Z16">
        <v>178496</v>
      </c>
      <c r="AA16" s="5">
        <f t="shared" si="2"/>
        <v>-6.3E-2</v>
      </c>
      <c r="AB16" s="3">
        <f t="shared" si="3"/>
        <v>0.872</v>
      </c>
      <c r="AC16" s="4">
        <f t="shared" si="4"/>
        <v>9</v>
      </c>
      <c r="AD16" s="3">
        <f t="shared" si="5"/>
        <v>-0.16700000000000001</v>
      </c>
    </row>
    <row r="17" spans="1:30">
      <c r="A17" t="s">
        <v>8</v>
      </c>
      <c r="B17" t="s">
        <v>19</v>
      </c>
      <c r="C17" t="s">
        <v>10</v>
      </c>
      <c r="D17" t="s">
        <v>111</v>
      </c>
      <c r="E17" s="3"/>
      <c r="F17" s="3"/>
      <c r="G17" s="3"/>
      <c r="H17" s="3"/>
      <c r="I17" s="3"/>
      <c r="J17" s="3"/>
      <c r="K17" s="3"/>
      <c r="L17" s="3">
        <v>0</v>
      </c>
      <c r="M17" s="3"/>
      <c r="N17" s="3">
        <v>0</v>
      </c>
      <c r="P17" s="4"/>
      <c r="V17">
        <v>663</v>
      </c>
      <c r="X17">
        <v>3536</v>
      </c>
      <c r="Z17">
        <v>1130</v>
      </c>
      <c r="AA17" s="5"/>
      <c r="AB17" s="3"/>
      <c r="AD17" s="3"/>
    </row>
    <row r="18" spans="1:30">
      <c r="A18" t="s">
        <v>20</v>
      </c>
      <c r="B18" t="s">
        <v>9</v>
      </c>
      <c r="C18" t="s">
        <v>10</v>
      </c>
      <c r="D18" t="s">
        <v>111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/>
      <c r="L18" s="3"/>
      <c r="M18" s="3"/>
      <c r="N18" s="3"/>
      <c r="Q18">
        <v>47736</v>
      </c>
      <c r="R18">
        <v>29712</v>
      </c>
      <c r="S18">
        <v>2128</v>
      </c>
      <c r="T18">
        <v>53986</v>
      </c>
      <c r="U18">
        <v>30297</v>
      </c>
      <c r="V18">
        <v>16790</v>
      </c>
      <c r="X18">
        <v>884</v>
      </c>
      <c r="Y18">
        <v>1535</v>
      </c>
      <c r="Z18">
        <v>2793</v>
      </c>
      <c r="AA18" s="5"/>
      <c r="AB18" s="3"/>
      <c r="AD18" s="3"/>
    </row>
    <row r="19" spans="1:30">
      <c r="A19" t="s">
        <v>20</v>
      </c>
      <c r="B19" t="s">
        <v>13</v>
      </c>
      <c r="C19" t="s">
        <v>10</v>
      </c>
      <c r="D19" t="s">
        <v>111</v>
      </c>
      <c r="E19" s="3">
        <v>1E-3</v>
      </c>
      <c r="F19" s="3">
        <v>7.0000000000000001E-3</v>
      </c>
      <c r="G19" s="3">
        <v>1E-3</v>
      </c>
      <c r="H19" s="3">
        <v>2E-3</v>
      </c>
      <c r="I19" s="3">
        <v>0</v>
      </c>
      <c r="J19" s="3">
        <v>0</v>
      </c>
      <c r="K19" s="3">
        <v>1E-3</v>
      </c>
      <c r="L19" s="3">
        <v>1E-3</v>
      </c>
      <c r="M19" s="3">
        <v>0</v>
      </c>
      <c r="N19" s="3">
        <v>0</v>
      </c>
      <c r="Q19">
        <v>1669870</v>
      </c>
      <c r="R19">
        <v>2060092</v>
      </c>
      <c r="S19">
        <v>2212397</v>
      </c>
      <c r="T19">
        <v>1927398</v>
      </c>
      <c r="U19">
        <v>1590823</v>
      </c>
      <c r="V19">
        <v>1464163</v>
      </c>
      <c r="W19">
        <v>1666322</v>
      </c>
      <c r="X19">
        <v>1801775</v>
      </c>
      <c r="Y19">
        <v>1242171</v>
      </c>
      <c r="Z19">
        <v>1071896</v>
      </c>
      <c r="AA19" s="5">
        <f t="shared" si="2"/>
        <v>0.58299999999999996</v>
      </c>
      <c r="AB19" s="3">
        <f t="shared" si="3"/>
        <v>7.6999999999999999E-2</v>
      </c>
      <c r="AC19" s="4">
        <f t="shared" si="4"/>
        <v>10</v>
      </c>
      <c r="AD19" s="3">
        <f t="shared" si="5"/>
        <v>2.0299999999999998</v>
      </c>
    </row>
    <row r="20" spans="1:30">
      <c r="A20" t="s">
        <v>20</v>
      </c>
      <c r="B20" t="s">
        <v>14</v>
      </c>
      <c r="C20" t="s">
        <v>10</v>
      </c>
      <c r="D20" t="s">
        <v>111</v>
      </c>
      <c r="E20" s="3">
        <v>2E-3</v>
      </c>
      <c r="F20" s="3">
        <v>6.0000000000000001E-3</v>
      </c>
      <c r="G20" s="3">
        <v>5.0000000000000001E-3</v>
      </c>
      <c r="H20" s="3">
        <v>3.0000000000000001E-3</v>
      </c>
      <c r="I20" s="3">
        <v>2E-3</v>
      </c>
      <c r="J20" s="3">
        <v>2E-3</v>
      </c>
      <c r="K20" s="3">
        <v>3.0000000000000001E-3</v>
      </c>
      <c r="L20" s="3">
        <v>4.0000000000000001E-3</v>
      </c>
      <c r="M20" s="3">
        <v>3.0000000000000001E-3</v>
      </c>
      <c r="N20" s="3">
        <v>1E-3</v>
      </c>
      <c r="Q20">
        <v>191424</v>
      </c>
      <c r="R20">
        <v>163463</v>
      </c>
      <c r="S20">
        <v>271624</v>
      </c>
      <c r="T20">
        <v>235427</v>
      </c>
      <c r="U20">
        <v>145714</v>
      </c>
      <c r="V20">
        <v>278008</v>
      </c>
      <c r="W20">
        <v>233164</v>
      </c>
      <c r="X20">
        <v>275364</v>
      </c>
      <c r="Y20">
        <v>225797</v>
      </c>
      <c r="Z20">
        <v>269836</v>
      </c>
      <c r="AA20" s="5">
        <f t="shared" si="2"/>
        <v>-0.114</v>
      </c>
      <c r="AB20" s="3">
        <f t="shared" si="3"/>
        <v>0.754</v>
      </c>
      <c r="AC20" s="4">
        <f t="shared" si="4"/>
        <v>10</v>
      </c>
      <c r="AD20" s="3">
        <f t="shared" si="5"/>
        <v>-0.32500000000000001</v>
      </c>
    </row>
    <row r="21" spans="1:30">
      <c r="A21" t="s">
        <v>20</v>
      </c>
      <c r="B21" t="s">
        <v>15</v>
      </c>
      <c r="C21" t="s">
        <v>10</v>
      </c>
      <c r="D21" t="s">
        <v>111</v>
      </c>
      <c r="E21" s="3"/>
      <c r="F21" s="3"/>
      <c r="G21" s="3"/>
      <c r="H21" s="3"/>
      <c r="I21" s="3"/>
      <c r="J21" s="3"/>
      <c r="K21" s="3">
        <v>0</v>
      </c>
      <c r="L21" s="3">
        <v>0</v>
      </c>
      <c r="M21" s="3">
        <v>0</v>
      </c>
      <c r="N21" s="3"/>
      <c r="T21">
        <v>1547</v>
      </c>
      <c r="W21">
        <v>15444</v>
      </c>
      <c r="X21">
        <v>1188</v>
      </c>
      <c r="Y21">
        <v>924</v>
      </c>
      <c r="AA21" s="5"/>
      <c r="AB21" s="3"/>
      <c r="AD21" s="3"/>
    </row>
    <row r="22" spans="1:30">
      <c r="A22" t="s">
        <v>20</v>
      </c>
      <c r="B22" t="s">
        <v>17</v>
      </c>
      <c r="C22" t="s">
        <v>145</v>
      </c>
      <c r="D22" t="s">
        <v>111</v>
      </c>
      <c r="E22" s="3"/>
      <c r="F22" s="3"/>
      <c r="G22" s="3"/>
      <c r="H22" s="3"/>
      <c r="I22" s="3"/>
      <c r="J22" s="3"/>
      <c r="K22" s="3">
        <v>2E-3</v>
      </c>
      <c r="L22" s="3">
        <v>2E-3</v>
      </c>
      <c r="M22" s="3">
        <v>2E-3</v>
      </c>
      <c r="N22" s="3">
        <v>1E-3</v>
      </c>
      <c r="W22">
        <v>808679</v>
      </c>
      <c r="X22">
        <v>898007</v>
      </c>
      <c r="Y22">
        <v>815730</v>
      </c>
      <c r="Z22">
        <v>747693</v>
      </c>
      <c r="AA22" s="5">
        <f t="shared" si="2"/>
        <v>0.754</v>
      </c>
      <c r="AB22" s="3">
        <f t="shared" si="3"/>
        <v>0.246</v>
      </c>
      <c r="AC22" s="4">
        <f t="shared" si="4"/>
        <v>4</v>
      </c>
      <c r="AD22" s="3">
        <f t="shared" si="5"/>
        <v>1.623</v>
      </c>
    </row>
    <row r="23" spans="1:30">
      <c r="A23" t="s">
        <v>20</v>
      </c>
      <c r="B23" t="s">
        <v>17</v>
      </c>
      <c r="C23" t="s">
        <v>10</v>
      </c>
      <c r="D23" t="s">
        <v>111</v>
      </c>
      <c r="E23" s="3">
        <v>2.9000000000000001E-2</v>
      </c>
      <c r="F23" s="3">
        <v>3.9E-2</v>
      </c>
      <c r="G23" s="3">
        <v>5.1999999999999998E-2</v>
      </c>
      <c r="H23" s="3">
        <v>5.5E-2</v>
      </c>
      <c r="I23" s="3">
        <v>0.03</v>
      </c>
      <c r="J23" s="3">
        <v>3.3000000000000002E-2</v>
      </c>
      <c r="K23" s="3">
        <v>2.7E-2</v>
      </c>
      <c r="L23" s="3">
        <v>2.5999999999999999E-2</v>
      </c>
      <c r="M23" s="3">
        <v>1.9E-2</v>
      </c>
      <c r="N23" s="3">
        <v>1.7000000000000001E-2</v>
      </c>
      <c r="Q23">
        <v>1756193</v>
      </c>
      <c r="R23">
        <v>1526666</v>
      </c>
      <c r="S23">
        <v>1988209</v>
      </c>
      <c r="T23">
        <v>2176131</v>
      </c>
      <c r="U23">
        <v>1736694</v>
      </c>
      <c r="V23">
        <v>1585192</v>
      </c>
      <c r="W23">
        <v>759368</v>
      </c>
      <c r="X23">
        <v>829604</v>
      </c>
      <c r="Y23">
        <v>741965</v>
      </c>
      <c r="Z23">
        <v>495051</v>
      </c>
      <c r="AA23" s="5">
        <f t="shared" si="2"/>
        <v>0.85199999999999998</v>
      </c>
      <c r="AB23" s="3">
        <f t="shared" si="3"/>
        <v>2E-3</v>
      </c>
      <c r="AC23" s="4">
        <f t="shared" si="4"/>
        <v>10</v>
      </c>
      <c r="AD23" s="3">
        <f t="shared" si="5"/>
        <v>4.6029999999999998</v>
      </c>
    </row>
    <row r="24" spans="1:30">
      <c r="A24" t="s">
        <v>20</v>
      </c>
      <c r="B24" t="s">
        <v>18</v>
      </c>
      <c r="C24" t="s">
        <v>145</v>
      </c>
      <c r="D24" t="s">
        <v>111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>
        <v>0</v>
      </c>
      <c r="W24">
        <v>2420</v>
      </c>
      <c r="X24">
        <v>39820</v>
      </c>
      <c r="Y24">
        <v>31240</v>
      </c>
      <c r="Z24">
        <v>14740</v>
      </c>
      <c r="AA24" s="5"/>
      <c r="AB24" s="3"/>
      <c r="AD24" s="3"/>
    </row>
    <row r="25" spans="1:30">
      <c r="A25" t="s">
        <v>20</v>
      </c>
      <c r="B25" t="s">
        <v>18</v>
      </c>
      <c r="C25" t="s">
        <v>10</v>
      </c>
      <c r="D25" t="s">
        <v>111</v>
      </c>
      <c r="E25" s="3">
        <v>4.0000000000000001E-3</v>
      </c>
      <c r="F25" s="3">
        <v>4.0000000000000001E-3</v>
      </c>
      <c r="G25" s="3">
        <v>4.0000000000000001E-3</v>
      </c>
      <c r="H25" s="3">
        <v>2E-3</v>
      </c>
      <c r="I25" s="3">
        <v>2E-3</v>
      </c>
      <c r="J25" s="3">
        <v>2E-3</v>
      </c>
      <c r="K25" s="3">
        <v>1E-3</v>
      </c>
      <c r="L25" s="3">
        <v>1E-3</v>
      </c>
      <c r="M25" s="3">
        <v>1E-3</v>
      </c>
      <c r="N25" s="3">
        <v>0</v>
      </c>
      <c r="Q25">
        <v>1013535</v>
      </c>
      <c r="R25">
        <v>893439</v>
      </c>
      <c r="S25">
        <v>704404</v>
      </c>
      <c r="T25">
        <v>771597</v>
      </c>
      <c r="U25">
        <v>680681</v>
      </c>
      <c r="V25">
        <v>457259</v>
      </c>
      <c r="W25">
        <v>470754</v>
      </c>
      <c r="X25">
        <v>420345</v>
      </c>
      <c r="Y25">
        <v>408157</v>
      </c>
      <c r="Z25">
        <v>320809</v>
      </c>
      <c r="AA25" s="5">
        <f t="shared" si="2"/>
        <v>0.88</v>
      </c>
      <c r="AB25" s="3">
        <f t="shared" si="3"/>
        <v>1E-3</v>
      </c>
      <c r="AC25" s="4">
        <f t="shared" si="4"/>
        <v>10</v>
      </c>
      <c r="AD25" s="3">
        <f t="shared" si="5"/>
        <v>5.24</v>
      </c>
    </row>
    <row r="26" spans="1:30">
      <c r="A26" t="s">
        <v>20</v>
      </c>
      <c r="B26" t="s">
        <v>19</v>
      </c>
      <c r="C26" t="s">
        <v>10</v>
      </c>
      <c r="D26" t="s">
        <v>111</v>
      </c>
      <c r="E26" s="3">
        <v>0</v>
      </c>
      <c r="F26" s="3"/>
      <c r="G26" s="3"/>
      <c r="H26" s="3"/>
      <c r="I26" s="3"/>
      <c r="J26" s="3"/>
      <c r="K26" s="3"/>
      <c r="L26" s="3"/>
      <c r="M26" s="3"/>
      <c r="N26" s="3"/>
      <c r="Q26">
        <v>1028</v>
      </c>
      <c r="T26">
        <v>772</v>
      </c>
      <c r="U26">
        <v>884</v>
      </c>
      <c r="V26">
        <v>4410</v>
      </c>
      <c r="W26">
        <v>426</v>
      </c>
      <c r="AA26" s="5"/>
      <c r="AB26" s="3"/>
      <c r="AD26" s="3"/>
    </row>
    <row r="27" spans="1:30">
      <c r="A27" t="s">
        <v>21</v>
      </c>
      <c r="B27" t="s">
        <v>9</v>
      </c>
      <c r="C27" t="s">
        <v>10</v>
      </c>
      <c r="D27" t="s">
        <v>111</v>
      </c>
      <c r="E27" s="3">
        <v>1E-3</v>
      </c>
      <c r="F27" s="3">
        <v>2E-3</v>
      </c>
      <c r="G27" s="3">
        <v>3.0000000000000001E-3</v>
      </c>
      <c r="H27" s="3">
        <v>2E-3</v>
      </c>
      <c r="I27" s="3">
        <v>1E-3</v>
      </c>
      <c r="J27" s="3">
        <v>1E-3</v>
      </c>
      <c r="K27" s="3">
        <v>0</v>
      </c>
      <c r="L27" s="3">
        <v>1E-3</v>
      </c>
      <c r="M27" s="3">
        <v>0</v>
      </c>
      <c r="N27" s="3">
        <v>0</v>
      </c>
      <c r="Q27">
        <v>1122195</v>
      </c>
      <c r="R27">
        <v>887830</v>
      </c>
      <c r="S27">
        <v>996227</v>
      </c>
      <c r="T27">
        <v>511642</v>
      </c>
      <c r="U27">
        <v>527282</v>
      </c>
      <c r="V27">
        <v>370939</v>
      </c>
      <c r="W27">
        <v>366679</v>
      </c>
      <c r="X27">
        <v>513056</v>
      </c>
      <c r="Y27">
        <v>373757</v>
      </c>
      <c r="Z27">
        <v>317294</v>
      </c>
      <c r="AA27" s="5">
        <f t="shared" si="2"/>
        <v>0.66200000000000003</v>
      </c>
      <c r="AB27" s="3">
        <f t="shared" si="3"/>
        <v>3.6999999999999998E-2</v>
      </c>
      <c r="AC27" s="4">
        <f t="shared" si="4"/>
        <v>10</v>
      </c>
      <c r="AD27" s="3">
        <f t="shared" si="5"/>
        <v>2.4980000000000002</v>
      </c>
    </row>
    <row r="28" spans="1:30">
      <c r="A28" t="s">
        <v>21</v>
      </c>
      <c r="B28" t="s">
        <v>13</v>
      </c>
      <c r="C28" t="s">
        <v>10</v>
      </c>
      <c r="D28" t="s">
        <v>111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/>
      <c r="M28" s="3"/>
      <c r="N28" s="3"/>
      <c r="Q28">
        <v>89457</v>
      </c>
      <c r="R28">
        <v>38279</v>
      </c>
      <c r="S28">
        <v>62036</v>
      </c>
      <c r="T28">
        <v>42447</v>
      </c>
      <c r="U28">
        <v>1390</v>
      </c>
      <c r="V28">
        <v>2894</v>
      </c>
      <c r="W28">
        <v>49163</v>
      </c>
      <c r="Y28">
        <v>440</v>
      </c>
      <c r="Z28">
        <v>242</v>
      </c>
      <c r="AA28" s="5"/>
      <c r="AB28" s="3"/>
      <c r="AD28" s="3"/>
    </row>
    <row r="29" spans="1:30">
      <c r="A29" t="s">
        <v>21</v>
      </c>
      <c r="B29" t="s">
        <v>14</v>
      </c>
      <c r="C29" t="s">
        <v>10</v>
      </c>
      <c r="D29" t="s">
        <v>111</v>
      </c>
      <c r="E29" s="3">
        <v>3.2000000000000001E-2</v>
      </c>
      <c r="F29" s="3">
        <v>5.8999999999999997E-2</v>
      </c>
      <c r="G29" s="3">
        <v>5.5E-2</v>
      </c>
      <c r="H29" s="3">
        <v>4.9000000000000002E-2</v>
      </c>
      <c r="I29" s="3">
        <v>0.02</v>
      </c>
      <c r="J29" s="3">
        <v>1.9E-2</v>
      </c>
      <c r="K29" s="3">
        <v>1.9E-2</v>
      </c>
      <c r="L29" s="3">
        <v>2.1999999999999999E-2</v>
      </c>
      <c r="M29" s="3">
        <v>1.7999999999999999E-2</v>
      </c>
      <c r="N29" s="3">
        <v>1.2999999999999999E-2</v>
      </c>
      <c r="Q29">
        <v>2077492</v>
      </c>
      <c r="R29">
        <v>2164307</v>
      </c>
      <c r="S29">
        <v>2031057</v>
      </c>
      <c r="T29">
        <v>1795453</v>
      </c>
      <c r="U29">
        <v>949658</v>
      </c>
      <c r="V29">
        <v>1003603</v>
      </c>
      <c r="W29">
        <v>1050057</v>
      </c>
      <c r="X29">
        <v>1195617</v>
      </c>
      <c r="Y29">
        <v>1136118</v>
      </c>
      <c r="Z29">
        <v>1080149</v>
      </c>
      <c r="AA29" s="5">
        <f t="shared" si="2"/>
        <v>0.89300000000000002</v>
      </c>
      <c r="AB29" s="3">
        <f t="shared" si="3"/>
        <v>1E-3</v>
      </c>
      <c r="AC29" s="4">
        <f t="shared" si="4"/>
        <v>10</v>
      </c>
      <c r="AD29" s="3">
        <f t="shared" si="5"/>
        <v>5.6120000000000001</v>
      </c>
    </row>
    <row r="30" spans="1:30">
      <c r="A30" t="s">
        <v>21</v>
      </c>
      <c r="B30" t="s">
        <v>15</v>
      </c>
      <c r="C30" t="s">
        <v>10</v>
      </c>
      <c r="D30" t="s">
        <v>111</v>
      </c>
      <c r="E30" s="3">
        <v>2E-3</v>
      </c>
      <c r="F30" s="3">
        <v>4.0000000000000001E-3</v>
      </c>
      <c r="G30" s="3">
        <v>4.0000000000000001E-3</v>
      </c>
      <c r="H30" s="3">
        <v>2E-3</v>
      </c>
      <c r="I30" s="3">
        <v>1E-3</v>
      </c>
      <c r="J30" s="3">
        <v>1E-3</v>
      </c>
      <c r="K30" s="3">
        <v>1E-3</v>
      </c>
      <c r="L30" s="3">
        <v>1E-3</v>
      </c>
      <c r="M30" s="3">
        <v>1E-3</v>
      </c>
      <c r="N30" s="3">
        <v>1E-3</v>
      </c>
      <c r="Q30">
        <v>138641</v>
      </c>
      <c r="R30">
        <v>244626</v>
      </c>
      <c r="S30">
        <v>237800</v>
      </c>
      <c r="T30">
        <v>175339</v>
      </c>
      <c r="U30">
        <v>98614</v>
      </c>
      <c r="V30">
        <v>100902</v>
      </c>
      <c r="W30">
        <v>158205</v>
      </c>
      <c r="X30">
        <v>130662</v>
      </c>
      <c r="Y30">
        <v>182841</v>
      </c>
      <c r="Z30">
        <v>321220</v>
      </c>
      <c r="AA30" s="5">
        <f t="shared" si="2"/>
        <v>0.42199999999999999</v>
      </c>
      <c r="AB30" s="3">
        <f t="shared" si="3"/>
        <v>0.224</v>
      </c>
      <c r="AC30" s="4">
        <f t="shared" si="4"/>
        <v>10</v>
      </c>
      <c r="AD30" s="3">
        <f t="shared" si="5"/>
        <v>1.3169999999999999</v>
      </c>
    </row>
    <row r="31" spans="1:30">
      <c r="A31" t="s">
        <v>21</v>
      </c>
      <c r="B31" t="s">
        <v>16</v>
      </c>
      <c r="C31" t="s">
        <v>10</v>
      </c>
      <c r="D31" t="s">
        <v>111</v>
      </c>
      <c r="E31" s="3">
        <v>2E-3</v>
      </c>
      <c r="F31" s="3">
        <v>2E-3</v>
      </c>
      <c r="G31" s="3">
        <v>1E-3</v>
      </c>
      <c r="H31" s="3">
        <v>1E-3</v>
      </c>
      <c r="I31" s="3">
        <v>0</v>
      </c>
      <c r="J31" s="3">
        <v>0</v>
      </c>
      <c r="K31" s="3">
        <v>0</v>
      </c>
      <c r="L31" s="3">
        <v>1E-3</v>
      </c>
      <c r="M31" s="3">
        <v>1E-3</v>
      </c>
      <c r="N31" s="3">
        <v>0</v>
      </c>
      <c r="Q31">
        <v>105319</v>
      </c>
      <c r="R31">
        <v>79773</v>
      </c>
      <c r="S31">
        <v>41626</v>
      </c>
      <c r="T31">
        <v>42159</v>
      </c>
      <c r="U31">
        <v>15924</v>
      </c>
      <c r="V31">
        <v>25347</v>
      </c>
      <c r="W31">
        <v>28769</v>
      </c>
      <c r="X31">
        <v>45576</v>
      </c>
      <c r="Y31">
        <v>29388</v>
      </c>
      <c r="Z31">
        <v>21089</v>
      </c>
      <c r="AA31" s="5">
        <f t="shared" si="2"/>
        <v>0.90400000000000003</v>
      </c>
      <c r="AB31" s="3">
        <f t="shared" si="3"/>
        <v>0</v>
      </c>
      <c r="AC31" s="4">
        <f t="shared" si="4"/>
        <v>10</v>
      </c>
      <c r="AD31" s="3">
        <f t="shared" si="5"/>
        <v>5.9809999999999999</v>
      </c>
    </row>
    <row r="32" spans="1:30">
      <c r="A32" t="s">
        <v>21</v>
      </c>
      <c r="B32" t="s">
        <v>17</v>
      </c>
      <c r="C32" t="s">
        <v>10</v>
      </c>
      <c r="D32" t="s">
        <v>111</v>
      </c>
      <c r="E32" s="3">
        <v>3.6999999999999998E-2</v>
      </c>
      <c r="F32" s="3">
        <v>4.3999999999999997E-2</v>
      </c>
      <c r="G32" s="3">
        <v>0.09</v>
      </c>
      <c r="H32" s="3">
        <v>5.0999999999999997E-2</v>
      </c>
      <c r="I32" s="3">
        <v>3.5999999999999997E-2</v>
      </c>
      <c r="J32" s="3">
        <v>3.2000000000000001E-2</v>
      </c>
      <c r="K32" s="3">
        <v>3.9E-2</v>
      </c>
      <c r="L32" s="3">
        <v>4.2999999999999997E-2</v>
      </c>
      <c r="M32" s="3">
        <v>3.2000000000000001E-2</v>
      </c>
      <c r="N32" s="3">
        <v>3.3000000000000002E-2</v>
      </c>
      <c r="Q32">
        <v>7137074</v>
      </c>
      <c r="R32">
        <v>6422756</v>
      </c>
      <c r="S32">
        <v>6405176</v>
      </c>
      <c r="T32">
        <v>6020308</v>
      </c>
      <c r="U32">
        <v>3801069</v>
      </c>
      <c r="V32">
        <v>4034203</v>
      </c>
      <c r="W32">
        <v>3793148</v>
      </c>
      <c r="X32">
        <v>3592389</v>
      </c>
      <c r="Y32">
        <v>3664621</v>
      </c>
      <c r="Z32">
        <v>3593770</v>
      </c>
      <c r="AA32" s="5">
        <f t="shared" si="2"/>
        <v>0.51400000000000001</v>
      </c>
      <c r="AB32" s="3">
        <f t="shared" si="3"/>
        <v>0.129</v>
      </c>
      <c r="AC32" s="4">
        <f t="shared" si="4"/>
        <v>10</v>
      </c>
      <c r="AD32" s="3">
        <f t="shared" si="5"/>
        <v>1.6950000000000001</v>
      </c>
    </row>
    <row r="33" spans="1:30">
      <c r="A33" t="s">
        <v>21</v>
      </c>
      <c r="B33" t="s">
        <v>18</v>
      </c>
      <c r="C33" t="s">
        <v>10</v>
      </c>
      <c r="D33" t="s">
        <v>111</v>
      </c>
      <c r="E33" s="3">
        <v>5.0000000000000001E-3</v>
      </c>
      <c r="F33" s="3">
        <v>5.0000000000000001E-3</v>
      </c>
      <c r="G33" s="3">
        <v>5.0000000000000001E-3</v>
      </c>
      <c r="H33" s="3">
        <v>4.0000000000000001E-3</v>
      </c>
      <c r="I33" s="3">
        <v>3.0000000000000001E-3</v>
      </c>
      <c r="J33" s="3">
        <v>1E-3</v>
      </c>
      <c r="K33" s="3">
        <v>1E-3</v>
      </c>
      <c r="L33" s="3">
        <v>1E-3</v>
      </c>
      <c r="M33" s="3">
        <v>0</v>
      </c>
      <c r="N33" s="3">
        <v>0</v>
      </c>
      <c r="Q33">
        <v>2597949</v>
      </c>
      <c r="R33">
        <v>2580788</v>
      </c>
      <c r="S33">
        <v>1916695</v>
      </c>
      <c r="T33">
        <v>1405216</v>
      </c>
      <c r="U33">
        <v>1080616</v>
      </c>
      <c r="V33">
        <v>706247</v>
      </c>
      <c r="W33">
        <v>569359</v>
      </c>
      <c r="X33">
        <v>431399</v>
      </c>
      <c r="Y33">
        <v>370536</v>
      </c>
      <c r="Z33">
        <v>312765</v>
      </c>
      <c r="AA33" s="5">
        <f t="shared" si="2"/>
        <v>0.94799999999999995</v>
      </c>
      <c r="AB33" s="3">
        <f t="shared" si="3"/>
        <v>0</v>
      </c>
      <c r="AC33" s="4">
        <f t="shared" si="4"/>
        <v>10</v>
      </c>
      <c r="AD33" s="3">
        <f t="shared" si="5"/>
        <v>8.4250000000000007</v>
      </c>
    </row>
    <row r="34" spans="1:30">
      <c r="A34" t="s">
        <v>21</v>
      </c>
      <c r="B34" t="s">
        <v>19</v>
      </c>
      <c r="C34" t="s">
        <v>10</v>
      </c>
      <c r="D34" t="s">
        <v>111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/>
      <c r="M34" s="3"/>
      <c r="N34" s="3"/>
      <c r="Q34">
        <v>3084554</v>
      </c>
      <c r="R34">
        <v>3026636</v>
      </c>
      <c r="S34">
        <v>2373302</v>
      </c>
      <c r="T34">
        <v>1761200</v>
      </c>
      <c r="U34">
        <v>799803</v>
      </c>
      <c r="V34">
        <v>916558</v>
      </c>
      <c r="W34">
        <v>577813</v>
      </c>
      <c r="X34">
        <v>1063007</v>
      </c>
      <c r="Y34">
        <v>336257</v>
      </c>
      <c r="Z34">
        <v>477168</v>
      </c>
      <c r="AA34" s="5"/>
      <c r="AB34" s="3"/>
      <c r="AD34" s="3"/>
    </row>
    <row r="35" spans="1:30">
      <c r="A35" t="s">
        <v>30</v>
      </c>
      <c r="B35" t="s">
        <v>9</v>
      </c>
      <c r="C35" t="s">
        <v>145</v>
      </c>
      <c r="D35" t="s">
        <v>111</v>
      </c>
      <c r="E35" s="3"/>
      <c r="F35" s="3"/>
      <c r="G35" s="3"/>
      <c r="H35" s="3"/>
      <c r="I35" s="3"/>
      <c r="J35" s="3"/>
      <c r="K35" s="3"/>
      <c r="L35" s="3">
        <v>0</v>
      </c>
      <c r="M35" s="3">
        <v>0</v>
      </c>
      <c r="N35" s="3">
        <v>0</v>
      </c>
      <c r="X35">
        <v>202685</v>
      </c>
      <c r="Y35">
        <v>169873</v>
      </c>
      <c r="Z35">
        <v>384590</v>
      </c>
      <c r="AA35" s="5"/>
      <c r="AB35" s="3"/>
      <c r="AD35" s="3"/>
    </row>
    <row r="36" spans="1:30">
      <c r="A36" t="s">
        <v>30</v>
      </c>
      <c r="B36" t="s">
        <v>9</v>
      </c>
      <c r="C36" t="s">
        <v>10</v>
      </c>
      <c r="D36" t="s">
        <v>111</v>
      </c>
      <c r="E36" s="3">
        <v>1E-3</v>
      </c>
      <c r="F36" s="3">
        <v>0</v>
      </c>
      <c r="G36" s="3">
        <v>0</v>
      </c>
      <c r="H36" s="3">
        <v>1E-3</v>
      </c>
      <c r="I36" s="3">
        <v>0</v>
      </c>
      <c r="J36" s="3">
        <v>0</v>
      </c>
      <c r="K36" s="3">
        <v>0</v>
      </c>
      <c r="L36" s="3"/>
      <c r="M36" s="3"/>
      <c r="N36" s="3">
        <v>0</v>
      </c>
      <c r="Q36">
        <v>1060809</v>
      </c>
      <c r="R36">
        <v>671130</v>
      </c>
      <c r="S36">
        <v>618160</v>
      </c>
      <c r="T36">
        <v>1321240</v>
      </c>
      <c r="U36">
        <v>305837</v>
      </c>
      <c r="V36">
        <v>228530</v>
      </c>
      <c r="W36">
        <v>265710</v>
      </c>
      <c r="Z36">
        <v>40284</v>
      </c>
      <c r="AA36" s="5">
        <f t="shared" si="2"/>
        <v>0.873</v>
      </c>
      <c r="AB36" s="3">
        <f t="shared" si="3"/>
        <v>5.0000000000000001E-3</v>
      </c>
      <c r="AC36" s="4">
        <f t="shared" si="4"/>
        <v>8</v>
      </c>
      <c r="AD36" s="3">
        <f t="shared" si="5"/>
        <v>4.3840000000000003</v>
      </c>
    </row>
    <row r="37" spans="1:30">
      <c r="A37" t="s">
        <v>30</v>
      </c>
      <c r="B37" t="s">
        <v>13</v>
      </c>
      <c r="C37" t="s">
        <v>145</v>
      </c>
      <c r="D37" t="s">
        <v>111</v>
      </c>
      <c r="E37" s="3"/>
      <c r="F37" s="3"/>
      <c r="G37" s="3"/>
      <c r="H37" s="3"/>
      <c r="I37" s="3"/>
      <c r="J37" s="3"/>
      <c r="K37" s="3">
        <v>0</v>
      </c>
      <c r="L37" s="3">
        <v>1E-3</v>
      </c>
      <c r="M37" s="3">
        <v>0</v>
      </c>
      <c r="N37" s="3">
        <v>0</v>
      </c>
      <c r="W37">
        <v>47771</v>
      </c>
      <c r="X37">
        <v>2863860</v>
      </c>
      <c r="Y37">
        <v>2644958</v>
      </c>
      <c r="Z37">
        <v>2412375</v>
      </c>
      <c r="AA37" s="5">
        <f t="shared" si="2"/>
        <v>0.44400000000000001</v>
      </c>
      <c r="AB37" s="3">
        <f t="shared" si="3"/>
        <v>0.55600000000000005</v>
      </c>
      <c r="AC37" s="4">
        <f t="shared" si="4"/>
        <v>4</v>
      </c>
      <c r="AD37" s="3">
        <f t="shared" si="5"/>
        <v>0.70099999999999996</v>
      </c>
    </row>
    <row r="38" spans="1:30">
      <c r="A38" t="s">
        <v>30</v>
      </c>
      <c r="B38" t="s">
        <v>13</v>
      </c>
      <c r="C38" t="s">
        <v>10</v>
      </c>
      <c r="D38" t="s">
        <v>111</v>
      </c>
      <c r="E38" s="3">
        <v>1E-3</v>
      </c>
      <c r="F38" s="3">
        <v>3.0000000000000001E-3</v>
      </c>
      <c r="G38" s="3">
        <v>3.0000000000000001E-3</v>
      </c>
      <c r="H38" s="3">
        <v>2E-3</v>
      </c>
      <c r="I38" s="3">
        <v>1E-3</v>
      </c>
      <c r="J38" s="3">
        <v>1E-3</v>
      </c>
      <c r="K38" s="3">
        <v>1E-3</v>
      </c>
      <c r="L38" s="3">
        <v>0</v>
      </c>
      <c r="M38" s="3">
        <v>0</v>
      </c>
      <c r="N38" s="3">
        <v>0</v>
      </c>
      <c r="Q38">
        <v>2739407</v>
      </c>
      <c r="R38">
        <v>3559560</v>
      </c>
      <c r="S38">
        <v>4046341</v>
      </c>
      <c r="T38">
        <v>2974409</v>
      </c>
      <c r="U38">
        <v>3251512</v>
      </c>
      <c r="V38">
        <v>1975399</v>
      </c>
      <c r="W38">
        <v>2444807</v>
      </c>
      <c r="X38">
        <v>401247</v>
      </c>
      <c r="Y38">
        <v>96356</v>
      </c>
      <c r="Z38">
        <v>79036</v>
      </c>
      <c r="AA38" s="5">
        <f t="shared" si="2"/>
        <v>0.88400000000000001</v>
      </c>
      <c r="AB38" s="3">
        <f t="shared" si="3"/>
        <v>1E-3</v>
      </c>
      <c r="AC38" s="4">
        <f t="shared" si="4"/>
        <v>10</v>
      </c>
      <c r="AD38" s="3">
        <f t="shared" si="5"/>
        <v>5.3479999999999999</v>
      </c>
    </row>
    <row r="39" spans="1:30">
      <c r="A39" t="s">
        <v>30</v>
      </c>
      <c r="B39" t="s">
        <v>14</v>
      </c>
      <c r="C39" t="s">
        <v>10</v>
      </c>
      <c r="D39" t="s">
        <v>111</v>
      </c>
      <c r="E39" s="3">
        <v>5.0000000000000001E-3</v>
      </c>
      <c r="F39" s="3">
        <v>7.0000000000000001E-3</v>
      </c>
      <c r="G39" s="3">
        <v>4.0000000000000001E-3</v>
      </c>
      <c r="H39" s="3">
        <v>5.0000000000000001E-3</v>
      </c>
      <c r="I39" s="3">
        <v>2E-3</v>
      </c>
      <c r="J39" s="3">
        <v>3.0000000000000001E-3</v>
      </c>
      <c r="K39" s="3">
        <v>4.0000000000000001E-3</v>
      </c>
      <c r="L39" s="3">
        <v>3.0000000000000001E-3</v>
      </c>
      <c r="M39" s="3">
        <v>2E-3</v>
      </c>
      <c r="N39" s="3">
        <v>2E-3</v>
      </c>
      <c r="Q39">
        <v>337639</v>
      </c>
      <c r="R39">
        <v>359134</v>
      </c>
      <c r="S39">
        <v>308275</v>
      </c>
      <c r="T39">
        <v>308517</v>
      </c>
      <c r="U39">
        <v>180503</v>
      </c>
      <c r="V39">
        <v>70981</v>
      </c>
      <c r="W39">
        <v>175602</v>
      </c>
      <c r="X39">
        <v>74835</v>
      </c>
      <c r="Y39">
        <v>73826</v>
      </c>
      <c r="Z39">
        <v>61957</v>
      </c>
      <c r="AA39" s="5">
        <f t="shared" si="2"/>
        <v>0.84599999999999997</v>
      </c>
      <c r="AB39" s="3">
        <f t="shared" si="3"/>
        <v>2E-3</v>
      </c>
      <c r="AC39" s="4">
        <f t="shared" si="4"/>
        <v>10</v>
      </c>
      <c r="AD39" s="3">
        <f t="shared" si="5"/>
        <v>4.4880000000000004</v>
      </c>
    </row>
    <row r="40" spans="1:30">
      <c r="A40" t="s">
        <v>30</v>
      </c>
      <c r="B40" t="s">
        <v>15</v>
      </c>
      <c r="C40" t="s">
        <v>10</v>
      </c>
      <c r="D40" t="s">
        <v>111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Q40">
        <v>1092</v>
      </c>
      <c r="R40">
        <v>1564</v>
      </c>
      <c r="S40">
        <v>5342</v>
      </c>
      <c r="T40">
        <v>11100</v>
      </c>
      <c r="U40">
        <v>3291</v>
      </c>
      <c r="V40">
        <v>12918</v>
      </c>
      <c r="W40">
        <v>12654</v>
      </c>
      <c r="X40">
        <v>17355</v>
      </c>
      <c r="Y40">
        <v>12003</v>
      </c>
      <c r="Z40">
        <v>5823</v>
      </c>
      <c r="AA40" s="5"/>
      <c r="AB40" s="3"/>
      <c r="AD40" s="3"/>
    </row>
    <row r="41" spans="1:30">
      <c r="A41" t="s">
        <v>30</v>
      </c>
      <c r="B41" t="s">
        <v>16</v>
      </c>
      <c r="C41" t="s">
        <v>10</v>
      </c>
      <c r="D41" t="s">
        <v>111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Q41">
        <v>102465</v>
      </c>
      <c r="R41">
        <v>83137</v>
      </c>
      <c r="S41">
        <v>142602</v>
      </c>
      <c r="T41">
        <v>54974</v>
      </c>
      <c r="U41">
        <v>15752</v>
      </c>
      <c r="V41">
        <v>6164</v>
      </c>
      <c r="W41">
        <v>4318</v>
      </c>
      <c r="X41">
        <v>12052</v>
      </c>
      <c r="Y41">
        <v>6253</v>
      </c>
      <c r="Z41">
        <v>15449</v>
      </c>
      <c r="AA41" s="5"/>
      <c r="AB41" s="3"/>
      <c r="AD41" s="3"/>
    </row>
    <row r="42" spans="1:30">
      <c r="A42" t="s">
        <v>30</v>
      </c>
      <c r="B42" t="s">
        <v>17</v>
      </c>
      <c r="C42" t="s">
        <v>145</v>
      </c>
      <c r="D42" t="s">
        <v>111</v>
      </c>
      <c r="E42" s="3"/>
      <c r="F42" s="3"/>
      <c r="G42" s="3"/>
      <c r="H42" s="3"/>
      <c r="I42" s="3"/>
      <c r="J42" s="3"/>
      <c r="K42" s="3">
        <v>1E-3</v>
      </c>
      <c r="L42" s="3">
        <v>1E-3</v>
      </c>
      <c r="M42" s="3">
        <v>1E-3</v>
      </c>
      <c r="N42" s="3">
        <v>0</v>
      </c>
      <c r="W42">
        <v>898933</v>
      </c>
      <c r="X42">
        <v>964206</v>
      </c>
      <c r="Y42">
        <v>874021</v>
      </c>
      <c r="Z42">
        <v>939503</v>
      </c>
      <c r="AA42" s="5">
        <f t="shared" si="2"/>
        <v>-0.33600000000000002</v>
      </c>
      <c r="AB42" s="3">
        <f t="shared" si="3"/>
        <v>0.66400000000000003</v>
      </c>
      <c r="AC42" s="4">
        <f t="shared" si="4"/>
        <v>4</v>
      </c>
      <c r="AD42" s="3">
        <f t="shared" si="5"/>
        <v>-0.505</v>
      </c>
    </row>
    <row r="43" spans="1:30">
      <c r="A43" t="s">
        <v>30</v>
      </c>
      <c r="B43" t="s">
        <v>17</v>
      </c>
      <c r="C43" t="s">
        <v>146</v>
      </c>
      <c r="D43" t="s">
        <v>111</v>
      </c>
      <c r="E43" s="3"/>
      <c r="F43" s="3"/>
      <c r="G43" s="3"/>
      <c r="H43" s="3"/>
      <c r="I43" s="3"/>
      <c r="J43" s="3"/>
      <c r="K43" s="3">
        <v>1.4E-2</v>
      </c>
      <c r="L43" s="3">
        <v>1.4999999999999999E-2</v>
      </c>
      <c r="M43" s="3">
        <v>1.2999999999999999E-2</v>
      </c>
      <c r="N43" s="3">
        <v>7.0000000000000001E-3</v>
      </c>
      <c r="W43">
        <v>1242445</v>
      </c>
      <c r="X43">
        <v>1144923</v>
      </c>
      <c r="Y43">
        <v>1254762</v>
      </c>
      <c r="Z43">
        <v>931671</v>
      </c>
      <c r="AA43" s="5">
        <f t="shared" si="2"/>
        <v>0.85199999999999998</v>
      </c>
      <c r="AB43" s="3">
        <f t="shared" si="3"/>
        <v>0.14799999999999999</v>
      </c>
      <c r="AC43" s="4">
        <f t="shared" si="4"/>
        <v>4</v>
      </c>
      <c r="AD43" s="3">
        <f t="shared" si="5"/>
        <v>2.3010000000000002</v>
      </c>
    </row>
    <row r="44" spans="1:30">
      <c r="A44" t="s">
        <v>30</v>
      </c>
      <c r="B44" t="s">
        <v>17</v>
      </c>
      <c r="C44" t="s">
        <v>10</v>
      </c>
      <c r="D44" t="s">
        <v>111</v>
      </c>
      <c r="E44" s="3">
        <v>0.02</v>
      </c>
      <c r="F44" s="3">
        <v>2.3E-2</v>
      </c>
      <c r="G44" s="3">
        <v>1.4999999999999999E-2</v>
      </c>
      <c r="H44" s="3">
        <v>2.1999999999999999E-2</v>
      </c>
      <c r="I44" s="3">
        <v>1.2999999999999999E-2</v>
      </c>
      <c r="J44" s="3">
        <v>1.6E-2</v>
      </c>
      <c r="K44" s="3"/>
      <c r="L44" s="3"/>
      <c r="M44" s="3"/>
      <c r="N44" s="3"/>
      <c r="Q44">
        <v>2343719</v>
      </c>
      <c r="R44">
        <v>1497618</v>
      </c>
      <c r="S44">
        <v>1254880</v>
      </c>
      <c r="T44">
        <v>1823891</v>
      </c>
      <c r="U44">
        <v>1501499</v>
      </c>
      <c r="V44">
        <v>1846925</v>
      </c>
      <c r="AA44" s="5">
        <f t="shared" si="2"/>
        <v>0.36</v>
      </c>
      <c r="AB44" s="3">
        <f t="shared" si="3"/>
        <v>0.48299999999999998</v>
      </c>
      <c r="AC44" s="4">
        <f t="shared" si="4"/>
        <v>6</v>
      </c>
      <c r="AD44" s="3">
        <f t="shared" si="5"/>
        <v>0.77200000000000002</v>
      </c>
    </row>
    <row r="45" spans="1:30">
      <c r="A45" t="s">
        <v>30</v>
      </c>
      <c r="B45" t="s">
        <v>18</v>
      </c>
      <c r="C45" t="s">
        <v>145</v>
      </c>
      <c r="D45" t="s">
        <v>111</v>
      </c>
      <c r="E45" s="3"/>
      <c r="F45" s="3"/>
      <c r="G45" s="3"/>
      <c r="H45" s="3"/>
      <c r="I45" s="3"/>
      <c r="J45" s="3"/>
      <c r="K45" s="3">
        <v>1E-3</v>
      </c>
      <c r="L45" s="3">
        <v>1E-3</v>
      </c>
      <c r="M45" s="3">
        <v>1E-3</v>
      </c>
      <c r="N45" s="3">
        <v>0</v>
      </c>
      <c r="W45">
        <v>260311</v>
      </c>
      <c r="X45">
        <v>873808</v>
      </c>
      <c r="Y45">
        <v>721452</v>
      </c>
      <c r="Z45">
        <v>865045</v>
      </c>
      <c r="AA45" s="5">
        <f t="shared" si="2"/>
        <v>-0.42699999999999999</v>
      </c>
      <c r="AB45" s="3">
        <f t="shared" si="3"/>
        <v>0.57299999999999995</v>
      </c>
      <c r="AC45" s="4">
        <f t="shared" si="4"/>
        <v>4</v>
      </c>
      <c r="AD45" s="3">
        <f t="shared" si="5"/>
        <v>-0.66800000000000004</v>
      </c>
    </row>
    <row r="46" spans="1:30">
      <c r="A46" t="s">
        <v>30</v>
      </c>
      <c r="B46" t="s">
        <v>18</v>
      </c>
      <c r="C46" t="s">
        <v>146</v>
      </c>
      <c r="D46" t="s">
        <v>111</v>
      </c>
      <c r="E46" s="3"/>
      <c r="F46" s="3"/>
      <c r="G46" s="3"/>
      <c r="H46" s="3"/>
      <c r="I46" s="3"/>
      <c r="J46" s="3"/>
      <c r="K46" s="3">
        <v>4.0000000000000001E-3</v>
      </c>
      <c r="L46" s="3">
        <v>1E-3</v>
      </c>
      <c r="M46" s="3">
        <v>2E-3</v>
      </c>
      <c r="N46" s="3">
        <v>1E-3</v>
      </c>
      <c r="W46">
        <v>1376367</v>
      </c>
      <c r="X46">
        <v>482080</v>
      </c>
      <c r="Y46">
        <v>524579</v>
      </c>
      <c r="Z46">
        <v>267661</v>
      </c>
      <c r="AA46" s="5">
        <f t="shared" si="2"/>
        <v>0.96599999999999997</v>
      </c>
      <c r="AB46" s="3">
        <f t="shared" si="3"/>
        <v>3.4000000000000002E-2</v>
      </c>
      <c r="AC46" s="4">
        <f t="shared" si="4"/>
        <v>4</v>
      </c>
      <c r="AD46" s="3">
        <f t="shared" si="5"/>
        <v>5.2839999999999998</v>
      </c>
    </row>
    <row r="47" spans="1:30">
      <c r="A47" t="s">
        <v>30</v>
      </c>
      <c r="B47" t="s">
        <v>18</v>
      </c>
      <c r="C47" t="s">
        <v>10</v>
      </c>
      <c r="D47" t="s">
        <v>111</v>
      </c>
      <c r="E47" s="3">
        <v>4.0000000000000001E-3</v>
      </c>
      <c r="F47" s="3">
        <v>4.0000000000000001E-3</v>
      </c>
      <c r="G47" s="3">
        <v>4.0000000000000001E-3</v>
      </c>
      <c r="H47" s="3">
        <v>8.0000000000000002E-3</v>
      </c>
      <c r="I47" s="3">
        <v>3.0000000000000001E-3</v>
      </c>
      <c r="J47" s="3">
        <v>3.0000000000000001E-3</v>
      </c>
      <c r="K47" s="3"/>
      <c r="L47" s="3"/>
      <c r="M47" s="3"/>
      <c r="N47" s="3"/>
      <c r="Q47">
        <v>1853471</v>
      </c>
      <c r="R47">
        <v>1705154</v>
      </c>
      <c r="S47">
        <v>1937849</v>
      </c>
      <c r="T47">
        <v>1707774</v>
      </c>
      <c r="U47">
        <v>1621394</v>
      </c>
      <c r="V47">
        <v>1794132</v>
      </c>
      <c r="AA47" s="5">
        <f t="shared" si="2"/>
        <v>-0.11600000000000001</v>
      </c>
      <c r="AB47" s="3">
        <f t="shared" si="3"/>
        <v>0.82599999999999996</v>
      </c>
      <c r="AC47" s="4">
        <f t="shared" si="4"/>
        <v>6</v>
      </c>
      <c r="AD47" s="3">
        <f t="shared" si="5"/>
        <v>-0.23400000000000001</v>
      </c>
    </row>
    <row r="48" spans="1:30">
      <c r="A48" t="s">
        <v>30</v>
      </c>
      <c r="B48" t="s">
        <v>19</v>
      </c>
      <c r="C48" t="s">
        <v>10</v>
      </c>
      <c r="D48" t="s">
        <v>111</v>
      </c>
      <c r="E48" s="3">
        <v>0</v>
      </c>
      <c r="F48" s="3"/>
      <c r="G48" s="3"/>
      <c r="H48" s="3"/>
      <c r="I48" s="3"/>
      <c r="J48" s="3"/>
      <c r="K48" s="3"/>
      <c r="L48" s="3"/>
      <c r="M48" s="3"/>
      <c r="N48" s="3"/>
      <c r="Q48">
        <v>1988</v>
      </c>
      <c r="R48">
        <v>7840</v>
      </c>
      <c r="S48">
        <v>3315</v>
      </c>
      <c r="T48">
        <v>6360</v>
      </c>
      <c r="U48">
        <v>1220</v>
      </c>
      <c r="V48">
        <v>492</v>
      </c>
      <c r="W48">
        <v>82</v>
      </c>
      <c r="X48">
        <v>718</v>
      </c>
      <c r="Y48">
        <v>621</v>
      </c>
      <c r="Z48">
        <v>246</v>
      </c>
      <c r="AA48" s="5"/>
      <c r="AB48" s="3"/>
      <c r="AD48" s="3"/>
    </row>
    <row r="49" spans="1:30">
      <c r="A49" t="s">
        <v>22</v>
      </c>
      <c r="B49" t="s">
        <v>13</v>
      </c>
      <c r="C49" t="s">
        <v>10</v>
      </c>
      <c r="D49" t="s">
        <v>111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Q49">
        <v>96232</v>
      </c>
      <c r="R49">
        <v>94514</v>
      </c>
      <c r="S49">
        <v>75129</v>
      </c>
      <c r="T49">
        <v>66203</v>
      </c>
      <c r="U49">
        <v>103453</v>
      </c>
      <c r="V49">
        <v>88053</v>
      </c>
      <c r="W49">
        <v>88053</v>
      </c>
      <c r="X49">
        <v>40118</v>
      </c>
      <c r="Y49">
        <v>67545</v>
      </c>
      <c r="Z49">
        <v>57044</v>
      </c>
      <c r="AA49" s="5"/>
      <c r="AB49" s="3"/>
      <c r="AD49" s="3"/>
    </row>
    <row r="50" spans="1:30">
      <c r="A50" t="s">
        <v>22</v>
      </c>
      <c r="B50" t="s">
        <v>14</v>
      </c>
      <c r="C50" t="s">
        <v>10</v>
      </c>
      <c r="D50" t="s">
        <v>111</v>
      </c>
      <c r="E50" s="3">
        <v>0</v>
      </c>
      <c r="F50" s="3">
        <v>0</v>
      </c>
      <c r="G50" s="3">
        <v>0</v>
      </c>
      <c r="H50" s="3">
        <v>0</v>
      </c>
      <c r="I50" s="3">
        <v>1E-3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Q50">
        <v>58454</v>
      </c>
      <c r="R50">
        <v>64809</v>
      </c>
      <c r="S50">
        <v>46058</v>
      </c>
      <c r="T50">
        <v>31231</v>
      </c>
      <c r="U50">
        <v>61545</v>
      </c>
      <c r="V50">
        <v>47746</v>
      </c>
      <c r="W50">
        <v>46493</v>
      </c>
      <c r="X50">
        <v>2149</v>
      </c>
      <c r="Y50">
        <v>7803</v>
      </c>
      <c r="Z50">
        <v>3322</v>
      </c>
      <c r="AA50" s="5">
        <f t="shared" si="2"/>
        <v>0.35399999999999998</v>
      </c>
      <c r="AB50" s="3">
        <f t="shared" si="3"/>
        <v>0.315</v>
      </c>
      <c r="AC50" s="4">
        <f t="shared" si="4"/>
        <v>10</v>
      </c>
      <c r="AD50" s="3">
        <f t="shared" si="5"/>
        <v>1.071</v>
      </c>
    </row>
    <row r="51" spans="1:30">
      <c r="A51" t="s">
        <v>22</v>
      </c>
      <c r="B51" t="s">
        <v>15</v>
      </c>
      <c r="C51" t="s">
        <v>10</v>
      </c>
      <c r="D51" t="s">
        <v>111</v>
      </c>
      <c r="E51" s="3">
        <v>2E-3</v>
      </c>
      <c r="F51" s="3">
        <v>1E-3</v>
      </c>
      <c r="G51" s="3">
        <v>0</v>
      </c>
      <c r="H51" s="3">
        <v>1E-3</v>
      </c>
      <c r="I51" s="3">
        <v>1E-3</v>
      </c>
      <c r="J51" s="3">
        <v>1E-3</v>
      </c>
      <c r="K51" s="3">
        <v>1E-3</v>
      </c>
      <c r="L51" s="3">
        <v>0</v>
      </c>
      <c r="M51" s="3">
        <v>1E-3</v>
      </c>
      <c r="N51" s="3">
        <v>1E-3</v>
      </c>
      <c r="Q51">
        <v>830136</v>
      </c>
      <c r="R51">
        <v>793053</v>
      </c>
      <c r="S51">
        <v>813190</v>
      </c>
      <c r="T51">
        <v>1785801</v>
      </c>
      <c r="U51">
        <v>1703889</v>
      </c>
      <c r="V51">
        <v>1010253</v>
      </c>
      <c r="W51">
        <v>1010253</v>
      </c>
      <c r="X51">
        <v>634781</v>
      </c>
      <c r="Y51">
        <v>690428</v>
      </c>
      <c r="Z51">
        <v>636164</v>
      </c>
      <c r="AA51" s="5">
        <f t="shared" si="2"/>
        <v>0.17399999999999999</v>
      </c>
      <c r="AB51" s="3">
        <f t="shared" si="3"/>
        <v>0.63100000000000001</v>
      </c>
      <c r="AC51" s="4">
        <f t="shared" si="4"/>
        <v>10</v>
      </c>
      <c r="AD51" s="3">
        <f t="shared" si="5"/>
        <v>0.5</v>
      </c>
    </row>
    <row r="52" spans="1:30">
      <c r="A52" t="s">
        <v>22</v>
      </c>
      <c r="B52" t="s">
        <v>17</v>
      </c>
      <c r="C52" t="s">
        <v>145</v>
      </c>
      <c r="D52" t="s">
        <v>111</v>
      </c>
      <c r="E52" s="3"/>
      <c r="F52" s="3"/>
      <c r="G52" s="3"/>
      <c r="H52" s="3"/>
      <c r="I52" s="3"/>
      <c r="J52" s="3"/>
      <c r="K52" s="3"/>
      <c r="L52" s="3"/>
      <c r="M52" s="3"/>
      <c r="N52" s="3">
        <v>0</v>
      </c>
      <c r="Z52">
        <v>29600</v>
      </c>
      <c r="AA52" s="5"/>
      <c r="AB52" s="3"/>
      <c r="AD52" s="3"/>
    </row>
    <row r="53" spans="1:30">
      <c r="A53" t="s">
        <v>22</v>
      </c>
      <c r="B53" t="s">
        <v>17</v>
      </c>
      <c r="C53" t="s">
        <v>10</v>
      </c>
      <c r="D53" t="s">
        <v>111</v>
      </c>
      <c r="E53" s="3">
        <v>1E-3</v>
      </c>
      <c r="F53" s="3">
        <v>1E-3</v>
      </c>
      <c r="G53" s="3">
        <v>0.01</v>
      </c>
      <c r="H53" s="3">
        <v>1.2E-2</v>
      </c>
      <c r="I53" s="3">
        <v>2E-3</v>
      </c>
      <c r="J53" s="3">
        <v>3.3000000000000002E-2</v>
      </c>
      <c r="K53" s="3">
        <v>0.02</v>
      </c>
      <c r="L53" s="3">
        <v>0</v>
      </c>
      <c r="M53" s="3">
        <v>1E-3</v>
      </c>
      <c r="N53" s="3"/>
      <c r="Q53">
        <v>3347063</v>
      </c>
      <c r="R53">
        <v>2299125</v>
      </c>
      <c r="S53">
        <v>1901534</v>
      </c>
      <c r="T53">
        <v>2675348</v>
      </c>
      <c r="U53">
        <v>2418190</v>
      </c>
      <c r="V53">
        <v>2714146</v>
      </c>
      <c r="W53">
        <v>2622538</v>
      </c>
      <c r="X53">
        <v>1913401</v>
      </c>
      <c r="Y53">
        <v>1727371</v>
      </c>
      <c r="Z53">
        <v>324</v>
      </c>
      <c r="AA53" s="5">
        <f t="shared" si="2"/>
        <v>0.28599999999999998</v>
      </c>
      <c r="AB53" s="3">
        <f t="shared" si="3"/>
        <v>0.42299999999999999</v>
      </c>
      <c r="AC53" s="4">
        <f t="shared" si="4"/>
        <v>10</v>
      </c>
      <c r="AD53" s="3">
        <f t="shared" si="5"/>
        <v>0.84399999999999997</v>
      </c>
    </row>
    <row r="54" spans="1:30">
      <c r="A54" t="s">
        <v>22</v>
      </c>
      <c r="B54" t="s">
        <v>18</v>
      </c>
      <c r="C54" t="s">
        <v>10</v>
      </c>
      <c r="D54" t="s">
        <v>111</v>
      </c>
      <c r="E54" s="3">
        <v>1.0999999999999999E-2</v>
      </c>
      <c r="F54" s="3">
        <v>6.0000000000000001E-3</v>
      </c>
      <c r="G54" s="3">
        <v>6.0000000000000001E-3</v>
      </c>
      <c r="H54" s="3">
        <v>1.0999999999999999E-2</v>
      </c>
      <c r="I54" s="3">
        <v>2.3E-2</v>
      </c>
      <c r="J54" s="3">
        <v>0.02</v>
      </c>
      <c r="K54" s="3">
        <v>8.9999999999999993E-3</v>
      </c>
      <c r="L54" s="3">
        <v>4.0000000000000001E-3</v>
      </c>
      <c r="M54" s="3">
        <v>6.0000000000000001E-3</v>
      </c>
      <c r="N54" s="3">
        <v>1E-3</v>
      </c>
      <c r="Q54">
        <v>1961970</v>
      </c>
      <c r="R54">
        <v>1911744</v>
      </c>
      <c r="S54">
        <v>1713917</v>
      </c>
      <c r="T54">
        <v>1558413</v>
      </c>
      <c r="U54">
        <v>1727617</v>
      </c>
      <c r="V54">
        <v>1930459</v>
      </c>
      <c r="W54">
        <v>1924156</v>
      </c>
      <c r="X54">
        <v>1089380</v>
      </c>
      <c r="Y54">
        <v>960559</v>
      </c>
      <c r="Z54">
        <v>725367</v>
      </c>
      <c r="AA54" s="5">
        <f t="shared" si="2"/>
        <v>0.57899999999999996</v>
      </c>
      <c r="AB54" s="3">
        <f t="shared" si="3"/>
        <v>7.9000000000000001E-2</v>
      </c>
      <c r="AC54" s="4">
        <f t="shared" si="4"/>
        <v>10</v>
      </c>
      <c r="AD54" s="3">
        <f t="shared" si="5"/>
        <v>2.0089999999999999</v>
      </c>
    </row>
    <row r="55" spans="1:30">
      <c r="A55" t="s">
        <v>22</v>
      </c>
      <c r="B55" t="s">
        <v>19</v>
      </c>
      <c r="C55" t="s">
        <v>10</v>
      </c>
      <c r="D55" t="s">
        <v>111</v>
      </c>
      <c r="E55" s="3"/>
      <c r="F55" s="3"/>
      <c r="G55" s="3"/>
      <c r="H55" s="3"/>
      <c r="I55" s="3"/>
      <c r="J55" s="3"/>
      <c r="K55" s="3"/>
      <c r="L55" s="3">
        <v>0</v>
      </c>
      <c r="M55" s="3">
        <v>0</v>
      </c>
      <c r="N55" s="3"/>
      <c r="R55">
        <v>1753</v>
      </c>
      <c r="S55">
        <v>7121</v>
      </c>
      <c r="T55">
        <v>1319</v>
      </c>
      <c r="V55">
        <v>2184</v>
      </c>
      <c r="W55">
        <v>2184</v>
      </c>
      <c r="X55">
        <v>13827</v>
      </c>
      <c r="Y55">
        <v>2210</v>
      </c>
      <c r="Z55">
        <v>1250</v>
      </c>
      <c r="AA55" s="5"/>
      <c r="AB55" s="3"/>
      <c r="AD55" s="3"/>
    </row>
    <row r="56" spans="1:30">
      <c r="A56" t="s">
        <v>23</v>
      </c>
      <c r="B56" t="s">
        <v>17</v>
      </c>
      <c r="C56" t="s">
        <v>10</v>
      </c>
      <c r="D56" t="s">
        <v>111</v>
      </c>
      <c r="E56" s="3">
        <v>0</v>
      </c>
      <c r="F56" s="3"/>
      <c r="G56" s="3"/>
      <c r="H56" s="3"/>
      <c r="I56" s="3"/>
      <c r="J56" s="3"/>
      <c r="K56" s="3"/>
      <c r="L56" s="3"/>
      <c r="M56" s="3"/>
      <c r="N56" s="3"/>
      <c r="Q56">
        <v>1847</v>
      </c>
      <c r="AA56" s="5"/>
      <c r="AB56" s="3"/>
      <c r="AD56" s="3"/>
    </row>
    <row r="57" spans="1:30">
      <c r="A57" t="s">
        <v>23</v>
      </c>
      <c r="B57" t="s">
        <v>18</v>
      </c>
      <c r="C57" t="s">
        <v>10</v>
      </c>
      <c r="D57" t="s">
        <v>111</v>
      </c>
      <c r="E57" s="3"/>
      <c r="F57" s="3">
        <v>0</v>
      </c>
      <c r="G57" s="3"/>
      <c r="H57" s="3"/>
      <c r="I57" s="3"/>
      <c r="J57" s="3"/>
      <c r="K57" s="3"/>
      <c r="L57" s="3"/>
      <c r="M57" s="3"/>
      <c r="N57" s="3"/>
      <c r="Q57">
        <v>54</v>
      </c>
      <c r="R57">
        <v>884</v>
      </c>
      <c r="AA57" s="5"/>
      <c r="AB57" s="3"/>
      <c r="AD57" s="3"/>
    </row>
    <row r="58" spans="1:30">
      <c r="A58" t="s">
        <v>32</v>
      </c>
      <c r="B58" t="s">
        <v>9</v>
      </c>
      <c r="C58" t="s">
        <v>10</v>
      </c>
      <c r="D58" t="s">
        <v>111</v>
      </c>
      <c r="E58" s="3">
        <v>0</v>
      </c>
      <c r="F58" s="3">
        <v>0</v>
      </c>
      <c r="G58" s="3">
        <v>0</v>
      </c>
      <c r="H58" s="3"/>
      <c r="I58" s="3"/>
      <c r="J58" s="3"/>
      <c r="K58" s="3"/>
      <c r="L58" s="3"/>
      <c r="M58" s="3"/>
      <c r="N58" s="3"/>
      <c r="Q58">
        <v>965239</v>
      </c>
      <c r="R58">
        <v>543305</v>
      </c>
      <c r="S58">
        <v>36825</v>
      </c>
      <c r="AA58" s="5"/>
      <c r="AB58" s="3"/>
      <c r="AD58" s="3"/>
    </row>
    <row r="59" spans="1:30">
      <c r="A59" t="s">
        <v>32</v>
      </c>
      <c r="B59" t="s">
        <v>13</v>
      </c>
      <c r="C59" t="s">
        <v>10</v>
      </c>
      <c r="D59" t="s">
        <v>111</v>
      </c>
      <c r="E59" s="3">
        <v>0</v>
      </c>
      <c r="F59" s="3">
        <v>0</v>
      </c>
      <c r="G59" s="3">
        <v>0</v>
      </c>
      <c r="H59" s="3"/>
      <c r="I59" s="3"/>
      <c r="J59" s="3"/>
      <c r="K59" s="3"/>
      <c r="L59" s="3"/>
      <c r="M59" s="3"/>
      <c r="N59" s="3"/>
      <c r="Q59">
        <v>20350</v>
      </c>
      <c r="R59">
        <v>47517</v>
      </c>
      <c r="S59">
        <v>16785</v>
      </c>
      <c r="AA59" s="5"/>
      <c r="AB59" s="3"/>
      <c r="AD59" s="3"/>
    </row>
    <row r="60" spans="1:30">
      <c r="A60" t="s">
        <v>32</v>
      </c>
      <c r="B60" t="s">
        <v>17</v>
      </c>
      <c r="C60" t="s">
        <v>147</v>
      </c>
      <c r="D60" t="s">
        <v>111</v>
      </c>
      <c r="E60" s="3"/>
      <c r="F60" s="3"/>
      <c r="G60" s="3"/>
      <c r="H60" s="3"/>
      <c r="I60" s="3"/>
      <c r="J60" s="3"/>
      <c r="K60" s="3"/>
      <c r="L60" s="3"/>
      <c r="M60" s="3"/>
      <c r="N60" s="3">
        <v>0</v>
      </c>
      <c r="Z60">
        <v>2672</v>
      </c>
      <c r="AA60" s="5"/>
      <c r="AB60" s="3"/>
      <c r="AD60" s="3"/>
    </row>
    <row r="61" spans="1:30">
      <c r="A61" t="s">
        <v>32</v>
      </c>
      <c r="B61" t="s">
        <v>17</v>
      </c>
      <c r="C61" t="s">
        <v>145</v>
      </c>
      <c r="D61" t="s">
        <v>111</v>
      </c>
      <c r="E61" s="3"/>
      <c r="F61" s="3"/>
      <c r="G61" s="3"/>
      <c r="H61" s="3"/>
      <c r="I61" s="3"/>
      <c r="J61" s="3"/>
      <c r="K61" s="3">
        <v>0</v>
      </c>
      <c r="L61" s="3">
        <v>0</v>
      </c>
      <c r="M61" s="3">
        <v>0</v>
      </c>
      <c r="N61" s="3">
        <v>0</v>
      </c>
      <c r="W61">
        <v>41944</v>
      </c>
      <c r="X61">
        <v>23326</v>
      </c>
      <c r="Y61">
        <v>33246</v>
      </c>
      <c r="Z61">
        <v>16573</v>
      </c>
      <c r="AA61" s="5"/>
      <c r="AB61" s="3"/>
      <c r="AD61" s="3"/>
    </row>
    <row r="62" spans="1:30">
      <c r="A62" t="s">
        <v>32</v>
      </c>
      <c r="B62" t="s">
        <v>17</v>
      </c>
      <c r="C62" t="s">
        <v>146</v>
      </c>
      <c r="D62" t="s">
        <v>111</v>
      </c>
      <c r="E62" s="3"/>
      <c r="F62" s="3"/>
      <c r="G62" s="3"/>
      <c r="H62" s="3"/>
      <c r="I62" s="3"/>
      <c r="J62" s="3"/>
      <c r="K62" s="3">
        <v>0</v>
      </c>
      <c r="L62" s="3">
        <v>0</v>
      </c>
      <c r="M62" s="3"/>
      <c r="N62" s="3"/>
      <c r="W62">
        <v>14196</v>
      </c>
      <c r="X62">
        <v>6034</v>
      </c>
      <c r="Z62">
        <v>2781</v>
      </c>
      <c r="AA62" s="5"/>
      <c r="AB62" s="3"/>
      <c r="AD62" s="3"/>
    </row>
    <row r="63" spans="1:30">
      <c r="A63" t="s">
        <v>32</v>
      </c>
      <c r="B63" t="s">
        <v>17</v>
      </c>
      <c r="C63" t="s">
        <v>10</v>
      </c>
      <c r="D63" t="s">
        <v>111</v>
      </c>
      <c r="E63" s="3"/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/>
      <c r="L63" s="3"/>
      <c r="M63" s="3"/>
      <c r="N63" s="3"/>
      <c r="R63">
        <v>16948</v>
      </c>
      <c r="S63">
        <v>70710</v>
      </c>
      <c r="T63">
        <v>51951</v>
      </c>
      <c r="U63">
        <v>61460</v>
      </c>
      <c r="V63">
        <v>49104</v>
      </c>
      <c r="AA63" s="5"/>
      <c r="AB63" s="3"/>
      <c r="AD63" s="3"/>
    </row>
    <row r="64" spans="1:30">
      <c r="A64" t="s">
        <v>32</v>
      </c>
      <c r="B64" t="s">
        <v>18</v>
      </c>
      <c r="C64" t="s">
        <v>147</v>
      </c>
      <c r="D64" t="s">
        <v>111</v>
      </c>
      <c r="E64" s="3"/>
      <c r="F64" s="3"/>
      <c r="G64" s="3"/>
      <c r="H64" s="3"/>
      <c r="I64" s="3"/>
      <c r="J64" s="3"/>
      <c r="K64" s="3"/>
      <c r="L64" s="3"/>
      <c r="M64" s="3"/>
      <c r="N64" s="3">
        <v>0</v>
      </c>
      <c r="Z64">
        <v>90338</v>
      </c>
      <c r="AA64" s="5"/>
      <c r="AB64" s="3"/>
      <c r="AD64" s="3"/>
    </row>
    <row r="65" spans="1:30">
      <c r="A65" t="s">
        <v>32</v>
      </c>
      <c r="B65" t="s">
        <v>18</v>
      </c>
      <c r="C65" t="s">
        <v>145</v>
      </c>
      <c r="D65" t="s">
        <v>111</v>
      </c>
      <c r="E65" s="3"/>
      <c r="F65" s="3"/>
      <c r="G65" s="3"/>
      <c r="H65" s="3"/>
      <c r="I65" s="3"/>
      <c r="J65" s="3"/>
      <c r="K65" s="3">
        <v>0</v>
      </c>
      <c r="L65" s="3">
        <v>0</v>
      </c>
      <c r="M65" s="3">
        <v>0</v>
      </c>
      <c r="N65" s="3">
        <v>0</v>
      </c>
      <c r="W65">
        <v>65544</v>
      </c>
      <c r="X65">
        <v>161981</v>
      </c>
      <c r="Y65">
        <v>207697</v>
      </c>
      <c r="Z65">
        <v>109647</v>
      </c>
      <c r="AA65" s="5"/>
      <c r="AB65" s="3"/>
      <c r="AD65" s="3"/>
    </row>
    <row r="66" spans="1:30">
      <c r="A66" t="s">
        <v>32</v>
      </c>
      <c r="B66" t="s">
        <v>18</v>
      </c>
      <c r="C66" t="s">
        <v>146</v>
      </c>
      <c r="D66" t="s">
        <v>111</v>
      </c>
      <c r="E66" s="3"/>
      <c r="F66" s="3"/>
      <c r="G66" s="3"/>
      <c r="H66" s="3"/>
      <c r="I66" s="3"/>
      <c r="J66" s="3"/>
      <c r="K66" s="3">
        <v>1E-3</v>
      </c>
      <c r="L66" s="3">
        <v>0</v>
      </c>
      <c r="M66" s="3">
        <v>0</v>
      </c>
      <c r="N66" s="3"/>
      <c r="W66">
        <v>320087</v>
      </c>
      <c r="X66">
        <v>236516</v>
      </c>
      <c r="Y66">
        <v>70443</v>
      </c>
      <c r="Z66">
        <v>25672</v>
      </c>
      <c r="AA66" s="5">
        <f t="shared" si="2"/>
        <v>0.75700000000000001</v>
      </c>
      <c r="AB66" s="3">
        <f t="shared" si="3"/>
        <v>0.24299999999999999</v>
      </c>
      <c r="AC66" s="4">
        <f t="shared" si="4"/>
        <v>4</v>
      </c>
      <c r="AD66" s="3">
        <f t="shared" si="5"/>
        <v>1.6379999999999999</v>
      </c>
    </row>
    <row r="67" spans="1:30">
      <c r="A67" t="s">
        <v>32</v>
      </c>
      <c r="B67" t="s">
        <v>18</v>
      </c>
      <c r="C67" t="s">
        <v>10</v>
      </c>
      <c r="D67" t="s">
        <v>111</v>
      </c>
      <c r="E67" s="3">
        <v>0</v>
      </c>
      <c r="F67" s="3">
        <v>0</v>
      </c>
      <c r="G67" s="3">
        <v>1E-3</v>
      </c>
      <c r="H67" s="3">
        <v>2E-3</v>
      </c>
      <c r="I67" s="3">
        <v>3.0000000000000001E-3</v>
      </c>
      <c r="J67" s="3">
        <v>1E-3</v>
      </c>
      <c r="K67" s="3"/>
      <c r="L67" s="3"/>
      <c r="M67" s="3"/>
      <c r="N67" s="3"/>
      <c r="Q67">
        <v>6784</v>
      </c>
      <c r="R67">
        <v>12440</v>
      </c>
      <c r="S67">
        <v>221904</v>
      </c>
      <c r="T67">
        <v>532885</v>
      </c>
      <c r="U67">
        <v>758972</v>
      </c>
      <c r="V67">
        <v>409182</v>
      </c>
      <c r="AA67" s="5">
        <f t="shared" si="2"/>
        <v>0.97599999999999998</v>
      </c>
      <c r="AB67" s="3">
        <f t="shared" si="3"/>
        <v>1E-3</v>
      </c>
      <c r="AC67" s="4">
        <f t="shared" si="4"/>
        <v>6</v>
      </c>
      <c r="AD67" s="3">
        <f t="shared" si="5"/>
        <v>8.9640000000000004</v>
      </c>
    </row>
    <row r="68" spans="1:30">
      <c r="A68" t="s">
        <v>24</v>
      </c>
      <c r="B68" t="s">
        <v>9</v>
      </c>
      <c r="C68" t="s">
        <v>10</v>
      </c>
      <c r="D68" t="s">
        <v>111</v>
      </c>
      <c r="E68" s="3"/>
      <c r="F68" s="3"/>
      <c r="G68" s="3"/>
      <c r="H68" s="3"/>
      <c r="I68" s="3"/>
      <c r="J68" s="3"/>
      <c r="K68" s="3">
        <v>0</v>
      </c>
      <c r="L68" s="3">
        <v>0</v>
      </c>
      <c r="M68" s="3">
        <v>0</v>
      </c>
      <c r="N68" s="3">
        <v>0</v>
      </c>
      <c r="Q68">
        <v>575801</v>
      </c>
      <c r="R68">
        <v>700747</v>
      </c>
      <c r="S68">
        <v>719292</v>
      </c>
      <c r="T68">
        <v>1528652</v>
      </c>
      <c r="U68">
        <v>720068</v>
      </c>
      <c r="V68">
        <v>370417</v>
      </c>
      <c r="W68">
        <v>412420</v>
      </c>
      <c r="X68">
        <v>378796</v>
      </c>
      <c r="Y68">
        <v>308516</v>
      </c>
      <c r="Z68">
        <v>1090258</v>
      </c>
      <c r="AA68" s="5"/>
      <c r="AB68" s="3"/>
      <c r="AD68" s="3"/>
    </row>
    <row r="69" spans="1:30">
      <c r="A69" t="s">
        <v>24</v>
      </c>
      <c r="B69" t="s">
        <v>13</v>
      </c>
      <c r="C69" t="s">
        <v>10</v>
      </c>
      <c r="D69" t="s">
        <v>111</v>
      </c>
      <c r="E69" s="3">
        <v>4.1000000000000002E-2</v>
      </c>
      <c r="F69" s="3">
        <v>5.5E-2</v>
      </c>
      <c r="G69" s="3">
        <v>4.1000000000000002E-2</v>
      </c>
      <c r="H69" s="3">
        <v>3.7999999999999999E-2</v>
      </c>
      <c r="I69" s="3">
        <v>2.1999999999999999E-2</v>
      </c>
      <c r="J69" s="3">
        <v>3.3000000000000002E-2</v>
      </c>
      <c r="K69" s="3">
        <v>2.3E-2</v>
      </c>
      <c r="L69" s="3">
        <v>1.7000000000000001E-2</v>
      </c>
      <c r="M69" s="3">
        <v>1.0999999999999999E-2</v>
      </c>
      <c r="N69" s="3">
        <v>8.0000000000000002E-3</v>
      </c>
      <c r="Q69">
        <v>47724234</v>
      </c>
      <c r="R69">
        <v>44669317</v>
      </c>
      <c r="S69">
        <v>44478122</v>
      </c>
      <c r="T69">
        <v>38823660</v>
      </c>
      <c r="U69">
        <v>37931313</v>
      </c>
      <c r="V69">
        <v>27646215</v>
      </c>
      <c r="W69">
        <v>28696410</v>
      </c>
      <c r="X69">
        <v>28510104</v>
      </c>
      <c r="Y69">
        <v>25776297</v>
      </c>
      <c r="Z69">
        <v>22428296</v>
      </c>
      <c r="AA69" s="5">
        <f t="shared" si="2"/>
        <v>0.84599999999999997</v>
      </c>
      <c r="AB69" s="3">
        <f t="shared" si="3"/>
        <v>2E-3</v>
      </c>
      <c r="AC69" s="4">
        <f t="shared" si="4"/>
        <v>10</v>
      </c>
      <c r="AD69" s="3">
        <f t="shared" si="5"/>
        <v>4.4880000000000004</v>
      </c>
    </row>
    <row r="70" spans="1:30">
      <c r="A70" t="s">
        <v>24</v>
      </c>
      <c r="B70" t="s">
        <v>14</v>
      </c>
      <c r="C70" t="s">
        <v>10</v>
      </c>
      <c r="D70" t="s">
        <v>111</v>
      </c>
      <c r="E70" s="3"/>
      <c r="F70" s="3"/>
      <c r="G70" s="3"/>
      <c r="H70" s="3"/>
      <c r="I70" s="3"/>
      <c r="J70" s="3"/>
      <c r="K70" s="3">
        <v>1E-3</v>
      </c>
      <c r="L70" s="3">
        <v>0</v>
      </c>
      <c r="M70" s="3">
        <v>0</v>
      </c>
      <c r="N70" s="3">
        <v>0</v>
      </c>
      <c r="Q70">
        <v>460895</v>
      </c>
      <c r="R70">
        <v>416025</v>
      </c>
      <c r="S70">
        <v>387945</v>
      </c>
      <c r="T70">
        <v>511580</v>
      </c>
      <c r="U70">
        <v>521697</v>
      </c>
      <c r="V70">
        <v>507733</v>
      </c>
      <c r="W70">
        <v>419797</v>
      </c>
      <c r="X70">
        <v>357091</v>
      </c>
      <c r="Y70">
        <v>316070</v>
      </c>
      <c r="Z70">
        <v>295035</v>
      </c>
      <c r="AA70" s="5">
        <f t="shared" si="2"/>
        <v>0.88300000000000001</v>
      </c>
      <c r="AB70" s="3">
        <f t="shared" si="3"/>
        <v>1E-3</v>
      </c>
      <c r="AC70" s="4">
        <f t="shared" si="4"/>
        <v>10</v>
      </c>
      <c r="AD70" s="3">
        <f t="shared" si="5"/>
        <v>5.3209999999999997</v>
      </c>
    </row>
    <row r="71" spans="1:30">
      <c r="A71" t="s">
        <v>24</v>
      </c>
      <c r="B71" t="s">
        <v>15</v>
      </c>
      <c r="C71" t="s">
        <v>10</v>
      </c>
      <c r="D71" t="s">
        <v>111</v>
      </c>
      <c r="E71" s="3"/>
      <c r="F71" s="3"/>
      <c r="G71" s="3"/>
      <c r="H71" s="3"/>
      <c r="I71" s="3"/>
      <c r="J71" s="3"/>
      <c r="K71" s="3">
        <v>1E-3</v>
      </c>
      <c r="L71" s="3">
        <v>0</v>
      </c>
      <c r="M71" s="3">
        <v>0</v>
      </c>
      <c r="N71" s="3">
        <v>0</v>
      </c>
      <c r="V71">
        <v>740</v>
      </c>
      <c r="W71">
        <v>26917</v>
      </c>
      <c r="X71">
        <v>37399</v>
      </c>
      <c r="Y71">
        <v>21431</v>
      </c>
      <c r="Z71">
        <v>29054</v>
      </c>
      <c r="AA71" s="5">
        <f t="shared" si="2"/>
        <v>-0.17899999999999999</v>
      </c>
      <c r="AB71" s="3">
        <f t="shared" si="3"/>
        <v>0.77300000000000002</v>
      </c>
      <c r="AC71" s="4">
        <f t="shared" si="4"/>
        <v>5</v>
      </c>
      <c r="AD71" s="3">
        <f t="shared" si="5"/>
        <v>-0.315</v>
      </c>
    </row>
    <row r="72" spans="1:30">
      <c r="A72" t="s">
        <v>24</v>
      </c>
      <c r="B72" t="s">
        <v>17</v>
      </c>
      <c r="C72" t="s">
        <v>10</v>
      </c>
      <c r="D72" t="s">
        <v>111</v>
      </c>
      <c r="E72" s="3"/>
      <c r="F72" s="3"/>
      <c r="G72" s="3"/>
      <c r="H72" s="3"/>
      <c r="I72" s="3"/>
      <c r="J72" s="3"/>
      <c r="K72" s="3">
        <v>1.0999999999999999E-2</v>
      </c>
      <c r="L72" s="3">
        <v>0.01</v>
      </c>
      <c r="M72" s="3">
        <v>7.0000000000000001E-3</v>
      </c>
      <c r="N72" s="3">
        <v>8.0000000000000002E-3</v>
      </c>
      <c r="Q72">
        <v>684700</v>
      </c>
      <c r="R72">
        <v>589170</v>
      </c>
      <c r="S72">
        <v>547564</v>
      </c>
      <c r="T72">
        <v>532260</v>
      </c>
      <c r="U72">
        <v>631492</v>
      </c>
      <c r="V72">
        <v>1400068</v>
      </c>
      <c r="W72">
        <v>1316055</v>
      </c>
      <c r="X72">
        <v>1290080</v>
      </c>
      <c r="Y72">
        <v>1173220</v>
      </c>
      <c r="Z72">
        <v>1329299</v>
      </c>
      <c r="AA72" s="5">
        <f t="shared" si="2"/>
        <v>0.63200000000000001</v>
      </c>
      <c r="AB72" s="3">
        <f t="shared" si="3"/>
        <v>0.05</v>
      </c>
      <c r="AC72" s="4">
        <f t="shared" si="4"/>
        <v>10</v>
      </c>
      <c r="AD72" s="3">
        <f t="shared" si="5"/>
        <v>2.3069999999999999</v>
      </c>
    </row>
    <row r="73" spans="1:30">
      <c r="A73" t="s">
        <v>24</v>
      </c>
      <c r="B73" t="s">
        <v>18</v>
      </c>
      <c r="C73" t="s">
        <v>10</v>
      </c>
      <c r="D73" t="s">
        <v>111</v>
      </c>
      <c r="E73" s="3"/>
      <c r="F73" s="3"/>
      <c r="G73" s="3"/>
      <c r="H73" s="3"/>
      <c r="I73" s="3"/>
      <c r="J73" s="3"/>
      <c r="K73" s="3">
        <v>4.0000000000000001E-3</v>
      </c>
      <c r="L73" s="3">
        <v>3.0000000000000001E-3</v>
      </c>
      <c r="M73" s="3">
        <v>3.0000000000000001E-3</v>
      </c>
      <c r="N73" s="3">
        <v>2E-3</v>
      </c>
      <c r="Q73">
        <v>1932081</v>
      </c>
      <c r="R73">
        <v>1496720</v>
      </c>
      <c r="S73">
        <v>1298918</v>
      </c>
      <c r="T73">
        <v>1224916</v>
      </c>
      <c r="U73">
        <v>1384658</v>
      </c>
      <c r="V73">
        <v>1853682</v>
      </c>
      <c r="W73">
        <v>1334665</v>
      </c>
      <c r="X73">
        <v>1231860</v>
      </c>
      <c r="Y73">
        <v>1313554</v>
      </c>
      <c r="Z73">
        <v>1277297</v>
      </c>
      <c r="AA73" s="5">
        <f t="shared" si="2"/>
        <v>0.52</v>
      </c>
      <c r="AB73" s="3">
        <f t="shared" si="3"/>
        <v>0.123</v>
      </c>
      <c r="AC73" s="4">
        <f t="shared" si="4"/>
        <v>10</v>
      </c>
      <c r="AD73" s="3">
        <f t="shared" si="5"/>
        <v>1.722</v>
      </c>
    </row>
    <row r="74" spans="1:30">
      <c r="A74" t="s">
        <v>24</v>
      </c>
      <c r="B74" t="s">
        <v>19</v>
      </c>
      <c r="C74" t="s">
        <v>10</v>
      </c>
      <c r="D74" t="s">
        <v>111</v>
      </c>
      <c r="E74" s="3"/>
      <c r="F74" s="3"/>
      <c r="G74" s="3"/>
      <c r="H74" s="3"/>
      <c r="I74" s="3"/>
      <c r="J74" s="3"/>
      <c r="K74" s="3"/>
      <c r="L74" s="3">
        <v>0</v>
      </c>
      <c r="M74" s="3">
        <v>0</v>
      </c>
      <c r="N74" s="3"/>
      <c r="Q74">
        <v>59360</v>
      </c>
      <c r="R74">
        <v>42894</v>
      </c>
      <c r="S74">
        <v>43261</v>
      </c>
      <c r="T74">
        <v>20649</v>
      </c>
      <c r="U74">
        <v>20589</v>
      </c>
      <c r="V74">
        <v>4038</v>
      </c>
      <c r="W74">
        <v>274</v>
      </c>
      <c r="X74">
        <v>31973</v>
      </c>
      <c r="Y74">
        <v>23268</v>
      </c>
      <c r="Z74">
        <v>25897</v>
      </c>
      <c r="AA74" s="5"/>
      <c r="AB74" s="3"/>
      <c r="AD74" s="3"/>
    </row>
    <row r="75" spans="1:30">
      <c r="A75" t="s">
        <v>25</v>
      </c>
      <c r="B75" t="s">
        <v>9</v>
      </c>
      <c r="C75" t="s">
        <v>10</v>
      </c>
      <c r="D75" t="s">
        <v>111</v>
      </c>
      <c r="E75" s="3">
        <v>1E-3</v>
      </c>
      <c r="F75" s="3">
        <v>1E-3</v>
      </c>
      <c r="G75" s="3">
        <v>1E-3</v>
      </c>
      <c r="H75" s="3">
        <v>1E-3</v>
      </c>
      <c r="I75" s="3">
        <v>0</v>
      </c>
      <c r="J75" s="3">
        <v>0</v>
      </c>
      <c r="K75" s="3">
        <v>0</v>
      </c>
      <c r="L75" s="3"/>
      <c r="M75" s="3"/>
      <c r="N75" s="3"/>
      <c r="Q75">
        <v>866665</v>
      </c>
      <c r="R75">
        <v>694716</v>
      </c>
      <c r="S75">
        <v>730810</v>
      </c>
      <c r="T75">
        <v>598616</v>
      </c>
      <c r="U75">
        <v>349914</v>
      </c>
      <c r="V75">
        <v>68568</v>
      </c>
      <c r="W75">
        <v>53082</v>
      </c>
      <c r="AA75" s="5">
        <f t="shared" ref="AA75:AA87" si="6">ROUND(PEARSON($Q75:$Z75,$E75:$N75),3)</f>
        <v>0.92500000000000004</v>
      </c>
      <c r="AB75" s="3">
        <f t="shared" ref="AB75:AB87" si="7">ROUND(TDIST(ABS(AD75),AC75-2,2),3)</f>
        <v>3.0000000000000001E-3</v>
      </c>
      <c r="AC75" s="4">
        <f t="shared" ref="AC75:AC87" si="8">COUNTA(Q75:Z75)</f>
        <v>7</v>
      </c>
      <c r="AD75" s="3">
        <f t="shared" ref="AD75:AD87" si="9">ROUND((AA75*SQRT(AC75-2))/(SQRT(1-AA75^2)),3)</f>
        <v>5.444</v>
      </c>
    </row>
    <row r="76" spans="1:30">
      <c r="A76" t="s">
        <v>25</v>
      </c>
      <c r="B76" t="s">
        <v>13</v>
      </c>
      <c r="C76" t="s">
        <v>10</v>
      </c>
      <c r="D76" t="s">
        <v>111</v>
      </c>
      <c r="E76" s="3">
        <v>3.0000000000000001E-3</v>
      </c>
      <c r="F76" s="3">
        <v>4.0000000000000001E-3</v>
      </c>
      <c r="G76" s="3">
        <v>2E-3</v>
      </c>
      <c r="H76" s="3">
        <v>2E-3</v>
      </c>
      <c r="I76" s="3">
        <v>1E-3</v>
      </c>
      <c r="J76" s="3">
        <v>1E-3</v>
      </c>
      <c r="K76" s="3">
        <v>0</v>
      </c>
      <c r="L76" s="3">
        <v>0</v>
      </c>
      <c r="M76" s="3"/>
      <c r="N76" s="3">
        <v>0</v>
      </c>
      <c r="Q76">
        <v>3765518</v>
      </c>
      <c r="R76">
        <v>4608817</v>
      </c>
      <c r="S76">
        <v>4185262</v>
      </c>
      <c r="T76">
        <v>3108933</v>
      </c>
      <c r="U76">
        <v>2790115</v>
      </c>
      <c r="V76">
        <v>1351720</v>
      </c>
      <c r="W76">
        <v>554376</v>
      </c>
      <c r="X76">
        <v>144306</v>
      </c>
      <c r="Z76">
        <v>68262</v>
      </c>
      <c r="AA76" s="5">
        <f t="shared" si="6"/>
        <v>0.92100000000000004</v>
      </c>
      <c r="AB76" s="3">
        <f t="shared" si="7"/>
        <v>0</v>
      </c>
      <c r="AC76" s="4">
        <f t="shared" si="8"/>
        <v>9</v>
      </c>
      <c r="AD76" s="3">
        <f t="shared" si="9"/>
        <v>6.2549999999999999</v>
      </c>
    </row>
    <row r="77" spans="1:30">
      <c r="A77" t="s">
        <v>25</v>
      </c>
      <c r="B77" t="s">
        <v>14</v>
      </c>
      <c r="C77" t="s">
        <v>10</v>
      </c>
      <c r="D77" t="s">
        <v>111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Q77">
        <v>196852</v>
      </c>
      <c r="R77">
        <v>197407</v>
      </c>
      <c r="S77">
        <v>165644</v>
      </c>
      <c r="T77">
        <v>293823</v>
      </c>
      <c r="U77">
        <v>320785</v>
      </c>
      <c r="V77">
        <v>417076</v>
      </c>
      <c r="W77">
        <v>376332</v>
      </c>
      <c r="X77">
        <v>440579</v>
      </c>
      <c r="Y77">
        <v>607650</v>
      </c>
      <c r="Z77">
        <v>569749</v>
      </c>
      <c r="AA77" s="5"/>
      <c r="AB77" s="3"/>
      <c r="AD77" s="3"/>
    </row>
    <row r="78" spans="1:30">
      <c r="A78" t="s">
        <v>25</v>
      </c>
      <c r="B78" t="s">
        <v>16</v>
      </c>
      <c r="C78" t="s">
        <v>10</v>
      </c>
      <c r="D78" t="s">
        <v>111</v>
      </c>
      <c r="E78" s="3">
        <v>0</v>
      </c>
      <c r="F78" s="3">
        <v>0</v>
      </c>
      <c r="G78" s="3"/>
      <c r="H78" s="3">
        <v>0</v>
      </c>
      <c r="I78" s="3"/>
      <c r="J78" s="3">
        <v>0</v>
      </c>
      <c r="K78" s="3">
        <v>0</v>
      </c>
      <c r="L78" s="3">
        <v>0</v>
      </c>
      <c r="M78" s="3">
        <v>0</v>
      </c>
      <c r="N78" s="3"/>
      <c r="Q78">
        <v>57163</v>
      </c>
      <c r="R78">
        <v>4350</v>
      </c>
      <c r="T78">
        <v>7542</v>
      </c>
      <c r="U78">
        <v>1487</v>
      </c>
      <c r="V78">
        <v>276898</v>
      </c>
      <c r="W78">
        <v>621114</v>
      </c>
      <c r="X78">
        <v>301689</v>
      </c>
      <c r="Y78">
        <v>183352</v>
      </c>
      <c r="Z78">
        <v>68192</v>
      </c>
      <c r="AA78" s="5"/>
      <c r="AB78" s="3"/>
      <c r="AD78" s="3"/>
    </row>
    <row r="79" spans="1:30">
      <c r="A79" t="s">
        <v>25</v>
      </c>
      <c r="B79" t="s">
        <v>17</v>
      </c>
      <c r="C79" t="s">
        <v>145</v>
      </c>
      <c r="D79" t="s">
        <v>111</v>
      </c>
      <c r="E79" s="3"/>
      <c r="F79" s="3"/>
      <c r="G79" s="3"/>
      <c r="H79" s="3"/>
      <c r="I79" s="3"/>
      <c r="J79" s="3"/>
      <c r="K79" s="3">
        <v>7.0000000000000001E-3</v>
      </c>
      <c r="L79" s="3">
        <v>7.0000000000000001E-3</v>
      </c>
      <c r="M79" s="3">
        <v>1E-3</v>
      </c>
      <c r="N79" s="3"/>
      <c r="W79">
        <v>692932</v>
      </c>
      <c r="X79">
        <v>955808</v>
      </c>
      <c r="Y79">
        <v>810706</v>
      </c>
      <c r="Z79">
        <v>36937</v>
      </c>
      <c r="AA79" s="5">
        <f t="shared" si="6"/>
        <v>0.06</v>
      </c>
      <c r="AB79" s="3">
        <f t="shared" si="7"/>
        <v>0.94</v>
      </c>
      <c r="AC79" s="4">
        <f t="shared" si="8"/>
        <v>4</v>
      </c>
      <c r="AD79" s="3">
        <f t="shared" si="9"/>
        <v>8.5000000000000006E-2</v>
      </c>
    </row>
    <row r="80" spans="1:30">
      <c r="A80" t="s">
        <v>25</v>
      </c>
      <c r="B80" t="s">
        <v>17</v>
      </c>
      <c r="C80" t="s">
        <v>148</v>
      </c>
      <c r="D80" t="s">
        <v>111</v>
      </c>
      <c r="E80" s="3"/>
      <c r="F80" s="3"/>
      <c r="G80" s="3"/>
      <c r="H80" s="3"/>
      <c r="I80" s="3"/>
      <c r="J80" s="3"/>
      <c r="K80" s="3">
        <v>0.17299999999999999</v>
      </c>
      <c r="L80" s="3">
        <v>0.15</v>
      </c>
      <c r="M80" s="3">
        <v>0.113</v>
      </c>
      <c r="N80" s="3">
        <v>0.112</v>
      </c>
      <c r="W80">
        <v>11552644</v>
      </c>
      <c r="X80">
        <v>7955049</v>
      </c>
      <c r="Y80">
        <v>6313867</v>
      </c>
      <c r="Z80">
        <v>6679948</v>
      </c>
      <c r="AA80" s="5">
        <f t="shared" si="6"/>
        <v>0.93899999999999995</v>
      </c>
      <c r="AB80" s="3">
        <f t="shared" si="7"/>
        <v>6.0999999999999999E-2</v>
      </c>
      <c r="AC80" s="4">
        <f t="shared" si="8"/>
        <v>4</v>
      </c>
      <c r="AD80" s="3">
        <f t="shared" si="9"/>
        <v>3.8610000000000002</v>
      </c>
    </row>
    <row r="81" spans="1:30">
      <c r="A81" t="s">
        <v>25</v>
      </c>
      <c r="B81" t="s">
        <v>17</v>
      </c>
      <c r="C81" t="s">
        <v>10</v>
      </c>
      <c r="D81" t="s">
        <v>111</v>
      </c>
      <c r="E81" s="3">
        <v>0.11899999999999999</v>
      </c>
      <c r="F81" s="3">
        <v>0.13</v>
      </c>
      <c r="G81" s="3">
        <v>0.128</v>
      </c>
      <c r="H81" s="3">
        <v>0.14299999999999999</v>
      </c>
      <c r="I81" s="3">
        <v>0.13800000000000001</v>
      </c>
      <c r="J81" s="3">
        <v>0.22700000000000001</v>
      </c>
      <c r="K81" s="3"/>
      <c r="L81" s="3"/>
      <c r="M81" s="3"/>
      <c r="N81" s="3"/>
      <c r="Q81">
        <v>16079389</v>
      </c>
      <c r="R81">
        <v>12684328</v>
      </c>
      <c r="S81">
        <v>12158295</v>
      </c>
      <c r="T81">
        <v>11660764</v>
      </c>
      <c r="U81">
        <v>11022982</v>
      </c>
      <c r="V81">
        <v>12176292</v>
      </c>
      <c r="X81">
        <v>1531775</v>
      </c>
      <c r="Y81">
        <v>2871664</v>
      </c>
      <c r="Z81">
        <v>2585992</v>
      </c>
      <c r="AA81" s="5">
        <f t="shared" si="6"/>
        <v>-0.3</v>
      </c>
      <c r="AB81" s="3">
        <f t="shared" si="7"/>
        <v>0.433</v>
      </c>
      <c r="AC81" s="4">
        <f t="shared" si="8"/>
        <v>9</v>
      </c>
      <c r="AD81" s="3">
        <f t="shared" si="9"/>
        <v>-0.83199999999999996</v>
      </c>
    </row>
    <row r="82" spans="1:30">
      <c r="A82" t="s">
        <v>25</v>
      </c>
      <c r="B82" t="s">
        <v>18</v>
      </c>
      <c r="C82" t="s">
        <v>145</v>
      </c>
      <c r="D82" t="s">
        <v>111</v>
      </c>
      <c r="E82" s="3"/>
      <c r="F82" s="3"/>
      <c r="G82" s="3"/>
      <c r="H82" s="3"/>
      <c r="I82" s="3"/>
      <c r="J82" s="3"/>
      <c r="K82" s="3">
        <v>4.0000000000000001E-3</v>
      </c>
      <c r="L82" s="3">
        <v>1.4999999999999999E-2</v>
      </c>
      <c r="M82" s="3">
        <v>6.0000000000000001E-3</v>
      </c>
      <c r="N82" s="3"/>
      <c r="W82">
        <v>4219929</v>
      </c>
      <c r="X82">
        <v>7467356</v>
      </c>
      <c r="Y82">
        <v>5277096</v>
      </c>
      <c r="Z82">
        <v>287446</v>
      </c>
      <c r="AA82" s="5">
        <f t="shared" si="6"/>
        <v>0.98799999999999999</v>
      </c>
      <c r="AB82" s="3">
        <f t="shared" si="7"/>
        <v>1.2E-2</v>
      </c>
      <c r="AC82" s="4">
        <f t="shared" si="8"/>
        <v>4</v>
      </c>
      <c r="AD82" s="3">
        <f t="shared" si="9"/>
        <v>9.0459999999999994</v>
      </c>
    </row>
    <row r="83" spans="1:30">
      <c r="A83" t="s">
        <v>25</v>
      </c>
      <c r="B83" t="s">
        <v>18</v>
      </c>
      <c r="C83" t="s">
        <v>148</v>
      </c>
      <c r="D83" t="s">
        <v>111</v>
      </c>
      <c r="E83" s="3"/>
      <c r="F83" s="3"/>
      <c r="G83" s="3"/>
      <c r="H83" s="3"/>
      <c r="I83" s="3"/>
      <c r="J83" s="3"/>
      <c r="K83" s="3">
        <v>1.0999999999999999E-2</v>
      </c>
      <c r="L83" s="3">
        <v>1E-3</v>
      </c>
      <c r="M83" s="3">
        <v>6.0000000000000001E-3</v>
      </c>
      <c r="N83" s="3">
        <v>0.01</v>
      </c>
      <c r="W83">
        <v>3796988</v>
      </c>
      <c r="X83">
        <v>408610</v>
      </c>
      <c r="Y83">
        <v>1285425</v>
      </c>
      <c r="Z83">
        <v>4861297</v>
      </c>
      <c r="AA83" s="5">
        <f t="shared" si="6"/>
        <v>0.91400000000000003</v>
      </c>
      <c r="AB83" s="3">
        <f t="shared" si="7"/>
        <v>8.5999999999999993E-2</v>
      </c>
      <c r="AC83" s="4">
        <f t="shared" si="8"/>
        <v>4</v>
      </c>
      <c r="AD83" s="3">
        <f t="shared" si="9"/>
        <v>3.1859999999999999</v>
      </c>
    </row>
    <row r="84" spans="1:30">
      <c r="A84" t="s">
        <v>25</v>
      </c>
      <c r="B84" t="s">
        <v>18</v>
      </c>
      <c r="C84" t="s">
        <v>10</v>
      </c>
      <c r="D84" t="s">
        <v>111</v>
      </c>
      <c r="E84" s="3">
        <v>2.5999999999999999E-2</v>
      </c>
      <c r="F84" s="3">
        <v>2.3E-2</v>
      </c>
      <c r="G84" s="3">
        <v>2.5999999999999999E-2</v>
      </c>
      <c r="H84" s="3">
        <v>2.7E-2</v>
      </c>
      <c r="I84" s="3">
        <v>3.6999999999999998E-2</v>
      </c>
      <c r="J84" s="3">
        <v>0.02</v>
      </c>
      <c r="K84" s="3"/>
      <c r="L84" s="3"/>
      <c r="M84" s="3"/>
      <c r="N84" s="3"/>
      <c r="Q84">
        <v>9998937</v>
      </c>
      <c r="R84">
        <v>9485974</v>
      </c>
      <c r="S84">
        <v>9108232</v>
      </c>
      <c r="T84">
        <v>8561812</v>
      </c>
      <c r="U84">
        <v>8678139</v>
      </c>
      <c r="V84">
        <v>8855742</v>
      </c>
      <c r="X84">
        <v>81403</v>
      </c>
      <c r="AA84" s="5">
        <f t="shared" si="6"/>
        <v>-0.314</v>
      </c>
      <c r="AB84" s="3">
        <f t="shared" si="7"/>
        <v>0.49299999999999999</v>
      </c>
      <c r="AC84" s="4">
        <f t="shared" si="8"/>
        <v>7</v>
      </c>
      <c r="AD84" s="3">
        <f t="shared" si="9"/>
        <v>-0.74</v>
      </c>
    </row>
    <row r="85" spans="1:30">
      <c r="A85" t="s">
        <v>25</v>
      </c>
      <c r="B85" t="s">
        <v>19</v>
      </c>
      <c r="C85" t="s">
        <v>10</v>
      </c>
      <c r="D85" t="s">
        <v>111</v>
      </c>
      <c r="E85" s="3"/>
      <c r="F85" s="3">
        <v>0</v>
      </c>
      <c r="G85" s="3"/>
      <c r="H85" s="3"/>
      <c r="I85" s="3"/>
      <c r="J85" s="3"/>
      <c r="K85" s="3">
        <v>0</v>
      </c>
      <c r="L85" s="3"/>
      <c r="M85" s="3"/>
      <c r="N85" s="3">
        <v>0</v>
      </c>
      <c r="Q85">
        <v>6377</v>
      </c>
      <c r="R85">
        <v>5460</v>
      </c>
      <c r="S85">
        <v>2356</v>
      </c>
      <c r="T85">
        <v>116</v>
      </c>
      <c r="U85">
        <v>11896</v>
      </c>
      <c r="W85">
        <v>33117</v>
      </c>
      <c r="X85">
        <v>27524</v>
      </c>
      <c r="Z85">
        <v>20706</v>
      </c>
      <c r="AA85" s="5"/>
      <c r="AB85" s="3"/>
      <c r="AD85" s="3"/>
    </row>
    <row r="86" spans="1:30">
      <c r="A86" t="s">
        <v>26</v>
      </c>
      <c r="B86" t="s">
        <v>16</v>
      </c>
      <c r="C86" t="s">
        <v>10</v>
      </c>
      <c r="D86" t="s">
        <v>111</v>
      </c>
      <c r="E86" s="3"/>
      <c r="F86" s="3"/>
      <c r="G86" s="3">
        <v>0</v>
      </c>
      <c r="H86" s="3">
        <v>2E-3</v>
      </c>
      <c r="I86" s="3">
        <v>1E-3</v>
      </c>
      <c r="J86" s="3">
        <v>1E-3</v>
      </c>
      <c r="K86" s="3">
        <v>1E-3</v>
      </c>
      <c r="L86" s="3">
        <v>1E-3</v>
      </c>
      <c r="M86" s="3">
        <v>1E-3</v>
      </c>
      <c r="N86" s="3">
        <v>1E-3</v>
      </c>
      <c r="R86">
        <v>1056</v>
      </c>
      <c r="S86">
        <v>4239</v>
      </c>
      <c r="T86">
        <v>15026</v>
      </c>
      <c r="U86">
        <v>11020</v>
      </c>
      <c r="V86">
        <v>10928</v>
      </c>
      <c r="W86">
        <v>11352</v>
      </c>
      <c r="X86">
        <v>6600</v>
      </c>
      <c r="Y86">
        <v>8184</v>
      </c>
      <c r="Z86">
        <v>5016</v>
      </c>
      <c r="AA86" s="5">
        <f t="shared" si="6"/>
        <v>0.78400000000000003</v>
      </c>
      <c r="AB86" s="3">
        <f t="shared" si="7"/>
        <v>1.2E-2</v>
      </c>
      <c r="AC86" s="4">
        <f t="shared" si="8"/>
        <v>9</v>
      </c>
      <c r="AD86" s="3">
        <f t="shared" si="9"/>
        <v>3.3410000000000002</v>
      </c>
    </row>
    <row r="87" spans="1:30">
      <c r="A87" t="s">
        <v>26</v>
      </c>
      <c r="B87" t="s">
        <v>17</v>
      </c>
      <c r="C87" t="s">
        <v>10</v>
      </c>
      <c r="D87" t="s">
        <v>111</v>
      </c>
      <c r="E87" s="3">
        <v>4.0000000000000001E-3</v>
      </c>
      <c r="F87" s="3">
        <v>5.0000000000000001E-3</v>
      </c>
      <c r="G87" s="3">
        <v>7.0000000000000001E-3</v>
      </c>
      <c r="H87" s="3">
        <v>5.0000000000000001E-3</v>
      </c>
      <c r="I87" s="3">
        <v>7.0000000000000001E-3</v>
      </c>
      <c r="J87" s="3">
        <v>8.9999999999999993E-3</v>
      </c>
      <c r="K87" s="3">
        <v>4.0000000000000001E-3</v>
      </c>
      <c r="L87" s="3">
        <v>3.0000000000000001E-3</v>
      </c>
      <c r="M87" s="3">
        <v>2E-3</v>
      </c>
      <c r="N87" s="3">
        <v>3.0000000000000001E-3</v>
      </c>
      <c r="Q87">
        <v>381696</v>
      </c>
      <c r="R87">
        <v>375455</v>
      </c>
      <c r="S87">
        <v>387252</v>
      </c>
      <c r="T87">
        <v>237269</v>
      </c>
      <c r="U87">
        <v>269171</v>
      </c>
      <c r="V87">
        <v>333387</v>
      </c>
      <c r="W87">
        <v>245040</v>
      </c>
      <c r="X87">
        <v>196354</v>
      </c>
      <c r="Y87">
        <v>189867</v>
      </c>
      <c r="Z87">
        <v>190816</v>
      </c>
      <c r="AA87" s="5">
        <f t="shared" si="6"/>
        <v>0.59599999999999997</v>
      </c>
      <c r="AB87" s="3">
        <f t="shared" si="7"/>
        <v>6.9000000000000006E-2</v>
      </c>
      <c r="AC87" s="4">
        <f t="shared" si="8"/>
        <v>10</v>
      </c>
      <c r="AD87" s="3">
        <f t="shared" si="9"/>
        <v>2.0990000000000002</v>
      </c>
    </row>
    <row r="88" spans="1:30">
      <c r="A88" t="s">
        <v>26</v>
      </c>
      <c r="B88" t="s">
        <v>18</v>
      </c>
      <c r="C88" t="s">
        <v>10</v>
      </c>
      <c r="D88" t="s">
        <v>111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/>
      <c r="L88" s="3">
        <v>0</v>
      </c>
      <c r="M88" s="3"/>
      <c r="N88" s="3"/>
      <c r="Q88">
        <v>4265</v>
      </c>
      <c r="R88">
        <v>2055</v>
      </c>
      <c r="S88">
        <v>1192</v>
      </c>
      <c r="T88">
        <v>1298</v>
      </c>
      <c r="U88">
        <v>2515</v>
      </c>
      <c r="V88">
        <v>1059</v>
      </c>
      <c r="X88">
        <v>0</v>
      </c>
      <c r="Z88">
        <v>3930</v>
      </c>
      <c r="AA88" s="5"/>
      <c r="AB88" s="3"/>
      <c r="AD88" s="3"/>
    </row>
    <row r="89" spans="1:30">
      <c r="A89" t="s">
        <v>67</v>
      </c>
      <c r="E89" s="3">
        <f>SUM(E10:E88)</f>
        <v>0.37600000000000006</v>
      </c>
      <c r="F89" s="3">
        <f t="shared" ref="F89:N89" si="10">SUM(F10:F88)</f>
        <v>0.46600000000000008</v>
      </c>
      <c r="G89" s="3">
        <f t="shared" si="10"/>
        <v>0.49800000000000005</v>
      </c>
      <c r="H89" s="3">
        <f t="shared" si="10"/>
        <v>0.48599999999999999</v>
      </c>
      <c r="I89" s="3">
        <f t="shared" si="10"/>
        <v>0.36500000000000005</v>
      </c>
      <c r="J89" s="3">
        <f t="shared" si="10"/>
        <v>0.47800000000000004</v>
      </c>
      <c r="K89" s="3">
        <f t="shared" si="10"/>
        <v>0.4</v>
      </c>
      <c r="L89" s="3">
        <f t="shared" si="10"/>
        <v>0.34400000000000008</v>
      </c>
      <c r="M89" s="3">
        <f t="shared" si="10"/>
        <v>0.26100000000000001</v>
      </c>
      <c r="N89" s="3">
        <f t="shared" si="10"/>
        <v>0.23000000000000004</v>
      </c>
      <c r="Q89">
        <f>SUM(Q10:Q88)</f>
        <v>124944543</v>
      </c>
      <c r="R89">
        <f t="shared" ref="R89:Z89" si="11">SUM(R10:R88)</f>
        <v>116172896</v>
      </c>
      <c r="S89">
        <f t="shared" si="11"/>
        <v>112567435</v>
      </c>
      <c r="T89">
        <f t="shared" si="11"/>
        <v>104205608</v>
      </c>
      <c r="U89">
        <f t="shared" si="11"/>
        <v>94475946</v>
      </c>
      <c r="V89">
        <f t="shared" si="11"/>
        <v>83754374</v>
      </c>
      <c r="W89">
        <f t="shared" si="11"/>
        <v>82574347</v>
      </c>
      <c r="X89">
        <f t="shared" si="11"/>
        <v>77632746</v>
      </c>
      <c r="Y89">
        <f t="shared" si="11"/>
        <v>69201590</v>
      </c>
      <c r="Z89">
        <f t="shared" si="11"/>
        <v>59542894</v>
      </c>
      <c r="AA89" s="5">
        <f>ROUND(PEARSON($Q89:$Z89,$E89:$N89),3)</f>
        <v>0.69499999999999995</v>
      </c>
      <c r="AB89" s="3">
        <f>ROUND(TDIST(ABS(AD89),AC89-2,2),3)</f>
        <v>2.5999999999999999E-2</v>
      </c>
      <c r="AC89" s="4">
        <f>COUNTA(Q89:Z89)</f>
        <v>10</v>
      </c>
      <c r="AD89" s="3">
        <f>ROUND((AA89*SQRT(AC89-2))/(SQRT(1-AA89^2)),3)</f>
        <v>2.734</v>
      </c>
    </row>
    <row r="90" spans="1:30">
      <c r="A90" t="s">
        <v>69</v>
      </c>
      <c r="E90" s="1">
        <f>ROUND(E89/E5,4)</f>
        <v>0.40689999999999998</v>
      </c>
      <c r="F90" s="1">
        <f t="shared" ref="F90:N90" si="12">ROUND(F89/F5,4)</f>
        <v>0.52659999999999996</v>
      </c>
      <c r="G90" s="1">
        <f t="shared" si="12"/>
        <v>0.60509999999999997</v>
      </c>
      <c r="H90" s="1">
        <f t="shared" si="12"/>
        <v>0.69130000000000003</v>
      </c>
      <c r="I90" s="1">
        <f t="shared" si="12"/>
        <v>0.59060000000000001</v>
      </c>
      <c r="J90" s="1">
        <f t="shared" si="12"/>
        <v>0.74919999999999998</v>
      </c>
      <c r="K90" s="1">
        <f t="shared" si="12"/>
        <v>0.6633</v>
      </c>
      <c r="L90" s="1">
        <f t="shared" si="12"/>
        <v>0.61209999999999998</v>
      </c>
      <c r="M90" s="1">
        <f t="shared" si="12"/>
        <v>0.55530000000000002</v>
      </c>
      <c r="N90" s="1">
        <f t="shared" si="12"/>
        <v>0.58819999999999995</v>
      </c>
      <c r="AA90"/>
      <c r="AB90"/>
      <c r="AC90"/>
      <c r="AD90"/>
    </row>
    <row r="97" spans="16:29">
      <c r="P97" s="2"/>
      <c r="AC97"/>
    </row>
    <row r="98" spans="16:29">
      <c r="P98" s="2"/>
      <c r="AB98" s="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98"/>
  <sheetViews>
    <sheetView zoomScale="90" zoomScaleNormal="90" workbookViewId="0"/>
  </sheetViews>
  <sheetFormatPr defaultColWidth="9.140625" defaultRowHeight="15"/>
  <cols>
    <col min="1" max="1" width="6.140625" customWidth="1"/>
    <col min="2" max="2" width="6.28515625" customWidth="1"/>
    <col min="3" max="3" width="13.28515625" customWidth="1"/>
    <col min="5" max="14" width="7.85546875" customWidth="1"/>
    <col min="15" max="15" width="4.140625" customWidth="1"/>
    <col min="16" max="16" width="14.5703125" customWidth="1"/>
    <col min="17" max="26" width="12" customWidth="1"/>
    <col min="27" max="27" width="7.85546875" style="4" customWidth="1"/>
    <col min="28" max="28" width="6.140625" style="4" customWidth="1"/>
    <col min="29" max="29" width="5.42578125" style="4" customWidth="1"/>
    <col min="30" max="30" width="9.140625" style="4"/>
  </cols>
  <sheetData>
    <row r="1" spans="1:31">
      <c r="A1" s="11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2">
        <v>0.63800000000000001</v>
      </c>
      <c r="K3" s="12">
        <f>ROUND($J3*0.75,3)</f>
        <v>0.47899999999999998</v>
      </c>
      <c r="L3" s="12">
        <f>ROUND($J3*0.65,3)</f>
        <v>0.41499999999999998</v>
      </c>
      <c r="M3" s="12">
        <f>ROUND($J3*0.55,3)</f>
        <v>0.35099999999999998</v>
      </c>
      <c r="N3" s="12">
        <f>ROUND($J3*0.45,3)</f>
        <v>0.28699999999999998</v>
      </c>
      <c r="O3" s="11"/>
      <c r="P3" t="s">
        <v>155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ROUND((K3-$J3)/$J3,2)</f>
        <v>-0.25</v>
      </c>
      <c r="L4" s="13">
        <f t="shared" ref="L4:N4" si="0">ROUND((L3-$J3)/$J3,2)</f>
        <v>-0.35</v>
      </c>
      <c r="M4" s="13">
        <f t="shared" si="0"/>
        <v>-0.45</v>
      </c>
      <c r="N4" s="13">
        <f t="shared" si="0"/>
        <v>-0.55000000000000004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12">
        <v>0.92400000000000004</v>
      </c>
      <c r="F5" s="12">
        <v>0.88500000000000001</v>
      </c>
      <c r="G5" s="12">
        <v>0.82299999999999995</v>
      </c>
      <c r="H5" s="12">
        <v>0.70299999999999996</v>
      </c>
      <c r="I5" s="12">
        <v>0.61799999999999999</v>
      </c>
      <c r="J5" s="12">
        <v>0.63800000000000001</v>
      </c>
      <c r="K5" s="12">
        <v>0.60299999999999998</v>
      </c>
      <c r="L5" s="12">
        <v>0.56200000000000006</v>
      </c>
      <c r="M5" s="12">
        <v>0.47</v>
      </c>
      <c r="N5" s="12">
        <v>0.39100000000000001</v>
      </c>
      <c r="O5" s="11"/>
      <c r="P5" s="11" t="s">
        <v>1</v>
      </c>
      <c r="Q5" s="15">
        <f>Q89</f>
        <v>124944543</v>
      </c>
      <c r="R5" s="15">
        <f t="shared" ref="R5:Z5" si="1">R89</f>
        <v>116172896</v>
      </c>
      <c r="S5" s="15">
        <f t="shared" si="1"/>
        <v>112567435</v>
      </c>
      <c r="T5" s="15">
        <f t="shared" si="1"/>
        <v>104205608</v>
      </c>
      <c r="U5" s="15">
        <f t="shared" si="1"/>
        <v>94475946</v>
      </c>
      <c r="V5" s="15">
        <f t="shared" si="1"/>
        <v>83754374</v>
      </c>
      <c r="W5" s="15">
        <f t="shared" si="1"/>
        <v>82574347</v>
      </c>
      <c r="X5" s="15">
        <f t="shared" si="1"/>
        <v>77632746</v>
      </c>
      <c r="Y5" s="15">
        <f t="shared" si="1"/>
        <v>69201590</v>
      </c>
      <c r="Z5" s="15">
        <f t="shared" si="1"/>
        <v>59542894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>
        <f>ROUND((K5-$J5)/$J5,2)</f>
        <v>-0.05</v>
      </c>
      <c r="L6" s="11">
        <f>ROUND((L5-$J5)/$J5,2)</f>
        <v>-0.12</v>
      </c>
      <c r="M6" s="11">
        <f>ROUND((M5-$J5)/$J5,2)</f>
        <v>-0.26</v>
      </c>
      <c r="N6" s="11">
        <f>ROUND((N5-$J5)/$J5,2)</f>
        <v>-0.39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-0.01</v>
      </c>
      <c r="X6" s="13">
        <f>ROUND((X5-W5)/W5,2)</f>
        <v>-0.06</v>
      </c>
      <c r="Y6" s="13">
        <f>ROUND((Y5-X5)/X5,2)</f>
        <v>-0.11</v>
      </c>
      <c r="Z6" s="13">
        <f>ROUND((Z5-Y5)/Y5,2)</f>
        <v>-0.14000000000000001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P9" s="11" t="s">
        <v>28</v>
      </c>
      <c r="Q9">
        <v>2003</v>
      </c>
      <c r="R9">
        <v>2004</v>
      </c>
      <c r="S9">
        <v>2005</v>
      </c>
      <c r="T9">
        <v>2006</v>
      </c>
      <c r="U9">
        <v>2007</v>
      </c>
      <c r="V9">
        <v>2008</v>
      </c>
      <c r="W9">
        <v>2009</v>
      </c>
      <c r="X9">
        <v>2010</v>
      </c>
      <c r="Y9">
        <v>2011</v>
      </c>
      <c r="Z9">
        <v>2012</v>
      </c>
      <c r="AA9" s="4" t="s">
        <v>68</v>
      </c>
      <c r="AB9" s="5" t="s">
        <v>34</v>
      </c>
      <c r="AC9" s="4" t="s">
        <v>33</v>
      </c>
      <c r="AD9" s="8"/>
      <c r="AE9" s="8"/>
    </row>
    <row r="10" spans="1:31">
      <c r="A10" t="s">
        <v>8</v>
      </c>
      <c r="B10" t="s">
        <v>9</v>
      </c>
      <c r="C10" t="s">
        <v>10</v>
      </c>
      <c r="D10" t="s">
        <v>11</v>
      </c>
      <c r="E10" s="3">
        <v>8.0000000000000002E-3</v>
      </c>
      <c r="F10" s="3">
        <v>0.02</v>
      </c>
      <c r="G10" s="3">
        <v>1.7999999999999999E-2</v>
      </c>
      <c r="H10" s="3">
        <v>1.7000000000000001E-2</v>
      </c>
      <c r="I10" s="3">
        <v>8.0000000000000002E-3</v>
      </c>
      <c r="J10" s="3">
        <v>4.0000000000000001E-3</v>
      </c>
      <c r="K10" s="3">
        <v>2E-3</v>
      </c>
      <c r="L10" s="3">
        <v>3.0000000000000001E-3</v>
      </c>
      <c r="M10" s="3">
        <v>4.0000000000000001E-3</v>
      </c>
      <c r="N10" s="3">
        <v>6.0000000000000001E-3</v>
      </c>
      <c r="O10" s="4"/>
      <c r="P10" s="4"/>
      <c r="Q10">
        <v>1036595</v>
      </c>
      <c r="R10">
        <v>1439951</v>
      </c>
      <c r="S10">
        <v>1509759</v>
      </c>
      <c r="T10">
        <v>1333012</v>
      </c>
      <c r="U10">
        <v>1320169</v>
      </c>
      <c r="V10">
        <v>984056</v>
      </c>
      <c r="W10">
        <v>575501</v>
      </c>
      <c r="X10">
        <v>486680</v>
      </c>
      <c r="Y10">
        <v>644908</v>
      </c>
      <c r="Z10">
        <v>98456</v>
      </c>
      <c r="AA10" s="5">
        <f t="shared" ref="AA10:AA73" si="2">ROUND(PEARSON($Q10:$Z10,$E10:$N10),3)</f>
        <v>0.77500000000000002</v>
      </c>
      <c r="AB10" s="3">
        <f t="shared" ref="AB10:AB73" si="3">ROUND(TDIST(ABS(AD10),AC10-2,2),3)</f>
        <v>8.0000000000000002E-3</v>
      </c>
      <c r="AC10" s="4">
        <f t="shared" ref="AC10:AC73" si="4">COUNTA(Q10:Z10)</f>
        <v>10</v>
      </c>
      <c r="AD10" s="3">
        <f t="shared" ref="AD10:AD73" si="5">ROUND((AA10*SQRT(AC10-2))/(SQRT(1-AA10^2)),3)</f>
        <v>3.4689999999999999</v>
      </c>
    </row>
    <row r="11" spans="1:31">
      <c r="A11" t="s">
        <v>8</v>
      </c>
      <c r="B11" t="s">
        <v>13</v>
      </c>
      <c r="C11" t="s">
        <v>10</v>
      </c>
      <c r="D11" t="s">
        <v>11</v>
      </c>
      <c r="E11" s="3">
        <v>1.0999999999999999E-2</v>
      </c>
      <c r="F11" s="3">
        <v>8.0000000000000002E-3</v>
      </c>
      <c r="G11" s="3">
        <v>8.0000000000000002E-3</v>
      </c>
      <c r="H11" s="3">
        <v>7.0000000000000001E-3</v>
      </c>
      <c r="I11" s="3">
        <v>3.0000000000000001E-3</v>
      </c>
      <c r="J11" s="3">
        <v>5.0000000000000001E-3</v>
      </c>
      <c r="K11" s="3">
        <v>6.0000000000000001E-3</v>
      </c>
      <c r="L11" s="3">
        <v>3.0000000000000001E-3</v>
      </c>
      <c r="M11" s="3">
        <v>2E-3</v>
      </c>
      <c r="N11" s="3">
        <v>1E-3</v>
      </c>
      <c r="O11" s="4"/>
      <c r="P11" s="4"/>
      <c r="Q11">
        <v>4241216</v>
      </c>
      <c r="R11">
        <v>4294884</v>
      </c>
      <c r="S11">
        <v>3884007</v>
      </c>
      <c r="T11">
        <v>3418751</v>
      </c>
      <c r="U11">
        <v>2707991</v>
      </c>
      <c r="V11">
        <v>3536979</v>
      </c>
      <c r="W11">
        <v>3327143</v>
      </c>
      <c r="X11">
        <v>2464058</v>
      </c>
      <c r="Y11">
        <v>1704406</v>
      </c>
      <c r="Z11">
        <v>482450</v>
      </c>
      <c r="AA11" s="5">
        <f t="shared" si="2"/>
        <v>0.89800000000000002</v>
      </c>
      <c r="AB11" s="3">
        <f t="shared" si="3"/>
        <v>0</v>
      </c>
      <c r="AC11" s="4">
        <f t="shared" si="4"/>
        <v>10</v>
      </c>
      <c r="AD11" s="3">
        <f t="shared" si="5"/>
        <v>5.7729999999999997</v>
      </c>
    </row>
    <row r="12" spans="1:31">
      <c r="A12" t="s">
        <v>8</v>
      </c>
      <c r="B12" t="s">
        <v>14</v>
      </c>
      <c r="C12" t="s">
        <v>10</v>
      </c>
      <c r="D12" t="s">
        <v>11</v>
      </c>
      <c r="E12" s="3">
        <v>2E-3</v>
      </c>
      <c r="F12" s="3">
        <v>1E-3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4"/>
      <c r="P12" s="4"/>
      <c r="Q12">
        <v>111613</v>
      </c>
      <c r="R12">
        <v>152642</v>
      </c>
      <c r="S12">
        <v>148827</v>
      </c>
      <c r="T12">
        <v>127951</v>
      </c>
      <c r="U12">
        <v>128626</v>
      </c>
      <c r="V12">
        <v>158409</v>
      </c>
      <c r="W12">
        <v>161734</v>
      </c>
      <c r="X12">
        <v>185807</v>
      </c>
      <c r="Y12">
        <v>95383</v>
      </c>
      <c r="Z12">
        <v>36615</v>
      </c>
      <c r="AA12" s="5">
        <f t="shared" si="2"/>
        <v>-6.4000000000000001E-2</v>
      </c>
      <c r="AB12" s="3">
        <f t="shared" si="3"/>
        <v>0.86099999999999999</v>
      </c>
      <c r="AC12" s="4">
        <f t="shared" si="4"/>
        <v>10</v>
      </c>
      <c r="AD12" s="3">
        <f t="shared" si="5"/>
        <v>-0.18099999999999999</v>
      </c>
    </row>
    <row r="13" spans="1:31">
      <c r="A13" t="s">
        <v>8</v>
      </c>
      <c r="B13" t="s">
        <v>15</v>
      </c>
      <c r="C13" t="s">
        <v>10</v>
      </c>
      <c r="D13" t="s">
        <v>11</v>
      </c>
      <c r="E13" s="3"/>
      <c r="F13" s="3"/>
      <c r="G13" s="3"/>
      <c r="H13" s="3"/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"/>
      <c r="P13" s="4"/>
      <c r="U13">
        <v>15402</v>
      </c>
      <c r="V13">
        <v>18000</v>
      </c>
      <c r="W13">
        <v>5014</v>
      </c>
      <c r="X13">
        <v>20180</v>
      </c>
      <c r="Y13">
        <v>18155</v>
      </c>
      <c r="Z13">
        <v>21118</v>
      </c>
      <c r="AA13" s="5"/>
      <c r="AB13" s="3"/>
      <c r="AD13" s="3"/>
    </row>
    <row r="14" spans="1:31">
      <c r="A14" t="s">
        <v>8</v>
      </c>
      <c r="B14" t="s">
        <v>16</v>
      </c>
      <c r="C14" t="s">
        <v>10</v>
      </c>
      <c r="D14" t="s">
        <v>11</v>
      </c>
      <c r="E14" s="3"/>
      <c r="F14" s="3"/>
      <c r="G14" s="3"/>
      <c r="H14" s="3"/>
      <c r="I14" s="3"/>
      <c r="J14" s="3">
        <v>0</v>
      </c>
      <c r="K14" s="3"/>
      <c r="L14" s="3">
        <v>0</v>
      </c>
      <c r="M14" s="3">
        <v>0</v>
      </c>
      <c r="N14" s="3">
        <v>0</v>
      </c>
      <c r="P14" s="4"/>
      <c r="V14">
        <v>1768</v>
      </c>
      <c r="X14">
        <v>3047</v>
      </c>
      <c r="Y14">
        <v>128</v>
      </c>
      <c r="Z14">
        <v>942</v>
      </c>
      <c r="AA14" s="5"/>
      <c r="AB14" s="3"/>
      <c r="AD14" s="3"/>
    </row>
    <row r="15" spans="1:31">
      <c r="A15" t="s">
        <v>8</v>
      </c>
      <c r="B15" t="s">
        <v>17</v>
      </c>
      <c r="C15" t="s">
        <v>10</v>
      </c>
      <c r="D15" t="s">
        <v>11</v>
      </c>
      <c r="E15" s="3"/>
      <c r="F15" s="3">
        <v>0</v>
      </c>
      <c r="G15" s="3"/>
      <c r="H15" s="3"/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P15" s="4"/>
      <c r="R15">
        <v>1989</v>
      </c>
      <c r="U15">
        <v>161520</v>
      </c>
      <c r="V15">
        <v>201379</v>
      </c>
      <c r="W15">
        <v>220428</v>
      </c>
      <c r="X15">
        <v>210558</v>
      </c>
      <c r="Y15">
        <v>128701</v>
      </c>
      <c r="Z15">
        <v>119351</v>
      </c>
      <c r="AA15" s="5"/>
      <c r="AB15" s="3"/>
      <c r="AD15" s="3"/>
    </row>
    <row r="16" spans="1:31">
      <c r="A16" t="s">
        <v>8</v>
      </c>
      <c r="B16" t="s">
        <v>18</v>
      </c>
      <c r="C16" t="s">
        <v>10</v>
      </c>
      <c r="D16" t="s">
        <v>11</v>
      </c>
      <c r="E16" s="3"/>
      <c r="F16" s="3">
        <v>1E-3</v>
      </c>
      <c r="G16" s="3">
        <v>1E-3</v>
      </c>
      <c r="H16" s="3">
        <v>1E-3</v>
      </c>
      <c r="I16" s="3">
        <v>0</v>
      </c>
      <c r="J16" s="3">
        <v>1E-3</v>
      </c>
      <c r="K16" s="3">
        <v>1E-3</v>
      </c>
      <c r="L16" s="3">
        <v>1E-3</v>
      </c>
      <c r="M16" s="3">
        <v>1E-3</v>
      </c>
      <c r="N16" s="3">
        <v>0</v>
      </c>
      <c r="P16" s="4"/>
      <c r="R16">
        <v>519343</v>
      </c>
      <c r="S16">
        <v>343840</v>
      </c>
      <c r="T16">
        <v>366940</v>
      </c>
      <c r="U16">
        <v>298814</v>
      </c>
      <c r="V16">
        <v>425374</v>
      </c>
      <c r="W16">
        <v>506865</v>
      </c>
      <c r="X16">
        <v>506549</v>
      </c>
      <c r="Y16">
        <v>422259</v>
      </c>
      <c r="Z16">
        <v>178496</v>
      </c>
      <c r="AA16" s="5">
        <f t="shared" si="2"/>
        <v>0.79400000000000004</v>
      </c>
      <c r="AB16" s="3">
        <f t="shared" si="3"/>
        <v>1.0999999999999999E-2</v>
      </c>
      <c r="AC16" s="4">
        <f t="shared" si="4"/>
        <v>9</v>
      </c>
      <c r="AD16" s="3">
        <f t="shared" si="5"/>
        <v>3.456</v>
      </c>
    </row>
    <row r="17" spans="1:30">
      <c r="A17" t="s">
        <v>8</v>
      </c>
      <c r="B17" t="s">
        <v>19</v>
      </c>
      <c r="C17" t="s">
        <v>10</v>
      </c>
      <c r="D17" t="s">
        <v>11</v>
      </c>
      <c r="E17" s="3"/>
      <c r="F17" s="3"/>
      <c r="G17" s="3"/>
      <c r="H17" s="3"/>
      <c r="I17" s="3"/>
      <c r="J17" s="3"/>
      <c r="K17" s="3"/>
      <c r="L17" s="3">
        <v>0</v>
      </c>
      <c r="M17" s="3"/>
      <c r="N17" s="3">
        <v>0</v>
      </c>
      <c r="P17" s="4"/>
      <c r="V17">
        <v>663</v>
      </c>
      <c r="X17">
        <v>3536</v>
      </c>
      <c r="Z17">
        <v>1130</v>
      </c>
      <c r="AA17" s="5"/>
      <c r="AB17" s="3"/>
      <c r="AD17" s="3"/>
    </row>
    <row r="18" spans="1:30">
      <c r="A18" t="s">
        <v>20</v>
      </c>
      <c r="B18" t="s">
        <v>9</v>
      </c>
      <c r="C18" t="s">
        <v>10</v>
      </c>
      <c r="D18" t="s">
        <v>11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/>
      <c r="L18" s="3"/>
      <c r="M18" s="3"/>
      <c r="N18" s="3"/>
      <c r="Q18">
        <v>47736</v>
      </c>
      <c r="R18">
        <v>29712</v>
      </c>
      <c r="S18">
        <v>2128</v>
      </c>
      <c r="T18">
        <v>53986</v>
      </c>
      <c r="U18">
        <v>30297</v>
      </c>
      <c r="V18">
        <v>16790</v>
      </c>
      <c r="X18">
        <v>884</v>
      </c>
      <c r="Y18">
        <v>1535</v>
      </c>
      <c r="Z18">
        <v>2793</v>
      </c>
      <c r="AA18" s="5"/>
      <c r="AB18" s="3"/>
      <c r="AD18" s="3"/>
    </row>
    <row r="19" spans="1:30">
      <c r="A19" t="s">
        <v>20</v>
      </c>
      <c r="B19" t="s">
        <v>13</v>
      </c>
      <c r="C19" t="s">
        <v>10</v>
      </c>
      <c r="D19" t="s">
        <v>11</v>
      </c>
      <c r="E19" s="3">
        <v>1E-3</v>
      </c>
      <c r="F19" s="3">
        <v>1E-3</v>
      </c>
      <c r="G19" s="3">
        <v>1E-3</v>
      </c>
      <c r="H19" s="3">
        <v>1E-3</v>
      </c>
      <c r="I19" s="3">
        <v>0</v>
      </c>
      <c r="J19" s="3">
        <v>0</v>
      </c>
      <c r="K19" s="3">
        <v>1E-3</v>
      </c>
      <c r="L19" s="3">
        <v>1E-3</v>
      </c>
      <c r="M19" s="3">
        <v>0</v>
      </c>
      <c r="N19" s="3">
        <v>0</v>
      </c>
      <c r="Q19">
        <v>1669870</v>
      </c>
      <c r="R19">
        <v>2060092</v>
      </c>
      <c r="S19">
        <v>2212397</v>
      </c>
      <c r="T19">
        <v>1927398</v>
      </c>
      <c r="U19">
        <v>1590823</v>
      </c>
      <c r="V19">
        <v>1464163</v>
      </c>
      <c r="W19">
        <v>1666322</v>
      </c>
      <c r="X19">
        <v>1801775</v>
      </c>
      <c r="Y19">
        <v>1242171</v>
      </c>
      <c r="Z19">
        <v>1071896</v>
      </c>
      <c r="AA19" s="5">
        <f t="shared" si="2"/>
        <v>0.80100000000000005</v>
      </c>
      <c r="AB19" s="3">
        <f t="shared" si="3"/>
        <v>5.0000000000000001E-3</v>
      </c>
      <c r="AC19" s="4">
        <f t="shared" si="4"/>
        <v>10</v>
      </c>
      <c r="AD19" s="3">
        <f t="shared" si="5"/>
        <v>3.7839999999999998</v>
      </c>
    </row>
    <row r="20" spans="1:30">
      <c r="A20" t="s">
        <v>20</v>
      </c>
      <c r="B20" t="s">
        <v>14</v>
      </c>
      <c r="C20" t="s">
        <v>10</v>
      </c>
      <c r="D20" t="s">
        <v>11</v>
      </c>
      <c r="E20" s="3">
        <v>2E-3</v>
      </c>
      <c r="F20" s="3">
        <v>6.0000000000000001E-3</v>
      </c>
      <c r="G20" s="3">
        <v>5.0000000000000001E-3</v>
      </c>
      <c r="H20" s="3">
        <v>3.0000000000000001E-3</v>
      </c>
      <c r="I20" s="3">
        <v>2E-3</v>
      </c>
      <c r="J20" s="3">
        <v>2E-3</v>
      </c>
      <c r="K20" s="3">
        <v>3.0000000000000001E-3</v>
      </c>
      <c r="L20" s="3">
        <v>4.0000000000000001E-3</v>
      </c>
      <c r="M20" s="3">
        <v>3.0000000000000001E-3</v>
      </c>
      <c r="N20" s="3">
        <v>1E-3</v>
      </c>
      <c r="Q20">
        <v>191424</v>
      </c>
      <c r="R20">
        <v>163463</v>
      </c>
      <c r="S20">
        <v>271624</v>
      </c>
      <c r="T20">
        <v>235427</v>
      </c>
      <c r="U20">
        <v>145714</v>
      </c>
      <c r="V20">
        <v>278008</v>
      </c>
      <c r="W20">
        <v>233164</v>
      </c>
      <c r="X20">
        <v>275364</v>
      </c>
      <c r="Y20">
        <v>225797</v>
      </c>
      <c r="Z20">
        <v>269836</v>
      </c>
      <c r="AA20" s="5">
        <f t="shared" si="2"/>
        <v>-0.114</v>
      </c>
      <c r="AB20" s="3">
        <f t="shared" si="3"/>
        <v>0.754</v>
      </c>
      <c r="AC20" s="4">
        <f t="shared" si="4"/>
        <v>10</v>
      </c>
      <c r="AD20" s="3">
        <f t="shared" si="5"/>
        <v>-0.32500000000000001</v>
      </c>
    </row>
    <row r="21" spans="1:30">
      <c r="A21" t="s">
        <v>20</v>
      </c>
      <c r="B21" t="s">
        <v>15</v>
      </c>
      <c r="C21" t="s">
        <v>10</v>
      </c>
      <c r="D21" t="s">
        <v>11</v>
      </c>
      <c r="E21" s="3"/>
      <c r="F21" s="3"/>
      <c r="G21" s="3"/>
      <c r="H21" s="3"/>
      <c r="I21" s="3"/>
      <c r="J21" s="3"/>
      <c r="K21" s="3">
        <v>0</v>
      </c>
      <c r="L21" s="3">
        <v>0</v>
      </c>
      <c r="M21" s="3">
        <v>0</v>
      </c>
      <c r="N21" s="3"/>
      <c r="T21">
        <v>1547</v>
      </c>
      <c r="W21">
        <v>15444</v>
      </c>
      <c r="X21">
        <v>1188</v>
      </c>
      <c r="Y21">
        <v>924</v>
      </c>
      <c r="AA21" s="5"/>
      <c r="AB21" s="3"/>
      <c r="AD21" s="3"/>
    </row>
    <row r="22" spans="1:30">
      <c r="A22" t="s">
        <v>20</v>
      </c>
      <c r="B22" t="s">
        <v>17</v>
      </c>
      <c r="C22" t="s">
        <v>145</v>
      </c>
      <c r="D22" t="s">
        <v>11</v>
      </c>
      <c r="E22" s="3"/>
      <c r="F22" s="3"/>
      <c r="G22" s="3"/>
      <c r="H22" s="3"/>
      <c r="I22" s="3"/>
      <c r="J22" s="3"/>
      <c r="K22" s="3">
        <v>1E-3</v>
      </c>
      <c r="L22" s="3">
        <v>2E-3</v>
      </c>
      <c r="M22" s="3">
        <v>2E-3</v>
      </c>
      <c r="N22" s="3">
        <v>1E-3</v>
      </c>
      <c r="W22">
        <v>808679</v>
      </c>
      <c r="X22">
        <v>898007</v>
      </c>
      <c r="Y22">
        <v>815730</v>
      </c>
      <c r="Z22">
        <v>747693</v>
      </c>
      <c r="AA22" s="5">
        <f t="shared" si="2"/>
        <v>0.73599999999999999</v>
      </c>
      <c r="AB22" s="3">
        <f t="shared" si="3"/>
        <v>0.26400000000000001</v>
      </c>
      <c r="AC22" s="4">
        <f t="shared" si="4"/>
        <v>4</v>
      </c>
      <c r="AD22" s="3">
        <f t="shared" si="5"/>
        <v>1.538</v>
      </c>
    </row>
    <row r="23" spans="1:30">
      <c r="A23" t="s">
        <v>20</v>
      </c>
      <c r="B23" t="s">
        <v>17</v>
      </c>
      <c r="C23" t="s">
        <v>10</v>
      </c>
      <c r="D23" t="s">
        <v>11</v>
      </c>
      <c r="E23" s="3">
        <v>2.8000000000000001E-2</v>
      </c>
      <c r="F23" s="3">
        <v>3.5999999999999997E-2</v>
      </c>
      <c r="G23" s="3">
        <v>4.3999999999999997E-2</v>
      </c>
      <c r="H23" s="3">
        <v>4.5999999999999999E-2</v>
      </c>
      <c r="I23" s="3">
        <v>2.3E-2</v>
      </c>
      <c r="J23" s="3">
        <v>0.02</v>
      </c>
      <c r="K23" s="3">
        <v>2.4E-2</v>
      </c>
      <c r="L23" s="3">
        <v>2.5000000000000001E-2</v>
      </c>
      <c r="M23" s="3">
        <v>1.7000000000000001E-2</v>
      </c>
      <c r="N23" s="3">
        <v>1.6E-2</v>
      </c>
      <c r="Q23">
        <v>1756193</v>
      </c>
      <c r="R23">
        <v>1526666</v>
      </c>
      <c r="S23">
        <v>1988209</v>
      </c>
      <c r="T23">
        <v>2176131</v>
      </c>
      <c r="U23">
        <v>1736694</v>
      </c>
      <c r="V23">
        <v>1585192</v>
      </c>
      <c r="W23">
        <v>759368</v>
      </c>
      <c r="X23">
        <v>829604</v>
      </c>
      <c r="Y23">
        <v>741965</v>
      </c>
      <c r="Z23">
        <v>495051</v>
      </c>
      <c r="AA23" s="5">
        <f t="shared" si="2"/>
        <v>0.76</v>
      </c>
      <c r="AB23" s="3">
        <f t="shared" si="3"/>
        <v>1.0999999999999999E-2</v>
      </c>
      <c r="AC23" s="4">
        <f t="shared" si="4"/>
        <v>10</v>
      </c>
      <c r="AD23" s="3">
        <f t="shared" si="5"/>
        <v>3.3069999999999999</v>
      </c>
    </row>
    <row r="24" spans="1:30">
      <c r="A24" t="s">
        <v>20</v>
      </c>
      <c r="B24" t="s">
        <v>18</v>
      </c>
      <c r="C24" t="s">
        <v>145</v>
      </c>
      <c r="D24" t="s">
        <v>11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>
        <v>0</v>
      </c>
      <c r="W24">
        <v>2420</v>
      </c>
      <c r="X24">
        <v>39820</v>
      </c>
      <c r="Y24">
        <v>31240</v>
      </c>
      <c r="Z24">
        <v>14740</v>
      </c>
      <c r="AA24" s="5"/>
      <c r="AB24" s="3"/>
      <c r="AD24" s="3"/>
    </row>
    <row r="25" spans="1:30">
      <c r="A25" t="s">
        <v>20</v>
      </c>
      <c r="B25" t="s">
        <v>18</v>
      </c>
      <c r="C25" t="s">
        <v>10</v>
      </c>
      <c r="D25" t="s">
        <v>11</v>
      </c>
      <c r="E25" s="3">
        <v>3.0000000000000001E-3</v>
      </c>
      <c r="F25" s="3">
        <v>3.0000000000000001E-3</v>
      </c>
      <c r="G25" s="3">
        <v>3.0000000000000001E-3</v>
      </c>
      <c r="H25" s="3">
        <v>1E-3</v>
      </c>
      <c r="I25" s="3">
        <v>1E-3</v>
      </c>
      <c r="J25" s="3">
        <v>1E-3</v>
      </c>
      <c r="K25" s="3">
        <v>1E-3</v>
      </c>
      <c r="L25" s="3">
        <v>1E-3</v>
      </c>
      <c r="M25" s="3">
        <v>0</v>
      </c>
      <c r="N25" s="3">
        <v>0</v>
      </c>
      <c r="Q25">
        <v>1013535</v>
      </c>
      <c r="R25">
        <v>893439</v>
      </c>
      <c r="S25">
        <v>704404</v>
      </c>
      <c r="T25">
        <v>771597</v>
      </c>
      <c r="U25">
        <v>680681</v>
      </c>
      <c r="V25">
        <v>457259</v>
      </c>
      <c r="W25">
        <v>470754</v>
      </c>
      <c r="X25">
        <v>420345</v>
      </c>
      <c r="Y25">
        <v>408157</v>
      </c>
      <c r="Z25">
        <v>320809</v>
      </c>
      <c r="AA25" s="5">
        <f t="shared" si="2"/>
        <v>0.83</v>
      </c>
      <c r="AB25" s="3">
        <f t="shared" si="3"/>
        <v>3.0000000000000001E-3</v>
      </c>
      <c r="AC25" s="4">
        <f t="shared" si="4"/>
        <v>10</v>
      </c>
      <c r="AD25" s="3">
        <f t="shared" si="5"/>
        <v>4.2089999999999996</v>
      </c>
    </row>
    <row r="26" spans="1:30">
      <c r="A26" t="s">
        <v>20</v>
      </c>
      <c r="B26" t="s">
        <v>19</v>
      </c>
      <c r="C26" t="s">
        <v>10</v>
      </c>
      <c r="D26" t="s">
        <v>11</v>
      </c>
      <c r="E26" s="3">
        <v>0</v>
      </c>
      <c r="F26" s="3"/>
      <c r="G26" s="3"/>
      <c r="H26" s="3"/>
      <c r="I26" s="3"/>
      <c r="J26" s="3"/>
      <c r="K26" s="3"/>
      <c r="L26" s="3"/>
      <c r="M26" s="3"/>
      <c r="N26" s="3"/>
      <c r="Q26">
        <v>1028</v>
      </c>
      <c r="T26">
        <v>772</v>
      </c>
      <c r="U26">
        <v>884</v>
      </c>
      <c r="V26">
        <v>4410</v>
      </c>
      <c r="W26">
        <v>426</v>
      </c>
      <c r="AA26" s="5"/>
      <c r="AB26" s="3"/>
      <c r="AD26" s="3"/>
    </row>
    <row r="27" spans="1:30">
      <c r="A27" t="s">
        <v>21</v>
      </c>
      <c r="B27" t="s">
        <v>9</v>
      </c>
      <c r="C27" t="s">
        <v>10</v>
      </c>
      <c r="D27" t="s">
        <v>11</v>
      </c>
      <c r="E27" s="3">
        <v>1E-3</v>
      </c>
      <c r="F27" s="3">
        <v>2E-3</v>
      </c>
      <c r="G27" s="3">
        <v>3.0000000000000001E-3</v>
      </c>
      <c r="H27" s="3">
        <v>2E-3</v>
      </c>
      <c r="I27" s="3">
        <v>1E-3</v>
      </c>
      <c r="J27" s="3">
        <v>0</v>
      </c>
      <c r="K27" s="3">
        <v>0</v>
      </c>
      <c r="L27" s="3">
        <v>1E-3</v>
      </c>
      <c r="M27" s="3">
        <v>0</v>
      </c>
      <c r="N27" s="3">
        <v>0</v>
      </c>
      <c r="Q27">
        <v>1122195</v>
      </c>
      <c r="R27">
        <v>887830</v>
      </c>
      <c r="S27">
        <v>996227</v>
      </c>
      <c r="T27">
        <v>511642</v>
      </c>
      <c r="U27">
        <v>527282</v>
      </c>
      <c r="V27">
        <v>370939</v>
      </c>
      <c r="W27">
        <v>366679</v>
      </c>
      <c r="X27">
        <v>513056</v>
      </c>
      <c r="Y27">
        <v>373757</v>
      </c>
      <c r="Z27">
        <v>317294</v>
      </c>
      <c r="AA27" s="5">
        <f t="shared" si="2"/>
        <v>0.70699999999999996</v>
      </c>
      <c r="AB27" s="3">
        <f t="shared" si="3"/>
        <v>2.1999999999999999E-2</v>
      </c>
      <c r="AC27" s="4">
        <f t="shared" si="4"/>
        <v>10</v>
      </c>
      <c r="AD27" s="3">
        <f t="shared" si="5"/>
        <v>2.8279999999999998</v>
      </c>
    </row>
    <row r="28" spans="1:30">
      <c r="A28" t="s">
        <v>21</v>
      </c>
      <c r="B28" t="s">
        <v>13</v>
      </c>
      <c r="C28" t="s">
        <v>10</v>
      </c>
      <c r="D28" t="s">
        <v>11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/>
      <c r="M28" s="3"/>
      <c r="N28" s="3"/>
      <c r="Q28">
        <v>89457</v>
      </c>
      <c r="R28">
        <v>38279</v>
      </c>
      <c r="S28">
        <v>62036</v>
      </c>
      <c r="T28">
        <v>42447</v>
      </c>
      <c r="U28">
        <v>1390</v>
      </c>
      <c r="V28">
        <v>2894</v>
      </c>
      <c r="W28">
        <v>49163</v>
      </c>
      <c r="Y28">
        <v>440</v>
      </c>
      <c r="Z28">
        <v>242</v>
      </c>
      <c r="AA28" s="5"/>
      <c r="AB28" s="3"/>
      <c r="AD28" s="3"/>
    </row>
    <row r="29" spans="1:30">
      <c r="A29" t="s">
        <v>21</v>
      </c>
      <c r="B29" t="s">
        <v>14</v>
      </c>
      <c r="C29" t="s">
        <v>10</v>
      </c>
      <c r="D29" t="s">
        <v>11</v>
      </c>
      <c r="E29" s="3">
        <v>3.2000000000000001E-2</v>
      </c>
      <c r="F29" s="3">
        <v>5.8999999999999997E-2</v>
      </c>
      <c r="G29" s="3">
        <v>5.2999999999999999E-2</v>
      </c>
      <c r="H29" s="3">
        <v>4.8000000000000001E-2</v>
      </c>
      <c r="I29" s="3">
        <v>0.02</v>
      </c>
      <c r="J29" s="3">
        <v>1.9E-2</v>
      </c>
      <c r="K29" s="3">
        <v>1.9E-2</v>
      </c>
      <c r="L29" s="3">
        <v>2.1999999999999999E-2</v>
      </c>
      <c r="M29" s="3">
        <v>1.7000000000000001E-2</v>
      </c>
      <c r="N29" s="3">
        <v>1.2E-2</v>
      </c>
      <c r="Q29">
        <v>2077492</v>
      </c>
      <c r="R29">
        <v>2164307</v>
      </c>
      <c r="S29">
        <v>2031057</v>
      </c>
      <c r="T29">
        <v>1795453</v>
      </c>
      <c r="U29">
        <v>949658</v>
      </c>
      <c r="V29">
        <v>1003603</v>
      </c>
      <c r="W29">
        <v>1050057</v>
      </c>
      <c r="X29">
        <v>1195617</v>
      </c>
      <c r="Y29">
        <v>1136118</v>
      </c>
      <c r="Z29">
        <v>1080149</v>
      </c>
      <c r="AA29" s="5">
        <f t="shared" si="2"/>
        <v>0.89400000000000002</v>
      </c>
      <c r="AB29" s="3">
        <f t="shared" si="3"/>
        <v>0</v>
      </c>
      <c r="AC29" s="4">
        <f t="shared" si="4"/>
        <v>10</v>
      </c>
      <c r="AD29" s="3">
        <f t="shared" si="5"/>
        <v>5.6429999999999998</v>
      </c>
    </row>
    <row r="30" spans="1:30">
      <c r="A30" t="s">
        <v>21</v>
      </c>
      <c r="B30" t="s">
        <v>15</v>
      </c>
      <c r="C30" t="s">
        <v>10</v>
      </c>
      <c r="D30" t="s">
        <v>11</v>
      </c>
      <c r="E30" s="3">
        <v>2E-3</v>
      </c>
      <c r="F30" s="3">
        <v>4.0000000000000001E-3</v>
      </c>
      <c r="G30" s="3">
        <v>4.0000000000000001E-3</v>
      </c>
      <c r="H30" s="3">
        <v>2E-3</v>
      </c>
      <c r="I30" s="3">
        <v>1E-3</v>
      </c>
      <c r="J30" s="3">
        <v>1E-3</v>
      </c>
      <c r="K30" s="3">
        <v>1E-3</v>
      </c>
      <c r="L30" s="3">
        <v>1E-3</v>
      </c>
      <c r="M30" s="3">
        <v>1E-3</v>
      </c>
      <c r="N30" s="3">
        <v>1E-3</v>
      </c>
      <c r="Q30">
        <v>138641</v>
      </c>
      <c r="R30">
        <v>244626</v>
      </c>
      <c r="S30">
        <v>237800</v>
      </c>
      <c r="T30">
        <v>175339</v>
      </c>
      <c r="U30">
        <v>98614</v>
      </c>
      <c r="V30">
        <v>100902</v>
      </c>
      <c r="W30">
        <v>158205</v>
      </c>
      <c r="X30">
        <v>130662</v>
      </c>
      <c r="Y30">
        <v>182841</v>
      </c>
      <c r="Z30">
        <v>321220</v>
      </c>
      <c r="AA30" s="5">
        <f t="shared" si="2"/>
        <v>0.42199999999999999</v>
      </c>
      <c r="AB30" s="3">
        <f t="shared" si="3"/>
        <v>0.224</v>
      </c>
      <c r="AC30" s="4">
        <f t="shared" si="4"/>
        <v>10</v>
      </c>
      <c r="AD30" s="3">
        <f t="shared" si="5"/>
        <v>1.3169999999999999</v>
      </c>
    </row>
    <row r="31" spans="1:30">
      <c r="A31" t="s">
        <v>21</v>
      </c>
      <c r="B31" t="s">
        <v>16</v>
      </c>
      <c r="C31" t="s">
        <v>10</v>
      </c>
      <c r="D31" t="s">
        <v>11</v>
      </c>
      <c r="E31" s="3">
        <v>2E-3</v>
      </c>
      <c r="F31" s="3">
        <v>2E-3</v>
      </c>
      <c r="G31" s="3">
        <v>1E-3</v>
      </c>
      <c r="H31" s="3">
        <v>1E-3</v>
      </c>
      <c r="I31" s="3">
        <v>0</v>
      </c>
      <c r="J31" s="3">
        <v>0</v>
      </c>
      <c r="K31" s="3">
        <v>0</v>
      </c>
      <c r="L31" s="3">
        <v>1E-3</v>
      </c>
      <c r="M31" s="3">
        <v>1E-3</v>
      </c>
      <c r="N31" s="3">
        <v>0</v>
      </c>
      <c r="Q31">
        <v>105319</v>
      </c>
      <c r="R31">
        <v>79773</v>
      </c>
      <c r="S31">
        <v>41626</v>
      </c>
      <c r="T31">
        <v>42159</v>
      </c>
      <c r="U31">
        <v>15924</v>
      </c>
      <c r="V31">
        <v>25347</v>
      </c>
      <c r="W31">
        <v>28769</v>
      </c>
      <c r="X31">
        <v>45576</v>
      </c>
      <c r="Y31">
        <v>29388</v>
      </c>
      <c r="Z31">
        <v>21089</v>
      </c>
      <c r="AA31" s="5">
        <f t="shared" si="2"/>
        <v>0.90400000000000003</v>
      </c>
      <c r="AB31" s="3">
        <f t="shared" si="3"/>
        <v>0</v>
      </c>
      <c r="AC31" s="4">
        <f t="shared" si="4"/>
        <v>10</v>
      </c>
      <c r="AD31" s="3">
        <f t="shared" si="5"/>
        <v>5.9809999999999999</v>
      </c>
    </row>
    <row r="32" spans="1:30">
      <c r="A32" t="s">
        <v>21</v>
      </c>
      <c r="B32" t="s">
        <v>17</v>
      </c>
      <c r="C32" t="s">
        <v>10</v>
      </c>
      <c r="D32" t="s">
        <v>11</v>
      </c>
      <c r="E32" s="3">
        <v>3.1E-2</v>
      </c>
      <c r="F32" s="3">
        <v>3.6999999999999998E-2</v>
      </c>
      <c r="G32" s="3">
        <v>5.0999999999999997E-2</v>
      </c>
      <c r="H32" s="3">
        <v>3.7999999999999999E-2</v>
      </c>
      <c r="I32" s="3">
        <v>2.1000000000000001E-2</v>
      </c>
      <c r="J32" s="3">
        <v>2.5000000000000001E-2</v>
      </c>
      <c r="K32" s="3">
        <v>3.2000000000000001E-2</v>
      </c>
      <c r="L32" s="3">
        <v>3.9E-2</v>
      </c>
      <c r="M32" s="3">
        <v>3.2000000000000001E-2</v>
      </c>
      <c r="N32" s="3">
        <v>0.03</v>
      </c>
      <c r="Q32">
        <v>7137074</v>
      </c>
      <c r="R32">
        <v>6422756</v>
      </c>
      <c r="S32">
        <v>6405176</v>
      </c>
      <c r="T32">
        <v>6020308</v>
      </c>
      <c r="U32">
        <v>3801069</v>
      </c>
      <c r="V32">
        <v>4034203</v>
      </c>
      <c r="W32">
        <v>3793148</v>
      </c>
      <c r="X32">
        <v>3592389</v>
      </c>
      <c r="Y32">
        <v>3664621</v>
      </c>
      <c r="Z32">
        <v>3593770</v>
      </c>
      <c r="AA32" s="5">
        <f t="shared" si="2"/>
        <v>0.49</v>
      </c>
      <c r="AB32" s="3">
        <f t="shared" si="3"/>
        <v>0.15</v>
      </c>
      <c r="AC32" s="4">
        <f t="shared" si="4"/>
        <v>10</v>
      </c>
      <c r="AD32" s="3">
        <f t="shared" si="5"/>
        <v>1.59</v>
      </c>
    </row>
    <row r="33" spans="1:30">
      <c r="A33" t="s">
        <v>21</v>
      </c>
      <c r="B33" t="s">
        <v>18</v>
      </c>
      <c r="C33" t="s">
        <v>10</v>
      </c>
      <c r="D33" t="s">
        <v>11</v>
      </c>
      <c r="E33" s="3">
        <v>3.0000000000000001E-3</v>
      </c>
      <c r="F33" s="3">
        <v>4.0000000000000001E-3</v>
      </c>
      <c r="G33" s="3">
        <v>3.0000000000000001E-3</v>
      </c>
      <c r="H33" s="3">
        <v>2E-3</v>
      </c>
      <c r="I33" s="3">
        <v>1E-3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Q33">
        <v>2597949</v>
      </c>
      <c r="R33">
        <v>2580788</v>
      </c>
      <c r="S33">
        <v>1916695</v>
      </c>
      <c r="T33">
        <v>1405216</v>
      </c>
      <c r="U33">
        <v>1080616</v>
      </c>
      <c r="V33">
        <v>706247</v>
      </c>
      <c r="W33">
        <v>569359</v>
      </c>
      <c r="X33">
        <v>431399</v>
      </c>
      <c r="Y33">
        <v>370536</v>
      </c>
      <c r="Z33">
        <v>312765</v>
      </c>
      <c r="AA33" s="5">
        <f t="shared" si="2"/>
        <v>0.97099999999999997</v>
      </c>
      <c r="AB33" s="3">
        <f t="shared" si="3"/>
        <v>0</v>
      </c>
      <c r="AC33" s="4">
        <f t="shared" si="4"/>
        <v>10</v>
      </c>
      <c r="AD33" s="3">
        <f t="shared" si="5"/>
        <v>11.487</v>
      </c>
    </row>
    <row r="34" spans="1:30">
      <c r="A34" t="s">
        <v>21</v>
      </c>
      <c r="B34" t="s">
        <v>19</v>
      </c>
      <c r="C34" t="s">
        <v>10</v>
      </c>
      <c r="D34" t="s">
        <v>11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/>
      <c r="M34" s="3"/>
      <c r="N34" s="3"/>
      <c r="Q34">
        <v>3084554</v>
      </c>
      <c r="R34">
        <v>3026636</v>
      </c>
      <c r="S34">
        <v>2373302</v>
      </c>
      <c r="T34">
        <v>1761200</v>
      </c>
      <c r="U34">
        <v>799803</v>
      </c>
      <c r="V34">
        <v>916558</v>
      </c>
      <c r="W34">
        <v>577813</v>
      </c>
      <c r="X34">
        <v>1063007</v>
      </c>
      <c r="Y34">
        <v>336257</v>
      </c>
      <c r="Z34">
        <v>477168</v>
      </c>
      <c r="AA34" s="5"/>
      <c r="AB34" s="3"/>
      <c r="AD34" s="3"/>
    </row>
    <row r="35" spans="1:30">
      <c r="A35" t="s">
        <v>30</v>
      </c>
      <c r="B35" t="s">
        <v>9</v>
      </c>
      <c r="C35" t="s">
        <v>145</v>
      </c>
      <c r="D35" t="s">
        <v>11</v>
      </c>
      <c r="E35" s="3"/>
      <c r="F35" s="3"/>
      <c r="G35" s="3"/>
      <c r="H35" s="3"/>
      <c r="I35" s="3"/>
      <c r="J35" s="3"/>
      <c r="K35" s="3"/>
      <c r="L35" s="3">
        <v>0</v>
      </c>
      <c r="M35" s="3">
        <v>0</v>
      </c>
      <c r="N35" s="3">
        <v>0</v>
      </c>
      <c r="X35">
        <v>202685</v>
      </c>
      <c r="Y35">
        <v>169873</v>
      </c>
      <c r="Z35">
        <v>384590</v>
      </c>
      <c r="AA35" s="5"/>
      <c r="AB35" s="3"/>
      <c r="AD35" s="3"/>
    </row>
    <row r="36" spans="1:30">
      <c r="A36" t="s">
        <v>30</v>
      </c>
      <c r="B36" t="s">
        <v>9</v>
      </c>
      <c r="C36" t="s">
        <v>10</v>
      </c>
      <c r="D36" t="s">
        <v>11</v>
      </c>
      <c r="E36" s="3">
        <v>0</v>
      </c>
      <c r="F36" s="3">
        <v>0</v>
      </c>
      <c r="G36" s="3">
        <v>0</v>
      </c>
      <c r="H36" s="3">
        <v>1E-3</v>
      </c>
      <c r="I36" s="3">
        <v>0</v>
      </c>
      <c r="J36" s="3">
        <v>0</v>
      </c>
      <c r="K36" s="3">
        <v>0</v>
      </c>
      <c r="L36" s="3"/>
      <c r="M36" s="3"/>
      <c r="N36" s="3">
        <v>0</v>
      </c>
      <c r="Q36">
        <v>1060809</v>
      </c>
      <c r="R36">
        <v>671130</v>
      </c>
      <c r="S36">
        <v>618160</v>
      </c>
      <c r="T36">
        <v>1321240</v>
      </c>
      <c r="U36">
        <v>305837</v>
      </c>
      <c r="V36">
        <v>228530</v>
      </c>
      <c r="W36">
        <v>265710</v>
      </c>
      <c r="Z36">
        <v>40284</v>
      </c>
      <c r="AA36" s="5">
        <f t="shared" si="2"/>
        <v>0.69</v>
      </c>
      <c r="AB36" s="3">
        <f t="shared" si="3"/>
        <v>5.8000000000000003E-2</v>
      </c>
      <c r="AC36" s="4">
        <f t="shared" si="4"/>
        <v>8</v>
      </c>
      <c r="AD36" s="3">
        <f t="shared" si="5"/>
        <v>2.335</v>
      </c>
    </row>
    <row r="37" spans="1:30">
      <c r="A37" t="s">
        <v>30</v>
      </c>
      <c r="B37" t="s">
        <v>13</v>
      </c>
      <c r="C37" t="s">
        <v>145</v>
      </c>
      <c r="D37" t="s">
        <v>11</v>
      </c>
      <c r="E37" s="3"/>
      <c r="F37" s="3"/>
      <c r="G37" s="3"/>
      <c r="H37" s="3"/>
      <c r="I37" s="3"/>
      <c r="J37" s="3"/>
      <c r="K37" s="3">
        <v>0</v>
      </c>
      <c r="L37" s="3">
        <v>1E-3</v>
      </c>
      <c r="M37" s="3">
        <v>0</v>
      </c>
      <c r="N37" s="3">
        <v>0</v>
      </c>
      <c r="W37">
        <v>47771</v>
      </c>
      <c r="X37">
        <v>2863860</v>
      </c>
      <c r="Y37">
        <v>2644958</v>
      </c>
      <c r="Z37">
        <v>2412375</v>
      </c>
      <c r="AA37" s="5">
        <f t="shared" si="2"/>
        <v>0.44400000000000001</v>
      </c>
      <c r="AB37" s="3">
        <f t="shared" si="3"/>
        <v>0.55600000000000005</v>
      </c>
      <c r="AC37" s="4">
        <f t="shared" si="4"/>
        <v>4</v>
      </c>
      <c r="AD37" s="3">
        <f t="shared" si="5"/>
        <v>0.70099999999999996</v>
      </c>
    </row>
    <row r="38" spans="1:30">
      <c r="A38" t="s">
        <v>30</v>
      </c>
      <c r="B38" t="s">
        <v>13</v>
      </c>
      <c r="C38" t="s">
        <v>10</v>
      </c>
      <c r="D38" t="s">
        <v>11</v>
      </c>
      <c r="E38" s="3">
        <v>1E-3</v>
      </c>
      <c r="F38" s="3">
        <v>2E-3</v>
      </c>
      <c r="G38" s="3">
        <v>2E-3</v>
      </c>
      <c r="H38" s="3">
        <v>2E-3</v>
      </c>
      <c r="I38" s="3">
        <v>1E-3</v>
      </c>
      <c r="J38" s="3">
        <v>1E-3</v>
      </c>
      <c r="K38" s="3">
        <v>1E-3</v>
      </c>
      <c r="L38" s="3">
        <v>0</v>
      </c>
      <c r="M38" s="3">
        <v>0</v>
      </c>
      <c r="N38" s="3">
        <v>0</v>
      </c>
      <c r="Q38">
        <v>2739407</v>
      </c>
      <c r="R38">
        <v>3559560</v>
      </c>
      <c r="S38">
        <v>4046341</v>
      </c>
      <c r="T38">
        <v>2974409</v>
      </c>
      <c r="U38">
        <v>3251512</v>
      </c>
      <c r="V38">
        <v>1975399</v>
      </c>
      <c r="W38">
        <v>2444807</v>
      </c>
      <c r="X38">
        <v>401247</v>
      </c>
      <c r="Y38">
        <v>96356</v>
      </c>
      <c r="Z38">
        <v>79036</v>
      </c>
      <c r="AA38" s="5">
        <f t="shared" si="2"/>
        <v>0.92500000000000004</v>
      </c>
      <c r="AB38" s="3">
        <f t="shared" si="3"/>
        <v>0</v>
      </c>
      <c r="AC38" s="4">
        <f t="shared" si="4"/>
        <v>10</v>
      </c>
      <c r="AD38" s="3">
        <f t="shared" si="5"/>
        <v>6.8860000000000001</v>
      </c>
    </row>
    <row r="39" spans="1:30">
      <c r="A39" t="s">
        <v>30</v>
      </c>
      <c r="B39" t="s">
        <v>14</v>
      </c>
      <c r="C39" t="s">
        <v>10</v>
      </c>
      <c r="D39" t="s">
        <v>11</v>
      </c>
      <c r="E39" s="3">
        <v>5.0000000000000001E-3</v>
      </c>
      <c r="F39" s="3">
        <v>7.0000000000000001E-3</v>
      </c>
      <c r="G39" s="3">
        <v>4.0000000000000001E-3</v>
      </c>
      <c r="H39" s="3">
        <v>5.0000000000000001E-3</v>
      </c>
      <c r="I39" s="3">
        <v>2E-3</v>
      </c>
      <c r="J39" s="3">
        <v>3.0000000000000001E-3</v>
      </c>
      <c r="K39" s="3">
        <v>4.0000000000000001E-3</v>
      </c>
      <c r="L39" s="3">
        <v>3.0000000000000001E-3</v>
      </c>
      <c r="M39" s="3">
        <v>2E-3</v>
      </c>
      <c r="N39" s="3">
        <v>2E-3</v>
      </c>
      <c r="Q39">
        <v>337639</v>
      </c>
      <c r="R39">
        <v>359134</v>
      </c>
      <c r="S39">
        <v>308275</v>
      </c>
      <c r="T39">
        <v>308517</v>
      </c>
      <c r="U39">
        <v>180503</v>
      </c>
      <c r="V39">
        <v>70981</v>
      </c>
      <c r="W39">
        <v>175602</v>
      </c>
      <c r="X39">
        <v>74835</v>
      </c>
      <c r="Y39">
        <v>73826</v>
      </c>
      <c r="Z39">
        <v>61957</v>
      </c>
      <c r="AA39" s="5">
        <f t="shared" si="2"/>
        <v>0.84599999999999997</v>
      </c>
      <c r="AB39" s="3">
        <f t="shared" si="3"/>
        <v>2E-3</v>
      </c>
      <c r="AC39" s="4">
        <f t="shared" si="4"/>
        <v>10</v>
      </c>
      <c r="AD39" s="3">
        <f t="shared" si="5"/>
        <v>4.4880000000000004</v>
      </c>
    </row>
    <row r="40" spans="1:30">
      <c r="A40" t="s">
        <v>30</v>
      </c>
      <c r="B40" t="s">
        <v>15</v>
      </c>
      <c r="C40" t="s">
        <v>10</v>
      </c>
      <c r="D40" t="s">
        <v>11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Q40">
        <v>1092</v>
      </c>
      <c r="R40">
        <v>1564</v>
      </c>
      <c r="S40">
        <v>5342</v>
      </c>
      <c r="T40">
        <v>11100</v>
      </c>
      <c r="U40">
        <v>3291</v>
      </c>
      <c r="V40">
        <v>12918</v>
      </c>
      <c r="W40">
        <v>12654</v>
      </c>
      <c r="X40">
        <v>17355</v>
      </c>
      <c r="Y40">
        <v>12003</v>
      </c>
      <c r="Z40">
        <v>5823</v>
      </c>
      <c r="AA40" s="5"/>
      <c r="AB40" s="3"/>
      <c r="AD40" s="3"/>
    </row>
    <row r="41" spans="1:30">
      <c r="A41" t="s">
        <v>30</v>
      </c>
      <c r="B41" t="s">
        <v>16</v>
      </c>
      <c r="C41" t="s">
        <v>10</v>
      </c>
      <c r="D41" t="s">
        <v>11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Q41">
        <v>102465</v>
      </c>
      <c r="R41">
        <v>83137</v>
      </c>
      <c r="S41">
        <v>142602</v>
      </c>
      <c r="T41">
        <v>54974</v>
      </c>
      <c r="U41">
        <v>15752</v>
      </c>
      <c r="V41">
        <v>6164</v>
      </c>
      <c r="W41">
        <v>4318</v>
      </c>
      <c r="X41">
        <v>12052</v>
      </c>
      <c r="Y41">
        <v>6253</v>
      </c>
      <c r="Z41">
        <v>15449</v>
      </c>
      <c r="AA41" s="5"/>
      <c r="AB41" s="3"/>
      <c r="AD41" s="3"/>
    </row>
    <row r="42" spans="1:30">
      <c r="A42" t="s">
        <v>30</v>
      </c>
      <c r="B42" t="s">
        <v>17</v>
      </c>
      <c r="C42" t="s">
        <v>145</v>
      </c>
      <c r="D42" t="s">
        <v>11</v>
      </c>
      <c r="E42" s="3"/>
      <c r="F42" s="3"/>
      <c r="G42" s="3"/>
      <c r="H42" s="3"/>
      <c r="I42" s="3"/>
      <c r="J42" s="3"/>
      <c r="K42" s="3">
        <v>1E-3</v>
      </c>
      <c r="L42" s="3">
        <v>1E-3</v>
      </c>
      <c r="M42" s="3">
        <v>1E-3</v>
      </c>
      <c r="N42" s="3">
        <v>0</v>
      </c>
      <c r="W42">
        <v>898933</v>
      </c>
      <c r="X42">
        <v>964206</v>
      </c>
      <c r="Y42">
        <v>874021</v>
      </c>
      <c r="Z42">
        <v>939503</v>
      </c>
      <c r="AA42" s="5">
        <f t="shared" si="2"/>
        <v>-0.33600000000000002</v>
      </c>
      <c r="AB42" s="3">
        <f t="shared" si="3"/>
        <v>0.66400000000000003</v>
      </c>
      <c r="AC42" s="4">
        <f t="shared" si="4"/>
        <v>4</v>
      </c>
      <c r="AD42" s="3">
        <f t="shared" si="5"/>
        <v>-0.505</v>
      </c>
    </row>
    <row r="43" spans="1:30">
      <c r="A43" t="s">
        <v>30</v>
      </c>
      <c r="B43" t="s">
        <v>17</v>
      </c>
      <c r="C43" t="s">
        <v>146</v>
      </c>
      <c r="D43" t="s">
        <v>11</v>
      </c>
      <c r="E43" s="3"/>
      <c r="F43" s="3"/>
      <c r="G43" s="3"/>
      <c r="H43" s="3"/>
      <c r="I43" s="3"/>
      <c r="J43" s="3"/>
      <c r="K43" s="3">
        <v>1.4E-2</v>
      </c>
      <c r="L43" s="3">
        <v>1.4999999999999999E-2</v>
      </c>
      <c r="M43" s="3">
        <v>1.2E-2</v>
      </c>
      <c r="N43" s="3">
        <v>7.0000000000000001E-3</v>
      </c>
      <c r="W43">
        <v>1242445</v>
      </c>
      <c r="X43">
        <v>1144923</v>
      </c>
      <c r="Y43">
        <v>1254762</v>
      </c>
      <c r="Z43">
        <v>931671</v>
      </c>
      <c r="AA43" s="5">
        <f t="shared" si="2"/>
        <v>0.79</v>
      </c>
      <c r="AB43" s="3">
        <f t="shared" si="3"/>
        <v>0.21</v>
      </c>
      <c r="AC43" s="4">
        <f t="shared" si="4"/>
        <v>4</v>
      </c>
      <c r="AD43" s="3">
        <f t="shared" si="5"/>
        <v>1.8220000000000001</v>
      </c>
    </row>
    <row r="44" spans="1:30">
      <c r="A44" t="s">
        <v>30</v>
      </c>
      <c r="B44" t="s">
        <v>17</v>
      </c>
      <c r="C44" t="s">
        <v>10</v>
      </c>
      <c r="D44" t="s">
        <v>11</v>
      </c>
      <c r="E44" s="3">
        <v>1.7999999999999999E-2</v>
      </c>
      <c r="F44" s="3">
        <v>2.1000000000000001E-2</v>
      </c>
      <c r="G44" s="3">
        <v>1.2999999999999999E-2</v>
      </c>
      <c r="H44" s="3">
        <v>1.6E-2</v>
      </c>
      <c r="I44" s="3">
        <v>1.0999999999999999E-2</v>
      </c>
      <c r="J44" s="3">
        <v>1.0999999999999999E-2</v>
      </c>
      <c r="K44" s="3"/>
      <c r="L44" s="3"/>
      <c r="M44" s="3"/>
      <c r="N44" s="3"/>
      <c r="Q44">
        <v>2343719</v>
      </c>
      <c r="R44">
        <v>1497618</v>
      </c>
      <c r="S44">
        <v>1254880</v>
      </c>
      <c r="T44">
        <v>1823891</v>
      </c>
      <c r="U44">
        <v>1501499</v>
      </c>
      <c r="V44">
        <v>1846925</v>
      </c>
      <c r="AA44" s="5">
        <f t="shared" si="2"/>
        <v>0.251</v>
      </c>
      <c r="AB44" s="3">
        <f t="shared" si="3"/>
        <v>0.63100000000000001</v>
      </c>
      <c r="AC44" s="4">
        <f t="shared" si="4"/>
        <v>6</v>
      </c>
      <c r="AD44" s="3">
        <f t="shared" si="5"/>
        <v>0.51900000000000002</v>
      </c>
    </row>
    <row r="45" spans="1:30">
      <c r="A45" t="s">
        <v>30</v>
      </c>
      <c r="B45" t="s">
        <v>18</v>
      </c>
      <c r="C45" t="s">
        <v>145</v>
      </c>
      <c r="D45" t="s">
        <v>11</v>
      </c>
      <c r="E45" s="3"/>
      <c r="F45" s="3"/>
      <c r="G45" s="3"/>
      <c r="H45" s="3"/>
      <c r="I45" s="3"/>
      <c r="J45" s="3"/>
      <c r="K45" s="3">
        <v>0</v>
      </c>
      <c r="L45" s="3">
        <v>1E-3</v>
      </c>
      <c r="M45" s="3">
        <v>0</v>
      </c>
      <c r="N45" s="3">
        <v>0</v>
      </c>
      <c r="W45">
        <v>260311</v>
      </c>
      <c r="X45">
        <v>873808</v>
      </c>
      <c r="Y45">
        <v>721452</v>
      </c>
      <c r="Z45">
        <v>865045</v>
      </c>
      <c r="AA45" s="5">
        <f t="shared" si="2"/>
        <v>0.44800000000000001</v>
      </c>
      <c r="AB45" s="3">
        <f t="shared" si="3"/>
        <v>0.55200000000000005</v>
      </c>
      <c r="AC45" s="4">
        <f t="shared" si="4"/>
        <v>4</v>
      </c>
      <c r="AD45" s="3">
        <f t="shared" si="5"/>
        <v>0.70899999999999996</v>
      </c>
    </row>
    <row r="46" spans="1:30">
      <c r="A46" t="s">
        <v>30</v>
      </c>
      <c r="B46" t="s">
        <v>18</v>
      </c>
      <c r="C46" t="s">
        <v>146</v>
      </c>
      <c r="D46" t="s">
        <v>11</v>
      </c>
      <c r="E46" s="3"/>
      <c r="F46" s="3"/>
      <c r="G46" s="3"/>
      <c r="H46" s="3"/>
      <c r="I46" s="3"/>
      <c r="J46" s="3"/>
      <c r="K46" s="3">
        <v>2E-3</v>
      </c>
      <c r="L46" s="3">
        <v>1E-3</v>
      </c>
      <c r="M46" s="3">
        <v>1E-3</v>
      </c>
      <c r="N46" s="3">
        <v>0</v>
      </c>
      <c r="W46">
        <v>1376367</v>
      </c>
      <c r="X46">
        <v>482080</v>
      </c>
      <c r="Y46">
        <v>524579</v>
      </c>
      <c r="Z46">
        <v>267661</v>
      </c>
      <c r="AA46" s="5">
        <f t="shared" si="2"/>
        <v>0.92600000000000005</v>
      </c>
      <c r="AB46" s="3">
        <f t="shared" si="3"/>
        <v>7.3999999999999996E-2</v>
      </c>
      <c r="AC46" s="4">
        <f t="shared" si="4"/>
        <v>4</v>
      </c>
      <c r="AD46" s="3">
        <f t="shared" si="5"/>
        <v>3.4689999999999999</v>
      </c>
    </row>
    <row r="47" spans="1:30">
      <c r="A47" t="s">
        <v>30</v>
      </c>
      <c r="B47" t="s">
        <v>18</v>
      </c>
      <c r="C47" t="s">
        <v>10</v>
      </c>
      <c r="D47" t="s">
        <v>11</v>
      </c>
      <c r="E47" s="3">
        <v>3.0000000000000001E-3</v>
      </c>
      <c r="F47" s="3">
        <v>3.0000000000000001E-3</v>
      </c>
      <c r="G47" s="3">
        <v>3.0000000000000001E-3</v>
      </c>
      <c r="H47" s="3">
        <v>3.0000000000000001E-3</v>
      </c>
      <c r="I47" s="3">
        <v>2E-3</v>
      </c>
      <c r="J47" s="3">
        <v>2E-3</v>
      </c>
      <c r="K47" s="3"/>
      <c r="L47" s="3"/>
      <c r="M47" s="3"/>
      <c r="N47" s="3"/>
      <c r="Q47">
        <v>1853471</v>
      </c>
      <c r="R47">
        <v>1705154</v>
      </c>
      <c r="S47">
        <v>1937849</v>
      </c>
      <c r="T47">
        <v>1707774</v>
      </c>
      <c r="U47">
        <v>1621394</v>
      </c>
      <c r="V47">
        <v>1794132</v>
      </c>
      <c r="AA47" s="5">
        <f t="shared" si="2"/>
        <v>0.42</v>
      </c>
      <c r="AB47" s="3">
        <f t="shared" si="3"/>
        <v>0.40699999999999997</v>
      </c>
      <c r="AC47" s="4">
        <f t="shared" si="4"/>
        <v>6</v>
      </c>
      <c r="AD47" s="3">
        <f t="shared" si="5"/>
        <v>0.92600000000000005</v>
      </c>
    </row>
    <row r="48" spans="1:30">
      <c r="A48" t="s">
        <v>30</v>
      </c>
      <c r="B48" t="s">
        <v>19</v>
      </c>
      <c r="C48" t="s">
        <v>10</v>
      </c>
      <c r="D48" t="s">
        <v>11</v>
      </c>
      <c r="E48" s="3">
        <v>0</v>
      </c>
      <c r="F48" s="3"/>
      <c r="G48" s="3"/>
      <c r="H48" s="3"/>
      <c r="I48" s="3"/>
      <c r="J48" s="3"/>
      <c r="K48" s="3"/>
      <c r="L48" s="3"/>
      <c r="M48" s="3"/>
      <c r="N48" s="3"/>
      <c r="Q48">
        <v>1988</v>
      </c>
      <c r="R48">
        <v>7840</v>
      </c>
      <c r="S48">
        <v>3315</v>
      </c>
      <c r="T48">
        <v>6360</v>
      </c>
      <c r="U48">
        <v>1220</v>
      </c>
      <c r="V48">
        <v>492</v>
      </c>
      <c r="W48">
        <v>82</v>
      </c>
      <c r="X48">
        <v>718</v>
      </c>
      <c r="Y48">
        <v>621</v>
      </c>
      <c r="Z48">
        <v>246</v>
      </c>
      <c r="AA48" s="5"/>
      <c r="AB48" s="3"/>
      <c r="AD48" s="3"/>
    </row>
    <row r="49" spans="1:30">
      <c r="A49" t="s">
        <v>22</v>
      </c>
      <c r="B49" t="s">
        <v>13</v>
      </c>
      <c r="C49" t="s">
        <v>10</v>
      </c>
      <c r="D49" t="s">
        <v>11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Q49">
        <v>96232</v>
      </c>
      <c r="R49">
        <v>94514</v>
      </c>
      <c r="S49">
        <v>75129</v>
      </c>
      <c r="T49">
        <v>66203</v>
      </c>
      <c r="U49">
        <v>103453</v>
      </c>
      <c r="V49">
        <v>88053</v>
      </c>
      <c r="W49">
        <v>88053</v>
      </c>
      <c r="X49">
        <v>40118</v>
      </c>
      <c r="Y49">
        <v>67545</v>
      </c>
      <c r="Z49">
        <v>57044</v>
      </c>
      <c r="AA49" s="5"/>
      <c r="AB49" s="3"/>
      <c r="AD49" s="3"/>
    </row>
    <row r="50" spans="1:30">
      <c r="A50" t="s">
        <v>22</v>
      </c>
      <c r="B50" t="s">
        <v>14</v>
      </c>
      <c r="C50" t="s">
        <v>10</v>
      </c>
      <c r="D50" t="s">
        <v>11</v>
      </c>
      <c r="E50" s="3">
        <v>0</v>
      </c>
      <c r="F50" s="3">
        <v>0</v>
      </c>
      <c r="G50" s="3">
        <v>0</v>
      </c>
      <c r="H50" s="3">
        <v>0</v>
      </c>
      <c r="I50" s="3">
        <v>1E-3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Q50">
        <v>58454</v>
      </c>
      <c r="R50">
        <v>64809</v>
      </c>
      <c r="S50">
        <v>46058</v>
      </c>
      <c r="T50">
        <v>31231</v>
      </c>
      <c r="U50">
        <v>61545</v>
      </c>
      <c r="V50">
        <v>47746</v>
      </c>
      <c r="W50">
        <v>46493</v>
      </c>
      <c r="X50">
        <v>2149</v>
      </c>
      <c r="Y50">
        <v>7803</v>
      </c>
      <c r="Z50">
        <v>3322</v>
      </c>
      <c r="AA50" s="5">
        <f t="shared" si="2"/>
        <v>0.35399999999999998</v>
      </c>
      <c r="AB50" s="3">
        <f t="shared" si="3"/>
        <v>0.315</v>
      </c>
      <c r="AC50" s="4">
        <f t="shared" si="4"/>
        <v>10</v>
      </c>
      <c r="AD50" s="3">
        <f t="shared" si="5"/>
        <v>1.071</v>
      </c>
    </row>
    <row r="51" spans="1:30">
      <c r="A51" t="s">
        <v>22</v>
      </c>
      <c r="B51" t="s">
        <v>15</v>
      </c>
      <c r="C51" t="s">
        <v>10</v>
      </c>
      <c r="D51" t="s">
        <v>11</v>
      </c>
      <c r="E51" s="3">
        <v>2E-3</v>
      </c>
      <c r="F51" s="3">
        <v>1E-3</v>
      </c>
      <c r="G51" s="3">
        <v>0</v>
      </c>
      <c r="H51" s="3">
        <v>1E-3</v>
      </c>
      <c r="I51" s="3">
        <v>1E-3</v>
      </c>
      <c r="J51" s="3">
        <v>1E-3</v>
      </c>
      <c r="K51" s="3">
        <v>1E-3</v>
      </c>
      <c r="L51" s="3">
        <v>0</v>
      </c>
      <c r="M51" s="3">
        <v>0</v>
      </c>
      <c r="N51" s="3">
        <v>1E-3</v>
      </c>
      <c r="Q51">
        <v>830136</v>
      </c>
      <c r="R51">
        <v>793053</v>
      </c>
      <c r="S51">
        <v>813190</v>
      </c>
      <c r="T51">
        <v>1785801</v>
      </c>
      <c r="U51">
        <v>1703889</v>
      </c>
      <c r="V51">
        <v>1010253</v>
      </c>
      <c r="W51">
        <v>1010253</v>
      </c>
      <c r="X51">
        <v>634781</v>
      </c>
      <c r="Y51">
        <v>690428</v>
      </c>
      <c r="Z51">
        <v>636164</v>
      </c>
      <c r="AA51" s="5">
        <f t="shared" si="2"/>
        <v>0.28199999999999997</v>
      </c>
      <c r="AB51" s="3">
        <f t="shared" si="3"/>
        <v>0.43</v>
      </c>
      <c r="AC51" s="4">
        <f t="shared" si="4"/>
        <v>10</v>
      </c>
      <c r="AD51" s="3">
        <f t="shared" si="5"/>
        <v>0.83099999999999996</v>
      </c>
    </row>
    <row r="52" spans="1:30">
      <c r="A52" t="s">
        <v>22</v>
      </c>
      <c r="B52" t="s">
        <v>17</v>
      </c>
      <c r="C52" t="s">
        <v>145</v>
      </c>
      <c r="D52" t="s">
        <v>11</v>
      </c>
      <c r="E52" s="3"/>
      <c r="F52" s="3"/>
      <c r="G52" s="3"/>
      <c r="H52" s="3"/>
      <c r="I52" s="3"/>
      <c r="J52" s="3"/>
      <c r="K52" s="3"/>
      <c r="L52" s="3"/>
      <c r="M52" s="3"/>
      <c r="N52" s="3">
        <v>0</v>
      </c>
      <c r="Z52">
        <v>29600</v>
      </c>
      <c r="AA52" s="5"/>
      <c r="AB52" s="3"/>
      <c r="AD52" s="3"/>
    </row>
    <row r="53" spans="1:30">
      <c r="A53" t="s">
        <v>22</v>
      </c>
      <c r="B53" t="s">
        <v>17</v>
      </c>
      <c r="C53" t="s">
        <v>10</v>
      </c>
      <c r="D53" t="s">
        <v>11</v>
      </c>
      <c r="E53" s="3">
        <v>1E-3</v>
      </c>
      <c r="F53" s="3">
        <v>1E-3</v>
      </c>
      <c r="G53" s="3">
        <v>8.0000000000000002E-3</v>
      </c>
      <c r="H53" s="3">
        <v>0.01</v>
      </c>
      <c r="I53" s="3">
        <v>1E-3</v>
      </c>
      <c r="J53" s="3">
        <v>1.7000000000000001E-2</v>
      </c>
      <c r="K53" s="3">
        <v>1.6E-2</v>
      </c>
      <c r="L53" s="3">
        <v>0</v>
      </c>
      <c r="M53" s="3">
        <v>1E-3</v>
      </c>
      <c r="N53" s="3"/>
      <c r="Q53">
        <v>3347063</v>
      </c>
      <c r="R53">
        <v>2299125</v>
      </c>
      <c r="S53">
        <v>1901534</v>
      </c>
      <c r="T53">
        <v>2675348</v>
      </c>
      <c r="U53">
        <v>2418190</v>
      </c>
      <c r="V53">
        <v>2714146</v>
      </c>
      <c r="W53">
        <v>2622538</v>
      </c>
      <c r="X53">
        <v>1913401</v>
      </c>
      <c r="Y53">
        <v>1727371</v>
      </c>
      <c r="Z53">
        <v>324</v>
      </c>
      <c r="AA53" s="5">
        <f t="shared" si="2"/>
        <v>0.27700000000000002</v>
      </c>
      <c r="AB53" s="3">
        <f t="shared" si="3"/>
        <v>0.439</v>
      </c>
      <c r="AC53" s="4">
        <f t="shared" si="4"/>
        <v>10</v>
      </c>
      <c r="AD53" s="3">
        <f t="shared" si="5"/>
        <v>0.81499999999999995</v>
      </c>
    </row>
    <row r="54" spans="1:30">
      <c r="A54" t="s">
        <v>22</v>
      </c>
      <c r="B54" t="s">
        <v>18</v>
      </c>
      <c r="C54" t="s">
        <v>10</v>
      </c>
      <c r="D54" t="s">
        <v>11</v>
      </c>
      <c r="E54" s="3">
        <v>7.0000000000000001E-3</v>
      </c>
      <c r="F54" s="3">
        <v>4.0000000000000001E-3</v>
      </c>
      <c r="G54" s="3">
        <v>4.0000000000000001E-3</v>
      </c>
      <c r="H54" s="3">
        <v>4.0000000000000001E-3</v>
      </c>
      <c r="I54" s="3">
        <v>5.0000000000000001E-3</v>
      </c>
      <c r="J54" s="3">
        <v>7.0000000000000001E-3</v>
      </c>
      <c r="K54" s="3">
        <v>7.0000000000000001E-3</v>
      </c>
      <c r="L54" s="3">
        <v>3.0000000000000001E-3</v>
      </c>
      <c r="M54" s="3">
        <v>4.0000000000000001E-3</v>
      </c>
      <c r="N54" s="3">
        <v>1E-3</v>
      </c>
      <c r="Q54">
        <v>1961970</v>
      </c>
      <c r="R54">
        <v>1911744</v>
      </c>
      <c r="S54">
        <v>1713917</v>
      </c>
      <c r="T54">
        <v>1558413</v>
      </c>
      <c r="U54">
        <v>1727617</v>
      </c>
      <c r="V54">
        <v>1930459</v>
      </c>
      <c r="W54">
        <v>1924156</v>
      </c>
      <c r="X54">
        <v>1089380</v>
      </c>
      <c r="Y54">
        <v>960559</v>
      </c>
      <c r="Z54">
        <v>725367</v>
      </c>
      <c r="AA54" s="5">
        <f t="shared" si="2"/>
        <v>0.82099999999999995</v>
      </c>
      <c r="AB54" s="3">
        <f t="shared" si="3"/>
        <v>4.0000000000000001E-3</v>
      </c>
      <c r="AC54" s="4">
        <f t="shared" si="4"/>
        <v>10</v>
      </c>
      <c r="AD54" s="3">
        <f t="shared" si="5"/>
        <v>4.0670000000000002</v>
      </c>
    </row>
    <row r="55" spans="1:30">
      <c r="A55" t="s">
        <v>22</v>
      </c>
      <c r="B55" t="s">
        <v>19</v>
      </c>
      <c r="C55" t="s">
        <v>10</v>
      </c>
      <c r="D55" t="s">
        <v>11</v>
      </c>
      <c r="E55" s="3"/>
      <c r="F55" s="3"/>
      <c r="G55" s="3"/>
      <c r="H55" s="3"/>
      <c r="I55" s="3"/>
      <c r="J55" s="3"/>
      <c r="K55" s="3"/>
      <c r="L55" s="3">
        <v>0</v>
      </c>
      <c r="M55" s="3">
        <v>0</v>
      </c>
      <c r="N55" s="3"/>
      <c r="R55">
        <v>1753</v>
      </c>
      <c r="S55">
        <v>7121</v>
      </c>
      <c r="T55">
        <v>1319</v>
      </c>
      <c r="V55">
        <v>2184</v>
      </c>
      <c r="W55">
        <v>2184</v>
      </c>
      <c r="X55">
        <v>13827</v>
      </c>
      <c r="Y55">
        <v>2210</v>
      </c>
      <c r="Z55">
        <v>1250</v>
      </c>
      <c r="AA55" s="5"/>
      <c r="AB55" s="3"/>
      <c r="AD55" s="3"/>
    </row>
    <row r="56" spans="1:30">
      <c r="A56" t="s">
        <v>23</v>
      </c>
      <c r="B56" t="s">
        <v>17</v>
      </c>
      <c r="C56" t="s">
        <v>10</v>
      </c>
      <c r="D56" t="s">
        <v>11</v>
      </c>
      <c r="E56" s="3">
        <v>0</v>
      </c>
      <c r="F56" s="3"/>
      <c r="G56" s="3"/>
      <c r="H56" s="3"/>
      <c r="I56" s="3"/>
      <c r="J56" s="3"/>
      <c r="K56" s="3"/>
      <c r="L56" s="3"/>
      <c r="M56" s="3"/>
      <c r="N56" s="3"/>
      <c r="Q56">
        <v>1847</v>
      </c>
      <c r="AA56" s="5"/>
      <c r="AB56" s="3"/>
      <c r="AD56" s="3"/>
    </row>
    <row r="57" spans="1:30">
      <c r="A57" t="s">
        <v>23</v>
      </c>
      <c r="B57" t="s">
        <v>18</v>
      </c>
      <c r="C57" t="s">
        <v>10</v>
      </c>
      <c r="D57" t="s">
        <v>11</v>
      </c>
      <c r="E57" s="3"/>
      <c r="F57" s="3">
        <v>0</v>
      </c>
      <c r="G57" s="3"/>
      <c r="H57" s="3"/>
      <c r="I57" s="3"/>
      <c r="J57" s="3"/>
      <c r="K57" s="3"/>
      <c r="L57" s="3"/>
      <c r="M57" s="3"/>
      <c r="N57" s="3"/>
      <c r="Q57">
        <v>54</v>
      </c>
      <c r="R57">
        <v>884</v>
      </c>
      <c r="AA57" s="5"/>
      <c r="AB57" s="3"/>
      <c r="AD57" s="3"/>
    </row>
    <row r="58" spans="1:30">
      <c r="A58" t="s">
        <v>32</v>
      </c>
      <c r="B58" t="s">
        <v>9</v>
      </c>
      <c r="C58" t="s">
        <v>10</v>
      </c>
      <c r="D58" t="s">
        <v>11</v>
      </c>
      <c r="E58" s="3">
        <v>0</v>
      </c>
      <c r="F58" s="3">
        <v>0</v>
      </c>
      <c r="G58" s="3">
        <v>0</v>
      </c>
      <c r="H58" s="3"/>
      <c r="I58" s="3"/>
      <c r="J58" s="3"/>
      <c r="K58" s="3"/>
      <c r="L58" s="3"/>
      <c r="M58" s="3"/>
      <c r="N58" s="3"/>
      <c r="Q58">
        <v>965239</v>
      </c>
      <c r="R58">
        <v>543305</v>
      </c>
      <c r="S58">
        <v>36825</v>
      </c>
      <c r="AA58" s="5"/>
      <c r="AB58" s="3"/>
      <c r="AD58" s="3"/>
    </row>
    <row r="59" spans="1:30">
      <c r="A59" t="s">
        <v>32</v>
      </c>
      <c r="B59" t="s">
        <v>13</v>
      </c>
      <c r="C59" t="s">
        <v>10</v>
      </c>
      <c r="D59" t="s">
        <v>11</v>
      </c>
      <c r="E59" s="3">
        <v>0</v>
      </c>
      <c r="F59" s="3">
        <v>0</v>
      </c>
      <c r="G59" s="3">
        <v>0</v>
      </c>
      <c r="H59" s="3"/>
      <c r="I59" s="3"/>
      <c r="J59" s="3"/>
      <c r="K59" s="3"/>
      <c r="L59" s="3"/>
      <c r="M59" s="3"/>
      <c r="N59" s="3"/>
      <c r="Q59">
        <v>20350</v>
      </c>
      <c r="R59">
        <v>47517</v>
      </c>
      <c r="S59">
        <v>16785</v>
      </c>
      <c r="AA59" s="5"/>
      <c r="AB59" s="3"/>
      <c r="AD59" s="3"/>
    </row>
    <row r="60" spans="1:30">
      <c r="A60" t="s">
        <v>32</v>
      </c>
      <c r="B60" t="s">
        <v>17</v>
      </c>
      <c r="C60" t="s">
        <v>147</v>
      </c>
      <c r="D60" t="s">
        <v>11</v>
      </c>
      <c r="E60" s="3"/>
      <c r="F60" s="3"/>
      <c r="G60" s="3"/>
      <c r="H60" s="3"/>
      <c r="I60" s="3"/>
      <c r="J60" s="3"/>
      <c r="K60" s="3"/>
      <c r="L60" s="3"/>
      <c r="M60" s="3"/>
      <c r="N60" s="3">
        <v>0</v>
      </c>
      <c r="Z60">
        <v>2672</v>
      </c>
      <c r="AA60" s="5"/>
      <c r="AB60" s="3"/>
      <c r="AD60" s="3"/>
    </row>
    <row r="61" spans="1:30">
      <c r="A61" t="s">
        <v>32</v>
      </c>
      <c r="B61" t="s">
        <v>17</v>
      </c>
      <c r="C61" t="s">
        <v>145</v>
      </c>
      <c r="D61" t="s">
        <v>11</v>
      </c>
      <c r="E61" s="3"/>
      <c r="F61" s="3"/>
      <c r="G61" s="3"/>
      <c r="H61" s="3"/>
      <c r="I61" s="3"/>
      <c r="J61" s="3"/>
      <c r="K61" s="3">
        <v>0</v>
      </c>
      <c r="L61" s="3">
        <v>0</v>
      </c>
      <c r="M61" s="3">
        <v>0</v>
      </c>
      <c r="N61" s="3">
        <v>0</v>
      </c>
      <c r="W61">
        <v>41944</v>
      </c>
      <c r="X61">
        <v>23326</v>
      </c>
      <c r="Y61">
        <v>33246</v>
      </c>
      <c r="Z61">
        <v>16573</v>
      </c>
      <c r="AA61" s="5"/>
      <c r="AB61" s="3"/>
      <c r="AD61" s="3"/>
    </row>
    <row r="62" spans="1:30">
      <c r="A62" t="s">
        <v>32</v>
      </c>
      <c r="B62" t="s">
        <v>17</v>
      </c>
      <c r="C62" t="s">
        <v>146</v>
      </c>
      <c r="D62" t="s">
        <v>11</v>
      </c>
      <c r="E62" s="3"/>
      <c r="F62" s="3"/>
      <c r="G62" s="3"/>
      <c r="H62" s="3"/>
      <c r="I62" s="3"/>
      <c r="J62" s="3"/>
      <c r="K62" s="3">
        <v>0</v>
      </c>
      <c r="L62" s="3">
        <v>0</v>
      </c>
      <c r="M62" s="3"/>
      <c r="N62" s="3"/>
      <c r="W62">
        <v>14196</v>
      </c>
      <c r="X62">
        <v>6034</v>
      </c>
      <c r="Z62">
        <v>2781</v>
      </c>
      <c r="AA62" s="5"/>
      <c r="AB62" s="3"/>
      <c r="AD62" s="3"/>
    </row>
    <row r="63" spans="1:30">
      <c r="A63" t="s">
        <v>32</v>
      </c>
      <c r="B63" t="s">
        <v>17</v>
      </c>
      <c r="C63" t="s">
        <v>10</v>
      </c>
      <c r="D63" t="s">
        <v>11</v>
      </c>
      <c r="E63" s="3"/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/>
      <c r="L63" s="3"/>
      <c r="M63" s="3"/>
      <c r="N63" s="3"/>
      <c r="R63">
        <v>16948</v>
      </c>
      <c r="S63">
        <v>70710</v>
      </c>
      <c r="T63">
        <v>51951</v>
      </c>
      <c r="U63">
        <v>61460</v>
      </c>
      <c r="V63">
        <v>49104</v>
      </c>
      <c r="AA63" s="5"/>
      <c r="AB63" s="3"/>
      <c r="AD63" s="3"/>
    </row>
    <row r="64" spans="1:30">
      <c r="A64" t="s">
        <v>32</v>
      </c>
      <c r="B64" t="s">
        <v>18</v>
      </c>
      <c r="C64" t="s">
        <v>147</v>
      </c>
      <c r="D64" t="s">
        <v>11</v>
      </c>
      <c r="E64" s="3"/>
      <c r="F64" s="3"/>
      <c r="G64" s="3"/>
      <c r="H64" s="3"/>
      <c r="I64" s="3"/>
      <c r="J64" s="3"/>
      <c r="K64" s="3"/>
      <c r="L64" s="3"/>
      <c r="M64" s="3"/>
      <c r="N64" s="3">
        <v>0</v>
      </c>
      <c r="Z64">
        <v>90338</v>
      </c>
      <c r="AA64" s="5"/>
      <c r="AB64" s="3"/>
      <c r="AD64" s="3"/>
    </row>
    <row r="65" spans="1:30">
      <c r="A65" t="s">
        <v>32</v>
      </c>
      <c r="B65" t="s">
        <v>18</v>
      </c>
      <c r="C65" t="s">
        <v>145</v>
      </c>
      <c r="D65" t="s">
        <v>11</v>
      </c>
      <c r="E65" s="3"/>
      <c r="F65" s="3"/>
      <c r="G65" s="3"/>
      <c r="H65" s="3"/>
      <c r="I65" s="3"/>
      <c r="J65" s="3"/>
      <c r="K65" s="3">
        <v>0</v>
      </c>
      <c r="L65" s="3">
        <v>0</v>
      </c>
      <c r="M65" s="3">
        <v>0</v>
      </c>
      <c r="N65" s="3">
        <v>0</v>
      </c>
      <c r="W65">
        <v>65544</v>
      </c>
      <c r="X65">
        <v>161981</v>
      </c>
      <c r="Y65">
        <v>207697</v>
      </c>
      <c r="Z65">
        <v>109647</v>
      </c>
      <c r="AA65" s="5"/>
      <c r="AB65" s="3"/>
      <c r="AD65" s="3"/>
    </row>
    <row r="66" spans="1:30">
      <c r="A66" t="s">
        <v>32</v>
      </c>
      <c r="B66" t="s">
        <v>18</v>
      </c>
      <c r="C66" t="s">
        <v>146</v>
      </c>
      <c r="D66" t="s">
        <v>11</v>
      </c>
      <c r="E66" s="3"/>
      <c r="F66" s="3"/>
      <c r="G66" s="3"/>
      <c r="H66" s="3"/>
      <c r="I66" s="3"/>
      <c r="J66" s="3"/>
      <c r="K66" s="3">
        <v>0</v>
      </c>
      <c r="L66" s="3">
        <v>0</v>
      </c>
      <c r="M66" s="3">
        <v>0</v>
      </c>
      <c r="N66" s="3"/>
      <c r="W66">
        <v>320087</v>
      </c>
      <c r="X66">
        <v>236516</v>
      </c>
      <c r="Y66">
        <v>70443</v>
      </c>
      <c r="Z66">
        <v>25672</v>
      </c>
      <c r="AA66" s="5"/>
      <c r="AB66" s="3"/>
      <c r="AD66" s="3"/>
    </row>
    <row r="67" spans="1:30">
      <c r="A67" t="s">
        <v>32</v>
      </c>
      <c r="B67" t="s">
        <v>18</v>
      </c>
      <c r="C67" t="s">
        <v>10</v>
      </c>
      <c r="D67" t="s">
        <v>11</v>
      </c>
      <c r="E67" s="3">
        <v>0</v>
      </c>
      <c r="F67" s="3">
        <v>0</v>
      </c>
      <c r="G67" s="3">
        <v>1E-3</v>
      </c>
      <c r="H67" s="3">
        <v>1E-3</v>
      </c>
      <c r="I67" s="3">
        <v>0</v>
      </c>
      <c r="J67" s="3">
        <v>0</v>
      </c>
      <c r="K67" s="3"/>
      <c r="L67" s="3"/>
      <c r="M67" s="3"/>
      <c r="N67" s="3"/>
      <c r="Q67">
        <v>6784</v>
      </c>
      <c r="R67">
        <v>12440</v>
      </c>
      <c r="S67">
        <v>221904</v>
      </c>
      <c r="T67">
        <v>532885</v>
      </c>
      <c r="U67">
        <v>758972</v>
      </c>
      <c r="V67">
        <v>409182</v>
      </c>
      <c r="AA67" s="5">
        <f t="shared" si="2"/>
        <v>0.13900000000000001</v>
      </c>
      <c r="AB67" s="3">
        <f t="shared" si="3"/>
        <v>0.79300000000000004</v>
      </c>
      <c r="AC67" s="4">
        <f t="shared" si="4"/>
        <v>6</v>
      </c>
      <c r="AD67" s="3">
        <f t="shared" si="5"/>
        <v>0.28100000000000003</v>
      </c>
    </row>
    <row r="68" spans="1:30">
      <c r="A68" t="s">
        <v>24</v>
      </c>
      <c r="B68" t="s">
        <v>9</v>
      </c>
      <c r="C68" t="s">
        <v>10</v>
      </c>
      <c r="D68" t="s">
        <v>11</v>
      </c>
      <c r="E68" s="3"/>
      <c r="F68" s="3"/>
      <c r="G68" s="3"/>
      <c r="H68" s="3"/>
      <c r="I68" s="3"/>
      <c r="J68" s="3"/>
      <c r="K68" s="3">
        <v>0</v>
      </c>
      <c r="L68" s="3">
        <v>0</v>
      </c>
      <c r="M68" s="3">
        <v>0</v>
      </c>
      <c r="N68" s="3">
        <v>0</v>
      </c>
      <c r="Q68">
        <v>575801</v>
      </c>
      <c r="R68">
        <v>700747</v>
      </c>
      <c r="S68">
        <v>719292</v>
      </c>
      <c r="T68">
        <v>1528652</v>
      </c>
      <c r="U68">
        <v>720068</v>
      </c>
      <c r="V68">
        <v>370417</v>
      </c>
      <c r="W68">
        <v>412420</v>
      </c>
      <c r="X68">
        <v>378796</v>
      </c>
      <c r="Y68">
        <v>308516</v>
      </c>
      <c r="Z68">
        <v>1090258</v>
      </c>
      <c r="AA68" s="5"/>
      <c r="AB68" s="3"/>
      <c r="AD68" s="3"/>
    </row>
    <row r="69" spans="1:30">
      <c r="A69" t="s">
        <v>24</v>
      </c>
      <c r="B69" t="s">
        <v>13</v>
      </c>
      <c r="C69" t="s">
        <v>10</v>
      </c>
      <c r="D69" t="s">
        <v>11</v>
      </c>
      <c r="E69" s="3">
        <v>3.9E-2</v>
      </c>
      <c r="F69" s="3">
        <v>3.5000000000000003E-2</v>
      </c>
      <c r="G69" s="3">
        <v>0.03</v>
      </c>
      <c r="H69" s="3">
        <v>3.3000000000000002E-2</v>
      </c>
      <c r="I69" s="3">
        <v>2.1000000000000001E-2</v>
      </c>
      <c r="J69" s="3">
        <v>2.5000000000000001E-2</v>
      </c>
      <c r="K69" s="3">
        <v>1.9E-2</v>
      </c>
      <c r="L69" s="3">
        <v>1.4999999999999999E-2</v>
      </c>
      <c r="M69" s="3">
        <v>1.0999999999999999E-2</v>
      </c>
      <c r="N69" s="3">
        <v>7.0000000000000001E-3</v>
      </c>
      <c r="Q69">
        <v>47724234</v>
      </c>
      <c r="R69">
        <v>44669317</v>
      </c>
      <c r="S69">
        <v>44478122</v>
      </c>
      <c r="T69">
        <v>38823660</v>
      </c>
      <c r="U69">
        <v>37931313</v>
      </c>
      <c r="V69">
        <v>27646215</v>
      </c>
      <c r="W69">
        <v>28696410</v>
      </c>
      <c r="X69">
        <v>28510104</v>
      </c>
      <c r="Y69">
        <v>25776297</v>
      </c>
      <c r="Z69">
        <v>22428296</v>
      </c>
      <c r="AA69" s="5">
        <f t="shared" si="2"/>
        <v>0.90400000000000003</v>
      </c>
      <c r="AB69" s="3">
        <f t="shared" si="3"/>
        <v>0</v>
      </c>
      <c r="AC69" s="4">
        <f t="shared" si="4"/>
        <v>10</v>
      </c>
      <c r="AD69" s="3">
        <f t="shared" si="5"/>
        <v>5.9809999999999999</v>
      </c>
    </row>
    <row r="70" spans="1:30">
      <c r="A70" t="s">
        <v>24</v>
      </c>
      <c r="B70" t="s">
        <v>14</v>
      </c>
      <c r="C70" t="s">
        <v>10</v>
      </c>
      <c r="D70" t="s">
        <v>11</v>
      </c>
      <c r="E70" s="3"/>
      <c r="F70" s="3"/>
      <c r="G70" s="3"/>
      <c r="H70" s="3"/>
      <c r="I70" s="3"/>
      <c r="J70" s="3"/>
      <c r="K70" s="3">
        <v>1E-3</v>
      </c>
      <c r="L70" s="3">
        <v>0</v>
      </c>
      <c r="M70" s="3">
        <v>0</v>
      </c>
      <c r="N70" s="3">
        <v>0</v>
      </c>
      <c r="Q70">
        <v>460895</v>
      </c>
      <c r="R70">
        <v>416025</v>
      </c>
      <c r="S70">
        <v>387945</v>
      </c>
      <c r="T70">
        <v>511580</v>
      </c>
      <c r="U70">
        <v>521697</v>
      </c>
      <c r="V70">
        <v>507733</v>
      </c>
      <c r="W70">
        <v>419797</v>
      </c>
      <c r="X70">
        <v>357091</v>
      </c>
      <c r="Y70">
        <v>316070</v>
      </c>
      <c r="Z70">
        <v>295035</v>
      </c>
      <c r="AA70" s="5">
        <f t="shared" si="2"/>
        <v>0.88300000000000001</v>
      </c>
      <c r="AB70" s="3">
        <f t="shared" si="3"/>
        <v>1E-3</v>
      </c>
      <c r="AC70" s="4">
        <f t="shared" si="4"/>
        <v>10</v>
      </c>
      <c r="AD70" s="3">
        <f t="shared" si="5"/>
        <v>5.3209999999999997</v>
      </c>
    </row>
    <row r="71" spans="1:30">
      <c r="A71" t="s">
        <v>24</v>
      </c>
      <c r="B71" t="s">
        <v>15</v>
      </c>
      <c r="C71" t="s">
        <v>10</v>
      </c>
      <c r="D71" t="s">
        <v>11</v>
      </c>
      <c r="E71" s="3"/>
      <c r="F71" s="3"/>
      <c r="G71" s="3"/>
      <c r="H71" s="3"/>
      <c r="I71" s="3"/>
      <c r="J71" s="3"/>
      <c r="K71" s="3">
        <v>1E-3</v>
      </c>
      <c r="L71" s="3">
        <v>0</v>
      </c>
      <c r="M71" s="3">
        <v>0</v>
      </c>
      <c r="N71" s="3">
        <v>0</v>
      </c>
      <c r="V71">
        <v>740</v>
      </c>
      <c r="W71">
        <v>26917</v>
      </c>
      <c r="X71">
        <v>37399</v>
      </c>
      <c r="Y71">
        <v>21431</v>
      </c>
      <c r="Z71">
        <v>29054</v>
      </c>
      <c r="AA71" s="5">
        <f t="shared" si="2"/>
        <v>-0.17899999999999999</v>
      </c>
      <c r="AB71" s="3">
        <f t="shared" si="3"/>
        <v>0.77300000000000002</v>
      </c>
      <c r="AC71" s="4">
        <f t="shared" si="4"/>
        <v>5</v>
      </c>
      <c r="AD71" s="3">
        <f t="shared" si="5"/>
        <v>-0.315</v>
      </c>
    </row>
    <row r="72" spans="1:30">
      <c r="A72" t="s">
        <v>24</v>
      </c>
      <c r="B72" t="s">
        <v>17</v>
      </c>
      <c r="C72" t="s">
        <v>10</v>
      </c>
      <c r="D72" t="s">
        <v>11</v>
      </c>
      <c r="E72" s="3"/>
      <c r="F72" s="3"/>
      <c r="G72" s="3"/>
      <c r="H72" s="3"/>
      <c r="I72" s="3"/>
      <c r="J72" s="3"/>
      <c r="K72" s="3">
        <v>0.01</v>
      </c>
      <c r="L72" s="3">
        <v>8.9999999999999993E-3</v>
      </c>
      <c r="M72" s="3">
        <v>6.0000000000000001E-3</v>
      </c>
      <c r="N72" s="3">
        <v>7.0000000000000001E-3</v>
      </c>
      <c r="Q72">
        <v>684700</v>
      </c>
      <c r="R72">
        <v>589170</v>
      </c>
      <c r="S72">
        <v>547564</v>
      </c>
      <c r="T72">
        <v>532260</v>
      </c>
      <c r="U72">
        <v>631492</v>
      </c>
      <c r="V72">
        <v>1400068</v>
      </c>
      <c r="W72">
        <v>1316055</v>
      </c>
      <c r="X72">
        <v>1290080</v>
      </c>
      <c r="Y72">
        <v>1173220</v>
      </c>
      <c r="Z72">
        <v>1329299</v>
      </c>
      <c r="AA72" s="5">
        <f t="shared" si="2"/>
        <v>0.63200000000000001</v>
      </c>
      <c r="AB72" s="3">
        <f t="shared" si="3"/>
        <v>0.05</v>
      </c>
      <c r="AC72" s="4">
        <f t="shared" si="4"/>
        <v>10</v>
      </c>
      <c r="AD72" s="3">
        <f t="shared" si="5"/>
        <v>2.3069999999999999</v>
      </c>
    </row>
    <row r="73" spans="1:30">
      <c r="A73" t="s">
        <v>24</v>
      </c>
      <c r="B73" t="s">
        <v>18</v>
      </c>
      <c r="C73" t="s">
        <v>10</v>
      </c>
      <c r="D73" t="s">
        <v>11</v>
      </c>
      <c r="E73" s="3"/>
      <c r="F73" s="3"/>
      <c r="G73" s="3"/>
      <c r="H73" s="3"/>
      <c r="I73" s="3"/>
      <c r="J73" s="3"/>
      <c r="K73" s="3">
        <v>3.0000000000000001E-3</v>
      </c>
      <c r="L73" s="3">
        <v>2E-3</v>
      </c>
      <c r="M73" s="3">
        <v>2E-3</v>
      </c>
      <c r="N73" s="3">
        <v>1E-3</v>
      </c>
      <c r="Q73">
        <v>1932081</v>
      </c>
      <c r="R73">
        <v>1496720</v>
      </c>
      <c r="S73">
        <v>1298918</v>
      </c>
      <c r="T73">
        <v>1224916</v>
      </c>
      <c r="U73">
        <v>1384658</v>
      </c>
      <c r="V73">
        <v>1853682</v>
      </c>
      <c r="W73">
        <v>1334665</v>
      </c>
      <c r="X73">
        <v>1231860</v>
      </c>
      <c r="Y73">
        <v>1313554</v>
      </c>
      <c r="Z73">
        <v>1277297</v>
      </c>
      <c r="AA73" s="5">
        <f t="shared" si="2"/>
        <v>0.52</v>
      </c>
      <c r="AB73" s="3">
        <f t="shared" si="3"/>
        <v>0.123</v>
      </c>
      <c r="AC73" s="4">
        <f t="shared" si="4"/>
        <v>10</v>
      </c>
      <c r="AD73" s="3">
        <f t="shared" si="5"/>
        <v>1.722</v>
      </c>
    </row>
    <row r="74" spans="1:30">
      <c r="A74" t="s">
        <v>24</v>
      </c>
      <c r="B74" t="s">
        <v>19</v>
      </c>
      <c r="C74" t="s">
        <v>10</v>
      </c>
      <c r="D74" t="s">
        <v>11</v>
      </c>
      <c r="E74" s="3"/>
      <c r="F74" s="3"/>
      <c r="G74" s="3"/>
      <c r="H74" s="3"/>
      <c r="I74" s="3"/>
      <c r="J74" s="3"/>
      <c r="K74" s="3"/>
      <c r="L74" s="3">
        <v>0</v>
      </c>
      <c r="M74" s="3">
        <v>0</v>
      </c>
      <c r="N74" s="3"/>
      <c r="Q74">
        <v>59360</v>
      </c>
      <c r="R74">
        <v>42894</v>
      </c>
      <c r="S74">
        <v>43261</v>
      </c>
      <c r="T74">
        <v>20649</v>
      </c>
      <c r="U74">
        <v>20589</v>
      </c>
      <c r="V74">
        <v>4038</v>
      </c>
      <c r="W74">
        <v>274</v>
      </c>
      <c r="X74">
        <v>31973</v>
      </c>
      <c r="Y74">
        <v>23268</v>
      </c>
      <c r="Z74">
        <v>25897</v>
      </c>
      <c r="AA74" s="5"/>
      <c r="AB74" s="3"/>
      <c r="AD74" s="3"/>
    </row>
    <row r="75" spans="1:30">
      <c r="A75" t="s">
        <v>25</v>
      </c>
      <c r="B75" t="s">
        <v>9</v>
      </c>
      <c r="C75" t="s">
        <v>10</v>
      </c>
      <c r="D75" t="s">
        <v>11</v>
      </c>
      <c r="E75" s="3">
        <v>1E-3</v>
      </c>
      <c r="F75" s="3">
        <v>1E-3</v>
      </c>
      <c r="G75" s="3">
        <v>1E-3</v>
      </c>
      <c r="H75" s="3">
        <v>1E-3</v>
      </c>
      <c r="I75" s="3">
        <v>0</v>
      </c>
      <c r="J75" s="3">
        <v>0</v>
      </c>
      <c r="K75" s="3">
        <v>0</v>
      </c>
      <c r="L75" s="3"/>
      <c r="M75" s="3"/>
      <c r="N75" s="3"/>
      <c r="Q75">
        <v>866665</v>
      </c>
      <c r="R75">
        <v>694716</v>
      </c>
      <c r="S75">
        <v>730810</v>
      </c>
      <c r="T75">
        <v>598616</v>
      </c>
      <c r="U75">
        <v>349914</v>
      </c>
      <c r="V75">
        <v>68568</v>
      </c>
      <c r="W75">
        <v>53082</v>
      </c>
      <c r="AA75" s="5">
        <f t="shared" ref="AA75:AA87" si="6">ROUND(PEARSON($Q75:$Z75,$E75:$N75),3)</f>
        <v>0.92500000000000004</v>
      </c>
      <c r="AB75" s="3">
        <f t="shared" ref="AB75:AB87" si="7">ROUND(TDIST(ABS(AD75),AC75-2,2),3)</f>
        <v>3.0000000000000001E-3</v>
      </c>
      <c r="AC75" s="4">
        <f t="shared" ref="AC75:AC87" si="8">COUNTA(Q75:Z75)</f>
        <v>7</v>
      </c>
      <c r="AD75" s="3">
        <f t="shared" ref="AD75:AD87" si="9">ROUND((AA75*SQRT(AC75-2))/(SQRT(1-AA75^2)),3)</f>
        <v>5.444</v>
      </c>
    </row>
    <row r="76" spans="1:30">
      <c r="A76" t="s">
        <v>25</v>
      </c>
      <c r="B76" t="s">
        <v>13</v>
      </c>
      <c r="C76" t="s">
        <v>10</v>
      </c>
      <c r="D76" t="s">
        <v>11</v>
      </c>
      <c r="E76" s="3">
        <v>3.0000000000000001E-3</v>
      </c>
      <c r="F76" s="3">
        <v>3.0000000000000001E-3</v>
      </c>
      <c r="G76" s="3">
        <v>2E-3</v>
      </c>
      <c r="H76" s="3">
        <v>2E-3</v>
      </c>
      <c r="I76" s="3">
        <v>1E-3</v>
      </c>
      <c r="J76" s="3">
        <v>1E-3</v>
      </c>
      <c r="K76" s="3">
        <v>0</v>
      </c>
      <c r="L76" s="3">
        <v>0</v>
      </c>
      <c r="M76" s="3"/>
      <c r="N76" s="3">
        <v>0</v>
      </c>
      <c r="Q76">
        <v>3765518</v>
      </c>
      <c r="R76">
        <v>4608817</v>
      </c>
      <c r="S76">
        <v>4185262</v>
      </c>
      <c r="T76">
        <v>3108933</v>
      </c>
      <c r="U76">
        <v>2790115</v>
      </c>
      <c r="V76">
        <v>1351720</v>
      </c>
      <c r="W76">
        <v>554376</v>
      </c>
      <c r="X76">
        <v>144306</v>
      </c>
      <c r="Z76">
        <v>68262</v>
      </c>
      <c r="AA76" s="5">
        <f t="shared" si="6"/>
        <v>0.93799999999999994</v>
      </c>
      <c r="AB76" s="3">
        <f t="shared" si="7"/>
        <v>0</v>
      </c>
      <c r="AC76" s="4">
        <f t="shared" si="8"/>
        <v>9</v>
      </c>
      <c r="AD76" s="3">
        <f t="shared" si="9"/>
        <v>7.1589999999999998</v>
      </c>
    </row>
    <row r="77" spans="1:30">
      <c r="A77" t="s">
        <v>25</v>
      </c>
      <c r="B77" t="s">
        <v>14</v>
      </c>
      <c r="C77" t="s">
        <v>10</v>
      </c>
      <c r="D77" t="s">
        <v>11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Q77">
        <v>196852</v>
      </c>
      <c r="R77">
        <v>197407</v>
      </c>
      <c r="S77">
        <v>165644</v>
      </c>
      <c r="T77">
        <v>293823</v>
      </c>
      <c r="U77">
        <v>320785</v>
      </c>
      <c r="V77">
        <v>417076</v>
      </c>
      <c r="W77">
        <v>376332</v>
      </c>
      <c r="X77">
        <v>440579</v>
      </c>
      <c r="Y77">
        <v>607650</v>
      </c>
      <c r="Z77">
        <v>569749</v>
      </c>
      <c r="AA77" s="5"/>
      <c r="AB77" s="3"/>
      <c r="AD77" s="3"/>
    </row>
    <row r="78" spans="1:30">
      <c r="A78" t="s">
        <v>25</v>
      </c>
      <c r="B78" t="s">
        <v>16</v>
      </c>
      <c r="C78" t="s">
        <v>10</v>
      </c>
      <c r="D78" t="s">
        <v>11</v>
      </c>
      <c r="E78" s="3">
        <v>0</v>
      </c>
      <c r="F78" s="3">
        <v>0</v>
      </c>
      <c r="G78" s="3"/>
      <c r="H78" s="3">
        <v>0</v>
      </c>
      <c r="I78" s="3"/>
      <c r="J78" s="3">
        <v>0</v>
      </c>
      <c r="K78" s="3">
        <v>0</v>
      </c>
      <c r="L78" s="3">
        <v>0</v>
      </c>
      <c r="M78" s="3">
        <v>0</v>
      </c>
      <c r="N78" s="3"/>
      <c r="Q78">
        <v>57163</v>
      </c>
      <c r="R78">
        <v>4350</v>
      </c>
      <c r="T78">
        <v>7542</v>
      </c>
      <c r="U78">
        <v>1487</v>
      </c>
      <c r="V78">
        <v>276898</v>
      </c>
      <c r="W78">
        <v>621114</v>
      </c>
      <c r="X78">
        <v>301689</v>
      </c>
      <c r="Y78">
        <v>183352</v>
      </c>
      <c r="Z78">
        <v>68192</v>
      </c>
      <c r="AA78" s="5"/>
      <c r="AB78" s="3"/>
      <c r="AD78" s="3"/>
    </row>
    <row r="79" spans="1:30">
      <c r="A79" t="s">
        <v>25</v>
      </c>
      <c r="B79" t="s">
        <v>17</v>
      </c>
      <c r="C79" t="s">
        <v>145</v>
      </c>
      <c r="D79" t="s">
        <v>11</v>
      </c>
      <c r="E79" s="3"/>
      <c r="F79" s="3"/>
      <c r="G79" s="3"/>
      <c r="H79" s="3"/>
      <c r="I79" s="3"/>
      <c r="J79" s="3"/>
      <c r="K79" s="3">
        <v>4.0000000000000001E-3</v>
      </c>
      <c r="L79" s="3">
        <v>5.0000000000000001E-3</v>
      </c>
      <c r="M79" s="3">
        <v>1E-3</v>
      </c>
      <c r="N79" s="3"/>
      <c r="W79">
        <v>692932</v>
      </c>
      <c r="X79">
        <v>955808</v>
      </c>
      <c r="Y79">
        <v>810706</v>
      </c>
      <c r="Z79">
        <v>36937</v>
      </c>
      <c r="AA79" s="5">
        <f t="shared" si="6"/>
        <v>0.29799999999999999</v>
      </c>
      <c r="AB79" s="3">
        <f t="shared" si="7"/>
        <v>0.70199999999999996</v>
      </c>
      <c r="AC79" s="4">
        <f t="shared" si="8"/>
        <v>4</v>
      </c>
      <c r="AD79" s="3">
        <f t="shared" si="9"/>
        <v>0.441</v>
      </c>
    </row>
    <row r="80" spans="1:30">
      <c r="A80" t="s">
        <v>25</v>
      </c>
      <c r="B80" t="s">
        <v>17</v>
      </c>
      <c r="C80" t="s">
        <v>148</v>
      </c>
      <c r="D80" t="s">
        <v>11</v>
      </c>
      <c r="E80" s="3"/>
      <c r="F80" s="3"/>
      <c r="G80" s="3"/>
      <c r="H80" s="3"/>
      <c r="I80" s="3"/>
      <c r="J80" s="3"/>
      <c r="K80" s="3">
        <v>0.10299999999999999</v>
      </c>
      <c r="L80" s="3">
        <v>0.11899999999999999</v>
      </c>
      <c r="M80" s="3">
        <v>9.9000000000000005E-2</v>
      </c>
      <c r="N80" s="3">
        <v>9.1999999999999998E-2</v>
      </c>
      <c r="W80">
        <v>11552644</v>
      </c>
      <c r="X80">
        <v>7955049</v>
      </c>
      <c r="Y80">
        <v>6313867</v>
      </c>
      <c r="Z80">
        <v>6679948</v>
      </c>
      <c r="AA80" s="5">
        <f t="shared" si="6"/>
        <v>0.249</v>
      </c>
      <c r="AB80" s="3">
        <f t="shared" si="7"/>
        <v>0.751</v>
      </c>
      <c r="AC80" s="4">
        <f t="shared" si="8"/>
        <v>4</v>
      </c>
      <c r="AD80" s="3">
        <f t="shared" si="9"/>
        <v>0.36399999999999999</v>
      </c>
    </row>
    <row r="81" spans="1:30">
      <c r="A81" t="s">
        <v>25</v>
      </c>
      <c r="B81" t="s">
        <v>17</v>
      </c>
      <c r="C81" t="s">
        <v>10</v>
      </c>
      <c r="D81" t="s">
        <v>11</v>
      </c>
      <c r="E81" s="3">
        <v>0.109</v>
      </c>
      <c r="F81" s="3">
        <v>0.11600000000000001</v>
      </c>
      <c r="G81" s="3">
        <v>0.113</v>
      </c>
      <c r="H81" s="3">
        <v>0.121</v>
      </c>
      <c r="I81" s="3">
        <v>7.8E-2</v>
      </c>
      <c r="J81" s="3">
        <v>8.3000000000000004E-2</v>
      </c>
      <c r="K81" s="3"/>
      <c r="L81" s="3"/>
      <c r="M81" s="3"/>
      <c r="N81" s="3"/>
      <c r="Q81">
        <v>16079389</v>
      </c>
      <c r="R81">
        <v>12684328</v>
      </c>
      <c r="S81">
        <v>12158295</v>
      </c>
      <c r="T81">
        <v>11660764</v>
      </c>
      <c r="U81">
        <v>11022982</v>
      </c>
      <c r="V81">
        <v>12176292</v>
      </c>
      <c r="X81">
        <v>1531775</v>
      </c>
      <c r="Y81">
        <v>2871664</v>
      </c>
      <c r="Z81">
        <v>2585992</v>
      </c>
      <c r="AA81" s="5">
        <f t="shared" si="6"/>
        <v>0.3</v>
      </c>
      <c r="AB81" s="3">
        <f t="shared" si="7"/>
        <v>0.433</v>
      </c>
      <c r="AC81" s="4">
        <f t="shared" si="8"/>
        <v>9</v>
      </c>
      <c r="AD81" s="3">
        <f t="shared" si="9"/>
        <v>0.83199999999999996</v>
      </c>
    </row>
    <row r="82" spans="1:30">
      <c r="A82" t="s">
        <v>25</v>
      </c>
      <c r="B82" t="s">
        <v>18</v>
      </c>
      <c r="C82" t="s">
        <v>145</v>
      </c>
      <c r="D82" t="s">
        <v>11</v>
      </c>
      <c r="E82" s="3"/>
      <c r="F82" s="3"/>
      <c r="G82" s="3"/>
      <c r="H82" s="3"/>
      <c r="I82" s="3"/>
      <c r="J82" s="3"/>
      <c r="K82" s="3">
        <v>1E-3</v>
      </c>
      <c r="L82" s="3">
        <v>4.0000000000000001E-3</v>
      </c>
      <c r="M82" s="3">
        <v>1E-3</v>
      </c>
      <c r="N82" s="3"/>
      <c r="W82">
        <v>4219929</v>
      </c>
      <c r="X82">
        <v>7467356</v>
      </c>
      <c r="Y82">
        <v>5277096</v>
      </c>
      <c r="Z82">
        <v>287446</v>
      </c>
      <c r="AA82" s="5">
        <f t="shared" si="6"/>
        <v>0.94799999999999995</v>
      </c>
      <c r="AB82" s="3">
        <f t="shared" si="7"/>
        <v>5.1999999999999998E-2</v>
      </c>
      <c r="AC82" s="4">
        <f t="shared" si="8"/>
        <v>4</v>
      </c>
      <c r="AD82" s="3">
        <f t="shared" si="9"/>
        <v>4.2119999999999997</v>
      </c>
    </row>
    <row r="83" spans="1:30">
      <c r="A83" t="s">
        <v>25</v>
      </c>
      <c r="B83" t="s">
        <v>18</v>
      </c>
      <c r="C83" t="s">
        <v>148</v>
      </c>
      <c r="D83" t="s">
        <v>11</v>
      </c>
      <c r="E83" s="3"/>
      <c r="F83" s="3"/>
      <c r="G83" s="3"/>
      <c r="H83" s="3"/>
      <c r="I83" s="3"/>
      <c r="J83" s="3"/>
      <c r="K83" s="3">
        <v>3.0000000000000001E-3</v>
      </c>
      <c r="L83" s="3">
        <v>0</v>
      </c>
      <c r="M83" s="3">
        <v>1E-3</v>
      </c>
      <c r="N83" s="3">
        <v>2E-3</v>
      </c>
      <c r="W83">
        <v>3796988</v>
      </c>
      <c r="X83">
        <v>408610</v>
      </c>
      <c r="Y83">
        <v>1285425</v>
      </c>
      <c r="Z83">
        <v>4861297</v>
      </c>
      <c r="AA83" s="5">
        <f t="shared" si="6"/>
        <v>0.85</v>
      </c>
      <c r="AB83" s="3">
        <f t="shared" si="7"/>
        <v>0.15</v>
      </c>
      <c r="AC83" s="4">
        <f t="shared" si="8"/>
        <v>4</v>
      </c>
      <c r="AD83" s="3">
        <f t="shared" si="9"/>
        <v>2.282</v>
      </c>
    </row>
    <row r="84" spans="1:30">
      <c r="A84" t="s">
        <v>25</v>
      </c>
      <c r="B84" t="s">
        <v>18</v>
      </c>
      <c r="C84" t="s">
        <v>10</v>
      </c>
      <c r="D84" t="s">
        <v>11</v>
      </c>
      <c r="E84" s="3">
        <v>1.6E-2</v>
      </c>
      <c r="F84" s="3">
        <v>1.6E-2</v>
      </c>
      <c r="G84" s="3">
        <v>1.4999999999999999E-2</v>
      </c>
      <c r="H84" s="3">
        <v>1.2999999999999999E-2</v>
      </c>
      <c r="I84" s="3">
        <v>8.0000000000000002E-3</v>
      </c>
      <c r="J84" s="3">
        <v>7.0000000000000001E-3</v>
      </c>
      <c r="K84" s="3"/>
      <c r="L84" s="3"/>
      <c r="M84" s="3"/>
      <c r="N84" s="3"/>
      <c r="Q84">
        <v>9998937</v>
      </c>
      <c r="R84">
        <v>9485974</v>
      </c>
      <c r="S84">
        <v>9108232</v>
      </c>
      <c r="T84">
        <v>8561812</v>
      </c>
      <c r="U84">
        <v>8678139</v>
      </c>
      <c r="V84">
        <v>8855742</v>
      </c>
      <c r="X84">
        <v>81403</v>
      </c>
      <c r="AA84" s="5">
        <f t="shared" si="6"/>
        <v>0.68100000000000005</v>
      </c>
      <c r="AB84" s="3">
        <f t="shared" si="7"/>
        <v>9.1999999999999998E-2</v>
      </c>
      <c r="AC84" s="4">
        <f t="shared" si="8"/>
        <v>7</v>
      </c>
      <c r="AD84" s="3">
        <f t="shared" si="9"/>
        <v>2.0790000000000002</v>
      </c>
    </row>
    <row r="85" spans="1:30">
      <c r="A85" t="s">
        <v>25</v>
      </c>
      <c r="B85" t="s">
        <v>19</v>
      </c>
      <c r="C85" t="s">
        <v>10</v>
      </c>
      <c r="D85" t="s">
        <v>11</v>
      </c>
      <c r="E85" s="3"/>
      <c r="F85" s="3">
        <v>0</v>
      </c>
      <c r="G85" s="3"/>
      <c r="H85" s="3"/>
      <c r="I85" s="3"/>
      <c r="J85" s="3"/>
      <c r="K85" s="3">
        <v>0</v>
      </c>
      <c r="L85" s="3"/>
      <c r="M85" s="3"/>
      <c r="N85" s="3">
        <v>0</v>
      </c>
      <c r="Q85">
        <v>6377</v>
      </c>
      <c r="R85">
        <v>5460</v>
      </c>
      <c r="S85">
        <v>2356</v>
      </c>
      <c r="T85">
        <v>116</v>
      </c>
      <c r="U85">
        <v>11896</v>
      </c>
      <c r="W85">
        <v>33117</v>
      </c>
      <c r="X85">
        <v>27524</v>
      </c>
      <c r="Z85">
        <v>20706</v>
      </c>
      <c r="AA85" s="5"/>
      <c r="AB85" s="3"/>
      <c r="AD85" s="3"/>
    </row>
    <row r="86" spans="1:30">
      <c r="A86" t="s">
        <v>26</v>
      </c>
      <c r="B86" t="s">
        <v>16</v>
      </c>
      <c r="C86" t="s">
        <v>10</v>
      </c>
      <c r="D86" t="s">
        <v>11</v>
      </c>
      <c r="E86" s="3"/>
      <c r="F86" s="3"/>
      <c r="G86" s="3">
        <v>0</v>
      </c>
      <c r="H86" s="3">
        <v>2E-3</v>
      </c>
      <c r="I86" s="3">
        <v>1E-3</v>
      </c>
      <c r="J86" s="3">
        <v>1E-3</v>
      </c>
      <c r="K86" s="3">
        <v>1E-3</v>
      </c>
      <c r="L86" s="3">
        <v>1E-3</v>
      </c>
      <c r="M86" s="3">
        <v>1E-3</v>
      </c>
      <c r="N86" s="3">
        <v>1E-3</v>
      </c>
      <c r="R86">
        <v>1056</v>
      </c>
      <c r="S86">
        <v>4239</v>
      </c>
      <c r="T86">
        <v>15026</v>
      </c>
      <c r="U86">
        <v>11020</v>
      </c>
      <c r="V86">
        <v>10928</v>
      </c>
      <c r="W86">
        <v>11352</v>
      </c>
      <c r="X86">
        <v>6600</v>
      </c>
      <c r="Y86">
        <v>8184</v>
      </c>
      <c r="Z86">
        <v>5016</v>
      </c>
      <c r="AA86" s="5">
        <f t="shared" si="6"/>
        <v>0.78400000000000003</v>
      </c>
      <c r="AB86" s="3">
        <f t="shared" si="7"/>
        <v>1.2E-2</v>
      </c>
      <c r="AC86" s="4">
        <f t="shared" si="8"/>
        <v>9</v>
      </c>
      <c r="AD86" s="3">
        <f t="shared" si="9"/>
        <v>3.3410000000000002</v>
      </c>
    </row>
    <row r="87" spans="1:30">
      <c r="A87" t="s">
        <v>26</v>
      </c>
      <c r="B87" t="s">
        <v>17</v>
      </c>
      <c r="C87" t="s">
        <v>10</v>
      </c>
      <c r="D87" t="s">
        <v>11</v>
      </c>
      <c r="E87" s="3">
        <v>4.0000000000000001E-3</v>
      </c>
      <c r="F87" s="3">
        <v>4.0000000000000001E-3</v>
      </c>
      <c r="G87" s="3">
        <v>5.0000000000000001E-3</v>
      </c>
      <c r="H87" s="3">
        <v>4.0000000000000001E-3</v>
      </c>
      <c r="I87" s="3">
        <v>4.0000000000000001E-3</v>
      </c>
      <c r="J87" s="3">
        <v>4.0000000000000001E-3</v>
      </c>
      <c r="K87" s="3">
        <v>3.0000000000000001E-3</v>
      </c>
      <c r="L87" s="3">
        <v>3.0000000000000001E-3</v>
      </c>
      <c r="M87" s="3">
        <v>2E-3</v>
      </c>
      <c r="N87" s="3">
        <v>3.0000000000000001E-3</v>
      </c>
      <c r="Q87">
        <v>381696</v>
      </c>
      <c r="R87">
        <v>375455</v>
      </c>
      <c r="S87">
        <v>387252</v>
      </c>
      <c r="T87">
        <v>237269</v>
      </c>
      <c r="U87">
        <v>269171</v>
      </c>
      <c r="V87">
        <v>333387</v>
      </c>
      <c r="W87">
        <v>245040</v>
      </c>
      <c r="X87">
        <v>196354</v>
      </c>
      <c r="Y87">
        <v>189867</v>
      </c>
      <c r="Z87">
        <v>190816</v>
      </c>
      <c r="AA87" s="5">
        <f t="shared" si="6"/>
        <v>0.80300000000000005</v>
      </c>
      <c r="AB87" s="3">
        <f t="shared" si="7"/>
        <v>5.0000000000000001E-3</v>
      </c>
      <c r="AC87" s="4">
        <f t="shared" si="8"/>
        <v>10</v>
      </c>
      <c r="AD87" s="3">
        <f t="shared" si="9"/>
        <v>3.8109999999999999</v>
      </c>
    </row>
    <row r="88" spans="1:30">
      <c r="A88" t="s">
        <v>26</v>
      </c>
      <c r="B88" t="s">
        <v>18</v>
      </c>
      <c r="C88" t="s">
        <v>10</v>
      </c>
      <c r="D88" t="s">
        <v>11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/>
      <c r="L88" s="3">
        <v>0</v>
      </c>
      <c r="M88" s="3"/>
      <c r="N88" s="3"/>
      <c r="Q88">
        <v>4265</v>
      </c>
      <c r="R88">
        <v>2055</v>
      </c>
      <c r="S88">
        <v>1192</v>
      </c>
      <c r="T88">
        <v>1298</v>
      </c>
      <c r="U88">
        <v>2515</v>
      </c>
      <c r="V88">
        <v>1059</v>
      </c>
      <c r="X88">
        <v>0</v>
      </c>
      <c r="Z88">
        <v>3930</v>
      </c>
      <c r="AA88" s="5"/>
      <c r="AB88" s="3"/>
      <c r="AD88" s="3"/>
    </row>
    <row r="89" spans="1:30">
      <c r="A89" t="s">
        <v>67</v>
      </c>
      <c r="E89" s="3">
        <f>SUM(E10:E88)</f>
        <v>0.33500000000000002</v>
      </c>
      <c r="F89" s="3">
        <f t="shared" ref="F89:N89" si="10">SUM(F10:F88)</f>
        <v>0.39800000000000002</v>
      </c>
      <c r="G89" s="3">
        <f t="shared" si="10"/>
        <v>0.39600000000000002</v>
      </c>
      <c r="H89" s="3">
        <f t="shared" si="10"/>
        <v>0.38800000000000001</v>
      </c>
      <c r="I89" s="3">
        <f t="shared" si="10"/>
        <v>0.21800000000000003</v>
      </c>
      <c r="J89" s="3">
        <f t="shared" si="10"/>
        <v>0.24100000000000005</v>
      </c>
      <c r="K89" s="3">
        <f t="shared" si="10"/>
        <v>0.28600000000000003</v>
      </c>
      <c r="L89" s="3">
        <f t="shared" si="10"/>
        <v>0.28700000000000003</v>
      </c>
      <c r="M89" s="3">
        <f t="shared" si="10"/>
        <v>0.22500000000000003</v>
      </c>
      <c r="N89" s="3">
        <f t="shared" si="10"/>
        <v>0.19200000000000003</v>
      </c>
      <c r="Q89">
        <f>SUM(Q10:Q88)</f>
        <v>124944543</v>
      </c>
      <c r="R89">
        <f t="shared" ref="R89:Z89" si="11">SUM(R10:R88)</f>
        <v>116172896</v>
      </c>
      <c r="S89">
        <f t="shared" si="11"/>
        <v>112567435</v>
      </c>
      <c r="T89">
        <f t="shared" si="11"/>
        <v>104205608</v>
      </c>
      <c r="U89">
        <f t="shared" si="11"/>
        <v>94475946</v>
      </c>
      <c r="V89">
        <f t="shared" si="11"/>
        <v>83754374</v>
      </c>
      <c r="W89">
        <f t="shared" si="11"/>
        <v>82574347</v>
      </c>
      <c r="X89">
        <f t="shared" si="11"/>
        <v>77632746</v>
      </c>
      <c r="Y89">
        <f t="shared" si="11"/>
        <v>69201590</v>
      </c>
      <c r="Z89">
        <f t="shared" si="11"/>
        <v>59542894</v>
      </c>
      <c r="AA89" s="5">
        <f>ROUND(PEARSON($Q89:$Z89,$E89:$N89),3)</f>
        <v>0.81399999999999995</v>
      </c>
      <c r="AB89" s="3">
        <f>ROUND(TDIST(ABS(AD89),AC89-2,2),3)</f>
        <v>4.0000000000000001E-3</v>
      </c>
      <c r="AC89" s="4">
        <f>COUNTA(Q89:Z89)</f>
        <v>10</v>
      </c>
      <c r="AD89" s="3">
        <f>ROUND((AA89*SQRT(AC89-2))/(SQRT(1-AA89^2)),3)</f>
        <v>3.964</v>
      </c>
    </row>
    <row r="90" spans="1:30">
      <c r="A90" t="s">
        <v>69</v>
      </c>
      <c r="E90" s="1">
        <f>ROUND(E89/E5,4)</f>
        <v>0.36259999999999998</v>
      </c>
      <c r="F90" s="1">
        <f t="shared" ref="F90:N90" si="12">ROUND(F89/F5,4)</f>
        <v>0.44969999999999999</v>
      </c>
      <c r="G90" s="1">
        <f t="shared" si="12"/>
        <v>0.48120000000000002</v>
      </c>
      <c r="H90" s="1">
        <f t="shared" si="12"/>
        <v>0.55189999999999995</v>
      </c>
      <c r="I90" s="1">
        <f t="shared" si="12"/>
        <v>0.3528</v>
      </c>
      <c r="J90" s="1">
        <f t="shared" si="12"/>
        <v>0.37769999999999998</v>
      </c>
      <c r="K90" s="1">
        <f t="shared" si="12"/>
        <v>0.4743</v>
      </c>
      <c r="L90" s="1">
        <f t="shared" si="12"/>
        <v>0.51070000000000004</v>
      </c>
      <c r="M90" s="1">
        <f t="shared" si="12"/>
        <v>0.47870000000000001</v>
      </c>
      <c r="N90" s="1">
        <f t="shared" si="12"/>
        <v>0.49099999999999999</v>
      </c>
      <c r="AA90"/>
      <c r="AB90"/>
      <c r="AC90"/>
      <c r="AD90"/>
    </row>
    <row r="97" spans="16:29">
      <c r="P97" s="2"/>
      <c r="AC97"/>
    </row>
    <row r="98" spans="16:29">
      <c r="P98" s="2"/>
      <c r="AB98" s="5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98"/>
  <sheetViews>
    <sheetView topLeftCell="M70" zoomScale="90" zoomScaleNormal="90" workbookViewId="0">
      <selection activeCell="A48" sqref="A48:AC90"/>
    </sheetView>
  </sheetViews>
  <sheetFormatPr defaultColWidth="9.140625" defaultRowHeight="15"/>
  <cols>
    <col min="1" max="1" width="6.140625" customWidth="1"/>
    <col min="2" max="2" width="6.28515625" customWidth="1"/>
    <col min="3" max="3" width="13.28515625" customWidth="1"/>
    <col min="5" max="14" width="7.85546875" customWidth="1"/>
    <col min="15" max="15" width="4.140625" customWidth="1"/>
    <col min="16" max="16" width="14.5703125" customWidth="1"/>
    <col min="17" max="26" width="11.85546875" customWidth="1"/>
    <col min="27" max="27" width="8" style="4" customWidth="1"/>
    <col min="28" max="28" width="7.140625" style="4" customWidth="1"/>
    <col min="29" max="29" width="5.42578125" style="4" customWidth="1"/>
    <col min="30" max="30" width="9.140625" style="4"/>
  </cols>
  <sheetData>
    <row r="1" spans="1:31">
      <c r="A1" s="11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2">
        <v>0.63800000000000001</v>
      </c>
      <c r="K3" s="12">
        <f>ROUND($J3*0.75,3)</f>
        <v>0.47899999999999998</v>
      </c>
      <c r="L3" s="12">
        <f>ROUND($J3*0.65,3)</f>
        <v>0.41499999999999998</v>
      </c>
      <c r="M3" s="12">
        <f>ROUND($J3*0.55,3)</f>
        <v>0.35099999999999998</v>
      </c>
      <c r="N3" s="12">
        <f>ROUND($J3*0.45,3)</f>
        <v>0.28699999999999998</v>
      </c>
      <c r="O3" s="11"/>
      <c r="P3" t="s">
        <v>155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ROUND((K3-$J3)/$J3,2)</f>
        <v>-0.25</v>
      </c>
      <c r="L4" s="13">
        <f t="shared" ref="L4:N4" si="0">ROUND((L3-$J3)/$J3,2)</f>
        <v>-0.35</v>
      </c>
      <c r="M4" s="13">
        <f t="shared" si="0"/>
        <v>-0.45</v>
      </c>
      <c r="N4" s="13">
        <f t="shared" si="0"/>
        <v>-0.55000000000000004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12">
        <v>0.92400000000000004</v>
      </c>
      <c r="F5" s="12">
        <v>0.88500000000000001</v>
      </c>
      <c r="G5" s="12">
        <v>0.82299999999999995</v>
      </c>
      <c r="H5" s="12">
        <v>0.70299999999999996</v>
      </c>
      <c r="I5" s="12">
        <v>0.61799999999999999</v>
      </c>
      <c r="J5" s="12">
        <v>0.63800000000000001</v>
      </c>
      <c r="K5" s="12">
        <v>0.60299999999999998</v>
      </c>
      <c r="L5" s="12">
        <v>0.56200000000000006</v>
      </c>
      <c r="M5" s="12">
        <v>0.47</v>
      </c>
      <c r="N5" s="12">
        <v>0.39100000000000001</v>
      </c>
      <c r="O5" s="11"/>
      <c r="P5" s="11" t="s">
        <v>1</v>
      </c>
      <c r="Q5" s="15">
        <f>Q89</f>
        <v>124944543</v>
      </c>
      <c r="R5" s="15">
        <f t="shared" ref="R5:Z5" si="1">R89</f>
        <v>116172896</v>
      </c>
      <c r="S5" s="15">
        <f t="shared" si="1"/>
        <v>112567435</v>
      </c>
      <c r="T5" s="15">
        <f t="shared" si="1"/>
        <v>104205608</v>
      </c>
      <c r="U5" s="15">
        <f t="shared" si="1"/>
        <v>94475946</v>
      </c>
      <c r="V5" s="15">
        <f t="shared" si="1"/>
        <v>83754374</v>
      </c>
      <c r="W5" s="15">
        <f t="shared" si="1"/>
        <v>82574347</v>
      </c>
      <c r="X5" s="15">
        <f t="shared" si="1"/>
        <v>77632746</v>
      </c>
      <c r="Y5" s="15">
        <f t="shared" si="1"/>
        <v>69201590</v>
      </c>
      <c r="Z5" s="15">
        <f t="shared" si="1"/>
        <v>59542894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>
        <f>ROUND((K5-$J5)/$J5,2)</f>
        <v>-0.05</v>
      </c>
      <c r="L6" s="11">
        <f>ROUND((L5-$J5)/$J5,2)</f>
        <v>-0.12</v>
      </c>
      <c r="M6" s="11">
        <f>ROUND((M5-$J5)/$J5,2)</f>
        <v>-0.26</v>
      </c>
      <c r="N6" s="11">
        <f>ROUND((N5-$J5)/$J5,2)</f>
        <v>-0.39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-0.01</v>
      </c>
      <c r="X6" s="13">
        <f>ROUND((X5-W5)/W5,2)</f>
        <v>-0.06</v>
      </c>
      <c r="Y6" s="13">
        <f>ROUND((Y5-X5)/X5,2)</f>
        <v>-0.11</v>
      </c>
      <c r="Z6" s="13">
        <f>ROUND((Z5-Y5)/Y5,2)</f>
        <v>-0.14000000000000001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P9" s="11" t="s">
        <v>28</v>
      </c>
      <c r="Q9">
        <v>2003</v>
      </c>
      <c r="R9">
        <v>2004</v>
      </c>
      <c r="S9">
        <v>2005</v>
      </c>
      <c r="T9">
        <v>2006</v>
      </c>
      <c r="U9">
        <v>2007</v>
      </c>
      <c r="V9">
        <v>2008</v>
      </c>
      <c r="W9">
        <v>2009</v>
      </c>
      <c r="X9">
        <v>2010</v>
      </c>
      <c r="Y9">
        <v>2011</v>
      </c>
      <c r="Z9">
        <v>2012</v>
      </c>
      <c r="AA9" s="4" t="s">
        <v>68</v>
      </c>
      <c r="AB9" s="5" t="s">
        <v>34</v>
      </c>
      <c r="AC9" s="4" t="s">
        <v>33</v>
      </c>
      <c r="AD9" s="8"/>
      <c r="AE9" s="8"/>
    </row>
    <row r="10" spans="1:31">
      <c r="A10" t="s">
        <v>8</v>
      </c>
      <c r="B10" t="s">
        <v>9</v>
      </c>
      <c r="C10" t="s">
        <v>10</v>
      </c>
      <c r="D10" t="s">
        <v>12</v>
      </c>
      <c r="E10" s="3">
        <v>1E-3</v>
      </c>
      <c r="F10" s="3">
        <v>0</v>
      </c>
      <c r="G10" s="3">
        <v>0</v>
      </c>
      <c r="H10" s="3">
        <v>6.0000000000000001E-3</v>
      </c>
      <c r="I10" s="3">
        <v>0</v>
      </c>
      <c r="J10" s="3">
        <v>2E-3</v>
      </c>
      <c r="K10" s="3">
        <v>0</v>
      </c>
      <c r="L10" s="3">
        <v>0</v>
      </c>
      <c r="M10" s="3">
        <v>0</v>
      </c>
      <c r="N10" s="3">
        <v>0</v>
      </c>
      <c r="O10" s="4"/>
      <c r="P10" s="4"/>
      <c r="Q10">
        <v>1036595</v>
      </c>
      <c r="R10">
        <v>1439951</v>
      </c>
      <c r="S10">
        <v>1509759</v>
      </c>
      <c r="T10">
        <v>1333012</v>
      </c>
      <c r="U10">
        <v>1320169</v>
      </c>
      <c r="V10">
        <v>984056</v>
      </c>
      <c r="W10">
        <v>575501</v>
      </c>
      <c r="X10">
        <v>486680</v>
      </c>
      <c r="Y10">
        <v>644908</v>
      </c>
      <c r="Z10">
        <v>98456</v>
      </c>
      <c r="AA10" s="5">
        <f t="shared" ref="AA10:AA73" si="2">ROUND(PEARSON($Q10:$Z10,$E10:$N10),3)</f>
        <v>0.309</v>
      </c>
      <c r="AB10" s="3">
        <f t="shared" ref="AB10:AB73" si="3">ROUND(TDIST(ABS(AD10),AC10-2,2),3)</f>
        <v>0.38500000000000001</v>
      </c>
      <c r="AC10" s="4">
        <f t="shared" ref="AC10:AC73" si="4">COUNTA(Q10:Z10)</f>
        <v>10</v>
      </c>
      <c r="AD10" s="3">
        <f t="shared" ref="AD10:AD73" si="5">ROUND((AA10*SQRT(AC10-2))/(SQRT(1-AA10^2)),3)</f>
        <v>0.91900000000000004</v>
      </c>
    </row>
    <row r="11" spans="1:31">
      <c r="A11" t="s">
        <v>8</v>
      </c>
      <c r="B11" t="s">
        <v>13</v>
      </c>
      <c r="C11" t="s">
        <v>10</v>
      </c>
      <c r="D11" t="s">
        <v>12</v>
      </c>
      <c r="E11" s="3">
        <v>0</v>
      </c>
      <c r="F11" s="3">
        <v>1E-3</v>
      </c>
      <c r="G11" s="3">
        <v>3.0000000000000001E-3</v>
      </c>
      <c r="H11" s="3">
        <v>2E-3</v>
      </c>
      <c r="I11" s="3">
        <v>1E-3</v>
      </c>
      <c r="J11" s="3">
        <v>3.0000000000000001E-3</v>
      </c>
      <c r="K11" s="3">
        <v>1E-3</v>
      </c>
      <c r="L11" s="3">
        <v>1E-3</v>
      </c>
      <c r="M11" s="3">
        <v>0</v>
      </c>
      <c r="N11" s="3">
        <v>0</v>
      </c>
      <c r="O11" s="4"/>
      <c r="P11" s="4"/>
      <c r="Q11">
        <v>4241216</v>
      </c>
      <c r="R11">
        <v>4294884</v>
      </c>
      <c r="S11">
        <v>3884007</v>
      </c>
      <c r="T11">
        <v>3418751</v>
      </c>
      <c r="U11">
        <v>2707991</v>
      </c>
      <c r="V11">
        <v>3536979</v>
      </c>
      <c r="W11">
        <v>3327143</v>
      </c>
      <c r="X11">
        <v>2464058</v>
      </c>
      <c r="Y11">
        <v>1704406</v>
      </c>
      <c r="Z11">
        <v>482450</v>
      </c>
      <c r="AA11" s="5">
        <f t="shared" si="2"/>
        <v>0.47499999999999998</v>
      </c>
      <c r="AB11" s="3">
        <f t="shared" si="3"/>
        <v>0.16500000000000001</v>
      </c>
      <c r="AC11" s="4">
        <f t="shared" si="4"/>
        <v>10</v>
      </c>
      <c r="AD11" s="3">
        <f t="shared" si="5"/>
        <v>1.5269999999999999</v>
      </c>
    </row>
    <row r="12" spans="1:31">
      <c r="A12" t="s">
        <v>8</v>
      </c>
      <c r="B12" t="s">
        <v>14</v>
      </c>
      <c r="C12" t="s">
        <v>10</v>
      </c>
      <c r="D12" t="s">
        <v>12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4"/>
      <c r="P12" s="4"/>
      <c r="Q12">
        <v>111613</v>
      </c>
      <c r="R12">
        <v>152642</v>
      </c>
      <c r="S12">
        <v>148827</v>
      </c>
      <c r="T12">
        <v>127951</v>
      </c>
      <c r="U12">
        <v>128626</v>
      </c>
      <c r="V12">
        <v>158409</v>
      </c>
      <c r="W12">
        <v>161734</v>
      </c>
      <c r="X12">
        <v>185807</v>
      </c>
      <c r="Y12">
        <v>95383</v>
      </c>
      <c r="Z12">
        <v>36615</v>
      </c>
      <c r="AA12" s="5"/>
      <c r="AB12" s="3"/>
      <c r="AD12" s="3"/>
    </row>
    <row r="13" spans="1:31">
      <c r="A13" t="s">
        <v>8</v>
      </c>
      <c r="B13" t="s">
        <v>15</v>
      </c>
      <c r="C13" t="s">
        <v>10</v>
      </c>
      <c r="D13" t="s">
        <v>12</v>
      </c>
      <c r="E13" s="3"/>
      <c r="F13" s="3"/>
      <c r="G13" s="3"/>
      <c r="H13" s="3"/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"/>
      <c r="P13" s="4"/>
      <c r="U13">
        <v>15402</v>
      </c>
      <c r="V13">
        <v>18000</v>
      </c>
      <c r="W13">
        <v>5014</v>
      </c>
      <c r="X13">
        <v>20180</v>
      </c>
      <c r="Y13">
        <v>18155</v>
      </c>
      <c r="Z13">
        <v>21118</v>
      </c>
      <c r="AA13" s="5"/>
      <c r="AB13" s="3"/>
      <c r="AD13" s="3"/>
    </row>
    <row r="14" spans="1:31">
      <c r="A14" t="s">
        <v>8</v>
      </c>
      <c r="B14" t="s">
        <v>16</v>
      </c>
      <c r="C14" t="s">
        <v>10</v>
      </c>
      <c r="D14" t="s">
        <v>12</v>
      </c>
      <c r="E14" s="3"/>
      <c r="F14" s="3"/>
      <c r="G14" s="3"/>
      <c r="H14" s="3"/>
      <c r="I14" s="3"/>
      <c r="J14" s="3">
        <v>0</v>
      </c>
      <c r="K14" s="3"/>
      <c r="L14" s="3">
        <v>0</v>
      </c>
      <c r="M14" s="3">
        <v>0</v>
      </c>
      <c r="N14" s="3">
        <v>0</v>
      </c>
      <c r="P14" s="4"/>
      <c r="V14">
        <v>1768</v>
      </c>
      <c r="X14">
        <v>3047</v>
      </c>
      <c r="Y14">
        <v>128</v>
      </c>
      <c r="Z14">
        <v>942</v>
      </c>
      <c r="AA14" s="5"/>
      <c r="AB14" s="3"/>
      <c r="AD14" s="3"/>
    </row>
    <row r="15" spans="1:31">
      <c r="A15" t="s">
        <v>8</v>
      </c>
      <c r="B15" t="s">
        <v>17</v>
      </c>
      <c r="C15" t="s">
        <v>10</v>
      </c>
      <c r="D15" t="s">
        <v>12</v>
      </c>
      <c r="E15" s="3"/>
      <c r="F15" s="3">
        <v>0</v>
      </c>
      <c r="G15" s="3"/>
      <c r="H15" s="3"/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P15" s="4"/>
      <c r="R15">
        <v>1989</v>
      </c>
      <c r="U15">
        <v>161520</v>
      </c>
      <c r="V15">
        <v>201379</v>
      </c>
      <c r="W15">
        <v>220428</v>
      </c>
      <c r="X15">
        <v>210558</v>
      </c>
      <c r="Y15">
        <v>128701</v>
      </c>
      <c r="Z15">
        <v>119351</v>
      </c>
      <c r="AA15" s="5"/>
      <c r="AB15" s="3"/>
      <c r="AD15" s="3"/>
    </row>
    <row r="16" spans="1:31">
      <c r="A16" t="s">
        <v>8</v>
      </c>
      <c r="B16" t="s">
        <v>18</v>
      </c>
      <c r="C16" t="s">
        <v>10</v>
      </c>
      <c r="D16" t="s">
        <v>12</v>
      </c>
      <c r="E16" s="3"/>
      <c r="F16" s="3">
        <v>0</v>
      </c>
      <c r="G16" s="3">
        <v>0</v>
      </c>
      <c r="H16" s="3">
        <v>1E-3</v>
      </c>
      <c r="I16" s="3">
        <v>1E-3</v>
      </c>
      <c r="J16" s="3">
        <v>2E-3</v>
      </c>
      <c r="K16" s="3">
        <v>0</v>
      </c>
      <c r="L16" s="3">
        <v>0</v>
      </c>
      <c r="M16" s="3">
        <v>0</v>
      </c>
      <c r="N16" s="3">
        <v>0</v>
      </c>
      <c r="P16" s="4"/>
      <c r="R16">
        <v>519343</v>
      </c>
      <c r="S16">
        <v>343840</v>
      </c>
      <c r="T16">
        <v>366940</v>
      </c>
      <c r="U16">
        <v>298814</v>
      </c>
      <c r="V16">
        <v>425374</v>
      </c>
      <c r="W16">
        <v>506865</v>
      </c>
      <c r="X16">
        <v>506549</v>
      </c>
      <c r="Y16">
        <v>422259</v>
      </c>
      <c r="Z16">
        <v>178496</v>
      </c>
      <c r="AA16" s="5">
        <f t="shared" si="2"/>
        <v>-0.106</v>
      </c>
      <c r="AB16" s="3">
        <f t="shared" si="3"/>
        <v>0.78600000000000003</v>
      </c>
      <c r="AC16" s="4">
        <f t="shared" si="4"/>
        <v>9</v>
      </c>
      <c r="AD16" s="3">
        <f t="shared" si="5"/>
        <v>-0.28199999999999997</v>
      </c>
    </row>
    <row r="17" spans="1:30">
      <c r="A17" t="s">
        <v>8</v>
      </c>
      <c r="B17" t="s">
        <v>19</v>
      </c>
      <c r="C17" t="s">
        <v>10</v>
      </c>
      <c r="D17" t="s">
        <v>12</v>
      </c>
      <c r="E17" s="3"/>
      <c r="F17" s="3"/>
      <c r="G17" s="3"/>
      <c r="H17" s="3"/>
      <c r="I17" s="3"/>
      <c r="J17" s="3"/>
      <c r="K17" s="3"/>
      <c r="L17" s="3">
        <v>0</v>
      </c>
      <c r="M17" s="3"/>
      <c r="N17" s="3">
        <v>0</v>
      </c>
      <c r="P17" s="4"/>
      <c r="V17">
        <v>663</v>
      </c>
      <c r="X17">
        <v>3536</v>
      </c>
      <c r="Z17">
        <v>1130</v>
      </c>
      <c r="AA17" s="5"/>
      <c r="AB17" s="3"/>
      <c r="AD17" s="3"/>
    </row>
    <row r="18" spans="1:30">
      <c r="A18" t="s">
        <v>20</v>
      </c>
      <c r="B18" t="s">
        <v>9</v>
      </c>
      <c r="C18" t="s">
        <v>10</v>
      </c>
      <c r="D18" t="s">
        <v>12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/>
      <c r="L18" s="3"/>
      <c r="M18" s="3"/>
      <c r="N18" s="3"/>
      <c r="Q18">
        <v>47736</v>
      </c>
      <c r="R18">
        <v>29712</v>
      </c>
      <c r="S18">
        <v>2128</v>
      </c>
      <c r="T18">
        <v>53986</v>
      </c>
      <c r="U18">
        <v>30297</v>
      </c>
      <c r="V18">
        <v>16790</v>
      </c>
      <c r="X18">
        <v>884</v>
      </c>
      <c r="Y18">
        <v>1535</v>
      </c>
      <c r="Z18">
        <v>2793</v>
      </c>
      <c r="AA18" s="5"/>
      <c r="AB18" s="3"/>
      <c r="AD18" s="3"/>
    </row>
    <row r="19" spans="1:30">
      <c r="A19" t="s">
        <v>20</v>
      </c>
      <c r="B19" t="s">
        <v>13</v>
      </c>
      <c r="C19" t="s">
        <v>10</v>
      </c>
      <c r="D19" t="s">
        <v>12</v>
      </c>
      <c r="E19" s="3">
        <v>0</v>
      </c>
      <c r="F19" s="3">
        <v>6.0000000000000001E-3</v>
      </c>
      <c r="G19" s="3">
        <v>0</v>
      </c>
      <c r="H19" s="3">
        <v>1E-3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Q19">
        <v>1669870</v>
      </c>
      <c r="R19">
        <v>2060092</v>
      </c>
      <c r="S19">
        <v>2212397</v>
      </c>
      <c r="T19">
        <v>1927398</v>
      </c>
      <c r="U19">
        <v>1590823</v>
      </c>
      <c r="V19">
        <v>1464163</v>
      </c>
      <c r="W19">
        <v>1666322</v>
      </c>
      <c r="X19">
        <v>1801775</v>
      </c>
      <c r="Y19">
        <v>1242171</v>
      </c>
      <c r="Z19">
        <v>1071896</v>
      </c>
      <c r="AA19" s="5">
        <f t="shared" si="2"/>
        <v>0.433</v>
      </c>
      <c r="AB19" s="3">
        <f t="shared" si="3"/>
        <v>0.21099999999999999</v>
      </c>
      <c r="AC19" s="4">
        <f t="shared" si="4"/>
        <v>10</v>
      </c>
      <c r="AD19" s="3">
        <f t="shared" si="5"/>
        <v>1.359</v>
      </c>
    </row>
    <row r="20" spans="1:30">
      <c r="A20" t="s">
        <v>20</v>
      </c>
      <c r="B20" t="s">
        <v>14</v>
      </c>
      <c r="C20" t="s">
        <v>10</v>
      </c>
      <c r="D20" t="s">
        <v>12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Q20">
        <v>191424</v>
      </c>
      <c r="R20">
        <v>163463</v>
      </c>
      <c r="S20">
        <v>271624</v>
      </c>
      <c r="T20">
        <v>235427</v>
      </c>
      <c r="U20">
        <v>145714</v>
      </c>
      <c r="V20">
        <v>278008</v>
      </c>
      <c r="W20">
        <v>233164</v>
      </c>
      <c r="X20">
        <v>275364</v>
      </c>
      <c r="Y20">
        <v>225797</v>
      </c>
      <c r="Z20">
        <v>269836</v>
      </c>
      <c r="AA20" s="5"/>
      <c r="AB20" s="3"/>
      <c r="AD20" s="3"/>
    </row>
    <row r="21" spans="1:30">
      <c r="A21" t="s">
        <v>20</v>
      </c>
      <c r="B21" t="s">
        <v>15</v>
      </c>
      <c r="C21" t="s">
        <v>10</v>
      </c>
      <c r="D21" t="s">
        <v>12</v>
      </c>
      <c r="E21" s="3"/>
      <c r="F21" s="3"/>
      <c r="G21" s="3"/>
      <c r="H21" s="3"/>
      <c r="I21" s="3"/>
      <c r="J21" s="3"/>
      <c r="K21" s="3">
        <v>0</v>
      </c>
      <c r="L21" s="3">
        <v>0</v>
      </c>
      <c r="M21" s="3">
        <v>0</v>
      </c>
      <c r="N21" s="3"/>
      <c r="T21">
        <v>1547</v>
      </c>
      <c r="W21">
        <v>15444</v>
      </c>
      <c r="X21">
        <v>1188</v>
      </c>
      <c r="Y21">
        <v>924</v>
      </c>
      <c r="AA21" s="5"/>
      <c r="AB21" s="3"/>
      <c r="AD21" s="3"/>
    </row>
    <row r="22" spans="1:30">
      <c r="A22" t="s">
        <v>20</v>
      </c>
      <c r="B22" t="s">
        <v>17</v>
      </c>
      <c r="C22" t="s">
        <v>145</v>
      </c>
      <c r="D22" t="s">
        <v>12</v>
      </c>
      <c r="E22" s="3"/>
      <c r="F22" s="3"/>
      <c r="G22" s="3"/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W22">
        <v>808679</v>
      </c>
      <c r="X22">
        <v>898007</v>
      </c>
      <c r="Y22">
        <v>815730</v>
      </c>
      <c r="Z22">
        <v>747693</v>
      </c>
      <c r="AA22" s="5"/>
      <c r="AB22" s="3"/>
      <c r="AD22" s="3"/>
    </row>
    <row r="23" spans="1:30">
      <c r="A23" t="s">
        <v>20</v>
      </c>
      <c r="B23" t="s">
        <v>17</v>
      </c>
      <c r="C23" t="s">
        <v>10</v>
      </c>
      <c r="D23" t="s">
        <v>12</v>
      </c>
      <c r="E23" s="3">
        <v>2E-3</v>
      </c>
      <c r="F23" s="3">
        <v>3.0000000000000001E-3</v>
      </c>
      <c r="G23" s="3">
        <v>8.0000000000000002E-3</v>
      </c>
      <c r="H23" s="3">
        <v>8.9999999999999993E-3</v>
      </c>
      <c r="I23" s="3">
        <v>7.0000000000000001E-3</v>
      </c>
      <c r="J23" s="3">
        <v>1.2999999999999999E-2</v>
      </c>
      <c r="K23" s="3">
        <v>3.0000000000000001E-3</v>
      </c>
      <c r="L23" s="3">
        <v>2E-3</v>
      </c>
      <c r="M23" s="3">
        <v>1E-3</v>
      </c>
      <c r="N23" s="3">
        <v>1E-3</v>
      </c>
      <c r="Q23">
        <v>1756193</v>
      </c>
      <c r="R23">
        <v>1526666</v>
      </c>
      <c r="S23">
        <v>1988209</v>
      </c>
      <c r="T23">
        <v>2176131</v>
      </c>
      <c r="U23">
        <v>1736694</v>
      </c>
      <c r="V23">
        <v>1585192</v>
      </c>
      <c r="W23">
        <v>759368</v>
      </c>
      <c r="X23">
        <v>829604</v>
      </c>
      <c r="Y23">
        <v>741965</v>
      </c>
      <c r="Z23">
        <v>495051</v>
      </c>
      <c r="AA23" s="5">
        <f t="shared" si="2"/>
        <v>0.67700000000000005</v>
      </c>
      <c r="AB23" s="3">
        <f t="shared" si="3"/>
        <v>3.2000000000000001E-2</v>
      </c>
      <c r="AC23" s="4">
        <f t="shared" si="4"/>
        <v>10</v>
      </c>
      <c r="AD23" s="3">
        <f t="shared" si="5"/>
        <v>2.6019999999999999</v>
      </c>
    </row>
    <row r="24" spans="1:30">
      <c r="A24" t="s">
        <v>20</v>
      </c>
      <c r="B24" t="s">
        <v>18</v>
      </c>
      <c r="C24" t="s">
        <v>145</v>
      </c>
      <c r="D24" t="s">
        <v>12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>
        <v>0</v>
      </c>
      <c r="W24">
        <v>2420</v>
      </c>
      <c r="X24">
        <v>39820</v>
      </c>
      <c r="Y24">
        <v>31240</v>
      </c>
      <c r="Z24">
        <v>14740</v>
      </c>
      <c r="AA24" s="5"/>
      <c r="AB24" s="3"/>
      <c r="AD24" s="3"/>
    </row>
    <row r="25" spans="1:30">
      <c r="A25" t="s">
        <v>20</v>
      </c>
      <c r="B25" t="s">
        <v>18</v>
      </c>
      <c r="C25" t="s">
        <v>10</v>
      </c>
      <c r="D25" t="s">
        <v>12</v>
      </c>
      <c r="E25" s="3">
        <v>1E-3</v>
      </c>
      <c r="F25" s="3">
        <v>1E-3</v>
      </c>
      <c r="G25" s="3">
        <v>1E-3</v>
      </c>
      <c r="H25" s="3">
        <v>1E-3</v>
      </c>
      <c r="I25" s="3">
        <v>1E-3</v>
      </c>
      <c r="J25" s="3">
        <v>1E-3</v>
      </c>
      <c r="K25" s="3">
        <v>0</v>
      </c>
      <c r="L25" s="3">
        <v>0</v>
      </c>
      <c r="M25" s="3">
        <v>0</v>
      </c>
      <c r="N25" s="3">
        <v>0</v>
      </c>
      <c r="Q25">
        <v>1013535</v>
      </c>
      <c r="R25">
        <v>893439</v>
      </c>
      <c r="S25">
        <v>704404</v>
      </c>
      <c r="T25">
        <v>771597</v>
      </c>
      <c r="U25">
        <v>680681</v>
      </c>
      <c r="V25">
        <v>457259</v>
      </c>
      <c r="W25">
        <v>470754</v>
      </c>
      <c r="X25">
        <v>420345</v>
      </c>
      <c r="Y25">
        <v>408157</v>
      </c>
      <c r="Z25">
        <v>320809</v>
      </c>
      <c r="AA25" s="5">
        <f t="shared" si="2"/>
        <v>0.77400000000000002</v>
      </c>
      <c r="AB25" s="3">
        <f t="shared" si="3"/>
        <v>8.9999999999999993E-3</v>
      </c>
      <c r="AC25" s="4">
        <f t="shared" si="4"/>
        <v>10</v>
      </c>
      <c r="AD25" s="3">
        <f t="shared" si="5"/>
        <v>3.4569999999999999</v>
      </c>
    </row>
    <row r="26" spans="1:30">
      <c r="A26" t="s">
        <v>20</v>
      </c>
      <c r="B26" t="s">
        <v>19</v>
      </c>
      <c r="C26" t="s">
        <v>10</v>
      </c>
      <c r="D26" t="s">
        <v>12</v>
      </c>
      <c r="E26" s="3">
        <v>0</v>
      </c>
      <c r="F26" s="3"/>
      <c r="G26" s="3"/>
      <c r="H26" s="3"/>
      <c r="I26" s="3"/>
      <c r="J26" s="3"/>
      <c r="K26" s="3"/>
      <c r="L26" s="3"/>
      <c r="M26" s="3"/>
      <c r="N26" s="3"/>
      <c r="Q26">
        <v>1028</v>
      </c>
      <c r="T26">
        <v>772</v>
      </c>
      <c r="U26">
        <v>884</v>
      </c>
      <c r="V26">
        <v>4410</v>
      </c>
      <c r="W26">
        <v>426</v>
      </c>
      <c r="AA26" s="5"/>
      <c r="AB26" s="3"/>
      <c r="AD26" s="3"/>
    </row>
    <row r="27" spans="1:30">
      <c r="A27" t="s">
        <v>21</v>
      </c>
      <c r="B27" t="s">
        <v>9</v>
      </c>
      <c r="C27" t="s">
        <v>10</v>
      </c>
      <c r="D27" t="s">
        <v>12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Q27">
        <v>1122195</v>
      </c>
      <c r="R27">
        <v>887830</v>
      </c>
      <c r="S27">
        <v>996227</v>
      </c>
      <c r="T27">
        <v>511642</v>
      </c>
      <c r="U27">
        <v>527282</v>
      </c>
      <c r="V27">
        <v>370939</v>
      </c>
      <c r="W27">
        <v>366679</v>
      </c>
      <c r="X27">
        <v>513056</v>
      </c>
      <c r="Y27">
        <v>373757</v>
      </c>
      <c r="Z27">
        <v>317294</v>
      </c>
      <c r="AA27" s="5"/>
      <c r="AB27" s="3"/>
      <c r="AD27" s="3"/>
    </row>
    <row r="28" spans="1:30">
      <c r="A28" t="s">
        <v>21</v>
      </c>
      <c r="B28" t="s">
        <v>13</v>
      </c>
      <c r="C28" t="s">
        <v>10</v>
      </c>
      <c r="D28" t="s">
        <v>12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/>
      <c r="M28" s="3"/>
      <c r="N28" s="3"/>
      <c r="Q28">
        <v>89457</v>
      </c>
      <c r="R28">
        <v>38279</v>
      </c>
      <c r="S28">
        <v>62036</v>
      </c>
      <c r="T28">
        <v>42447</v>
      </c>
      <c r="U28">
        <v>1390</v>
      </c>
      <c r="V28">
        <v>2894</v>
      </c>
      <c r="W28">
        <v>49163</v>
      </c>
      <c r="Y28">
        <v>440</v>
      </c>
      <c r="Z28">
        <v>242</v>
      </c>
      <c r="AA28" s="5"/>
      <c r="AB28" s="3"/>
      <c r="AD28" s="3"/>
    </row>
    <row r="29" spans="1:30">
      <c r="A29" t="s">
        <v>21</v>
      </c>
      <c r="B29" t="s">
        <v>14</v>
      </c>
      <c r="C29" t="s">
        <v>10</v>
      </c>
      <c r="D29" t="s">
        <v>12</v>
      </c>
      <c r="E29" s="3">
        <v>0</v>
      </c>
      <c r="F29" s="3">
        <v>0</v>
      </c>
      <c r="G29" s="3">
        <v>2E-3</v>
      </c>
      <c r="H29" s="3">
        <v>2E-3</v>
      </c>
      <c r="I29" s="3">
        <v>0</v>
      </c>
      <c r="J29" s="3">
        <v>0</v>
      </c>
      <c r="K29" s="3">
        <v>0</v>
      </c>
      <c r="L29" s="3">
        <v>0</v>
      </c>
      <c r="M29" s="3">
        <v>1E-3</v>
      </c>
      <c r="N29" s="3">
        <v>0</v>
      </c>
      <c r="Q29">
        <v>2077492</v>
      </c>
      <c r="R29">
        <v>2164307</v>
      </c>
      <c r="S29">
        <v>2031057</v>
      </c>
      <c r="T29">
        <v>1795453</v>
      </c>
      <c r="U29">
        <v>949658</v>
      </c>
      <c r="V29">
        <v>1003603</v>
      </c>
      <c r="W29">
        <v>1050057</v>
      </c>
      <c r="X29">
        <v>1195617</v>
      </c>
      <c r="Y29">
        <v>1136118</v>
      </c>
      <c r="Z29">
        <v>1080149</v>
      </c>
      <c r="AA29" s="5">
        <f t="shared" si="2"/>
        <v>0.40300000000000002</v>
      </c>
      <c r="AB29" s="3">
        <f t="shared" si="3"/>
        <v>0.248</v>
      </c>
      <c r="AC29" s="4">
        <f t="shared" si="4"/>
        <v>10</v>
      </c>
      <c r="AD29" s="3">
        <f t="shared" si="5"/>
        <v>1.2450000000000001</v>
      </c>
    </row>
    <row r="30" spans="1:30">
      <c r="A30" t="s">
        <v>21</v>
      </c>
      <c r="B30" t="s">
        <v>15</v>
      </c>
      <c r="C30" t="s">
        <v>10</v>
      </c>
      <c r="D30" t="s">
        <v>12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Q30">
        <v>138641</v>
      </c>
      <c r="R30">
        <v>244626</v>
      </c>
      <c r="S30">
        <v>237800</v>
      </c>
      <c r="T30">
        <v>175339</v>
      </c>
      <c r="U30">
        <v>98614</v>
      </c>
      <c r="V30">
        <v>100902</v>
      </c>
      <c r="W30">
        <v>158205</v>
      </c>
      <c r="X30">
        <v>130662</v>
      </c>
      <c r="Y30">
        <v>182841</v>
      </c>
      <c r="Z30">
        <v>321220</v>
      </c>
      <c r="AA30" s="5"/>
      <c r="AB30" s="3"/>
      <c r="AD30" s="3"/>
    </row>
    <row r="31" spans="1:30">
      <c r="A31" t="s">
        <v>21</v>
      </c>
      <c r="B31" t="s">
        <v>16</v>
      </c>
      <c r="C31" t="s">
        <v>10</v>
      </c>
      <c r="D31" t="s">
        <v>12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Q31">
        <v>105319</v>
      </c>
      <c r="R31">
        <v>79773</v>
      </c>
      <c r="S31">
        <v>41626</v>
      </c>
      <c r="T31">
        <v>42159</v>
      </c>
      <c r="U31">
        <v>15924</v>
      </c>
      <c r="V31">
        <v>25347</v>
      </c>
      <c r="W31">
        <v>28769</v>
      </c>
      <c r="X31">
        <v>45576</v>
      </c>
      <c r="Y31">
        <v>29388</v>
      </c>
      <c r="Z31">
        <v>21089</v>
      </c>
      <c r="AA31" s="5"/>
      <c r="AB31" s="3"/>
      <c r="AD31" s="3"/>
    </row>
    <row r="32" spans="1:30">
      <c r="A32" t="s">
        <v>21</v>
      </c>
      <c r="B32" t="s">
        <v>17</v>
      </c>
      <c r="C32" t="s">
        <v>10</v>
      </c>
      <c r="D32" t="s">
        <v>12</v>
      </c>
      <c r="E32" s="3">
        <v>5.0000000000000001E-3</v>
      </c>
      <c r="F32" s="3">
        <v>7.0000000000000001E-3</v>
      </c>
      <c r="G32" s="3">
        <v>3.9E-2</v>
      </c>
      <c r="H32" s="3">
        <v>1.2999999999999999E-2</v>
      </c>
      <c r="I32" s="3">
        <v>1.4999999999999999E-2</v>
      </c>
      <c r="J32" s="3">
        <v>7.0000000000000001E-3</v>
      </c>
      <c r="K32" s="3">
        <v>6.0000000000000001E-3</v>
      </c>
      <c r="L32" s="3">
        <v>4.0000000000000001E-3</v>
      </c>
      <c r="M32" s="3">
        <v>1E-3</v>
      </c>
      <c r="N32" s="3">
        <v>3.0000000000000001E-3</v>
      </c>
      <c r="Q32">
        <v>7137074</v>
      </c>
      <c r="R32">
        <v>6422756</v>
      </c>
      <c r="S32">
        <v>6405176</v>
      </c>
      <c r="T32">
        <v>6020308</v>
      </c>
      <c r="U32">
        <v>3801069</v>
      </c>
      <c r="V32">
        <v>4034203</v>
      </c>
      <c r="W32">
        <v>3793148</v>
      </c>
      <c r="X32">
        <v>3592389</v>
      </c>
      <c r="Y32">
        <v>3664621</v>
      </c>
      <c r="Z32">
        <v>3593770</v>
      </c>
      <c r="AA32" s="5">
        <f t="shared" si="2"/>
        <v>0.42199999999999999</v>
      </c>
      <c r="AB32" s="3">
        <f t="shared" si="3"/>
        <v>0.224</v>
      </c>
      <c r="AC32" s="4">
        <f t="shared" si="4"/>
        <v>10</v>
      </c>
      <c r="AD32" s="3">
        <f t="shared" si="5"/>
        <v>1.3169999999999999</v>
      </c>
    </row>
    <row r="33" spans="1:30">
      <c r="A33" t="s">
        <v>21</v>
      </c>
      <c r="B33" t="s">
        <v>18</v>
      </c>
      <c r="C33" t="s">
        <v>10</v>
      </c>
      <c r="D33" t="s">
        <v>12</v>
      </c>
      <c r="E33" s="3">
        <v>2E-3</v>
      </c>
      <c r="F33" s="3">
        <v>1E-3</v>
      </c>
      <c r="G33" s="3">
        <v>3.0000000000000001E-3</v>
      </c>
      <c r="H33" s="3">
        <v>2E-3</v>
      </c>
      <c r="I33" s="3">
        <v>2E-3</v>
      </c>
      <c r="J33" s="3">
        <v>1E-3</v>
      </c>
      <c r="K33" s="3">
        <v>0</v>
      </c>
      <c r="L33" s="3">
        <v>0</v>
      </c>
      <c r="M33" s="3">
        <v>0</v>
      </c>
      <c r="N33" s="3">
        <v>0</v>
      </c>
      <c r="Q33">
        <v>2597949</v>
      </c>
      <c r="R33">
        <v>2580788</v>
      </c>
      <c r="S33">
        <v>1916695</v>
      </c>
      <c r="T33">
        <v>1405216</v>
      </c>
      <c r="U33">
        <v>1080616</v>
      </c>
      <c r="V33">
        <v>706247</v>
      </c>
      <c r="W33">
        <v>569359</v>
      </c>
      <c r="X33">
        <v>431399</v>
      </c>
      <c r="Y33">
        <v>370536</v>
      </c>
      <c r="Z33">
        <v>312765</v>
      </c>
      <c r="AA33" s="5">
        <f t="shared" si="2"/>
        <v>0.68400000000000005</v>
      </c>
      <c r="AB33" s="3">
        <f t="shared" si="3"/>
        <v>2.9000000000000001E-2</v>
      </c>
      <c r="AC33" s="4">
        <f t="shared" si="4"/>
        <v>10</v>
      </c>
      <c r="AD33" s="3">
        <f t="shared" si="5"/>
        <v>2.6520000000000001</v>
      </c>
    </row>
    <row r="34" spans="1:30">
      <c r="A34" t="s">
        <v>21</v>
      </c>
      <c r="B34" t="s">
        <v>19</v>
      </c>
      <c r="C34" t="s">
        <v>10</v>
      </c>
      <c r="D34" t="s">
        <v>12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/>
      <c r="M34" s="3"/>
      <c r="N34" s="3"/>
      <c r="Q34">
        <v>3084554</v>
      </c>
      <c r="R34">
        <v>3026636</v>
      </c>
      <c r="S34">
        <v>2373302</v>
      </c>
      <c r="T34">
        <v>1761200</v>
      </c>
      <c r="U34">
        <v>799803</v>
      </c>
      <c r="V34">
        <v>916558</v>
      </c>
      <c r="W34">
        <v>577813</v>
      </c>
      <c r="X34">
        <v>1063007</v>
      </c>
      <c r="Y34">
        <v>336257</v>
      </c>
      <c r="Z34">
        <v>477168</v>
      </c>
      <c r="AA34" s="5"/>
      <c r="AB34" s="3"/>
      <c r="AD34" s="3"/>
    </row>
    <row r="35" spans="1:30">
      <c r="A35" t="s">
        <v>30</v>
      </c>
      <c r="B35" t="s">
        <v>9</v>
      </c>
      <c r="C35" t="s">
        <v>145</v>
      </c>
      <c r="D35" t="s">
        <v>12</v>
      </c>
      <c r="E35" s="3"/>
      <c r="F35" s="3"/>
      <c r="G35" s="3"/>
      <c r="H35" s="3"/>
      <c r="I35" s="3"/>
      <c r="J35" s="3"/>
      <c r="K35" s="3"/>
      <c r="L35" s="3">
        <v>0</v>
      </c>
      <c r="M35" s="3">
        <v>0</v>
      </c>
      <c r="N35" s="3">
        <v>0</v>
      </c>
      <c r="X35">
        <v>202685</v>
      </c>
      <c r="Y35">
        <v>169873</v>
      </c>
      <c r="Z35">
        <v>384590</v>
      </c>
      <c r="AA35" s="5"/>
      <c r="AB35" s="3"/>
      <c r="AD35" s="3"/>
    </row>
    <row r="36" spans="1:30">
      <c r="A36" t="s">
        <v>30</v>
      </c>
      <c r="B36" t="s">
        <v>9</v>
      </c>
      <c r="C36" t="s">
        <v>10</v>
      </c>
      <c r="D36" t="s">
        <v>12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/>
      <c r="M36" s="3"/>
      <c r="N36" s="3">
        <v>0</v>
      </c>
      <c r="Q36">
        <v>1060809</v>
      </c>
      <c r="R36">
        <v>671130</v>
      </c>
      <c r="S36">
        <v>618160</v>
      </c>
      <c r="T36">
        <v>1321240</v>
      </c>
      <c r="U36">
        <v>305837</v>
      </c>
      <c r="V36">
        <v>228530</v>
      </c>
      <c r="W36">
        <v>265710</v>
      </c>
      <c r="Z36">
        <v>40284</v>
      </c>
      <c r="AA36" s="5"/>
      <c r="AB36" s="3"/>
      <c r="AD36" s="3"/>
    </row>
    <row r="37" spans="1:30">
      <c r="A37" t="s">
        <v>30</v>
      </c>
      <c r="B37" t="s">
        <v>13</v>
      </c>
      <c r="C37" t="s">
        <v>145</v>
      </c>
      <c r="D37" t="s">
        <v>12</v>
      </c>
      <c r="E37" s="3"/>
      <c r="F37" s="3"/>
      <c r="G37" s="3"/>
      <c r="H37" s="3"/>
      <c r="I37" s="3"/>
      <c r="J37" s="3"/>
      <c r="K37" s="3">
        <v>0</v>
      </c>
      <c r="L37" s="3">
        <v>0</v>
      </c>
      <c r="M37" s="3">
        <v>0</v>
      </c>
      <c r="N37" s="3">
        <v>0</v>
      </c>
      <c r="W37">
        <v>47771</v>
      </c>
      <c r="X37">
        <v>2863860</v>
      </c>
      <c r="Y37">
        <v>2644958</v>
      </c>
      <c r="Z37">
        <v>2412375</v>
      </c>
      <c r="AA37" s="5"/>
      <c r="AB37" s="3"/>
      <c r="AD37" s="3"/>
    </row>
    <row r="38" spans="1:30">
      <c r="A38" t="s">
        <v>30</v>
      </c>
      <c r="B38" t="s">
        <v>13</v>
      </c>
      <c r="C38" t="s">
        <v>10</v>
      </c>
      <c r="D38" t="s">
        <v>12</v>
      </c>
      <c r="E38" s="3">
        <v>0</v>
      </c>
      <c r="F38" s="3">
        <v>1E-3</v>
      </c>
      <c r="G38" s="3">
        <v>1E-3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Q38">
        <v>2739407</v>
      </c>
      <c r="R38">
        <v>3559560</v>
      </c>
      <c r="S38">
        <v>4046341</v>
      </c>
      <c r="T38">
        <v>2974409</v>
      </c>
      <c r="U38">
        <v>3251512</v>
      </c>
      <c r="V38">
        <v>1975399</v>
      </c>
      <c r="W38">
        <v>2444807</v>
      </c>
      <c r="X38">
        <v>401247</v>
      </c>
      <c r="Y38">
        <v>96356</v>
      </c>
      <c r="Z38">
        <v>79036</v>
      </c>
      <c r="AA38" s="5">
        <f t="shared" si="2"/>
        <v>0.58899999999999997</v>
      </c>
      <c r="AB38" s="3">
        <f t="shared" si="3"/>
        <v>7.2999999999999995E-2</v>
      </c>
      <c r="AC38" s="4">
        <f t="shared" si="4"/>
        <v>10</v>
      </c>
      <c r="AD38" s="3">
        <f t="shared" si="5"/>
        <v>2.0609999999999999</v>
      </c>
    </row>
    <row r="39" spans="1:30">
      <c r="A39" t="s">
        <v>30</v>
      </c>
      <c r="B39" t="s">
        <v>14</v>
      </c>
      <c r="C39" t="s">
        <v>10</v>
      </c>
      <c r="D39" t="s">
        <v>12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Q39">
        <v>337639</v>
      </c>
      <c r="R39">
        <v>359134</v>
      </c>
      <c r="S39">
        <v>308275</v>
      </c>
      <c r="T39">
        <v>308517</v>
      </c>
      <c r="U39">
        <v>180503</v>
      </c>
      <c r="V39">
        <v>70981</v>
      </c>
      <c r="W39">
        <v>175602</v>
      </c>
      <c r="X39">
        <v>74835</v>
      </c>
      <c r="Y39">
        <v>73826</v>
      </c>
      <c r="Z39">
        <v>61957</v>
      </c>
      <c r="AA39" s="5"/>
      <c r="AB39" s="3"/>
      <c r="AD39" s="3"/>
    </row>
    <row r="40" spans="1:30">
      <c r="A40" t="s">
        <v>30</v>
      </c>
      <c r="B40" t="s">
        <v>15</v>
      </c>
      <c r="C40" t="s">
        <v>10</v>
      </c>
      <c r="D40" t="s">
        <v>12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Q40">
        <v>1092</v>
      </c>
      <c r="R40">
        <v>1564</v>
      </c>
      <c r="S40">
        <v>5342</v>
      </c>
      <c r="T40">
        <v>11100</v>
      </c>
      <c r="U40">
        <v>3291</v>
      </c>
      <c r="V40">
        <v>12918</v>
      </c>
      <c r="W40">
        <v>12654</v>
      </c>
      <c r="X40">
        <v>17355</v>
      </c>
      <c r="Y40">
        <v>12003</v>
      </c>
      <c r="Z40">
        <v>5823</v>
      </c>
      <c r="AA40" s="5"/>
      <c r="AB40" s="3"/>
      <c r="AD40" s="3"/>
    </row>
    <row r="41" spans="1:30">
      <c r="A41" t="s">
        <v>30</v>
      </c>
      <c r="B41" t="s">
        <v>16</v>
      </c>
      <c r="C41" t="s">
        <v>10</v>
      </c>
      <c r="D41" t="s">
        <v>12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Q41">
        <v>102465</v>
      </c>
      <c r="R41">
        <v>83137</v>
      </c>
      <c r="S41">
        <v>142602</v>
      </c>
      <c r="T41">
        <v>54974</v>
      </c>
      <c r="U41">
        <v>15752</v>
      </c>
      <c r="V41">
        <v>6164</v>
      </c>
      <c r="W41">
        <v>4318</v>
      </c>
      <c r="X41">
        <v>12052</v>
      </c>
      <c r="Y41">
        <v>6253</v>
      </c>
      <c r="Z41">
        <v>15449</v>
      </c>
      <c r="AA41" s="5"/>
      <c r="AB41" s="3"/>
      <c r="AD41" s="3"/>
    </row>
    <row r="42" spans="1:30">
      <c r="A42" t="s">
        <v>30</v>
      </c>
      <c r="B42" t="s">
        <v>17</v>
      </c>
      <c r="C42" t="s">
        <v>145</v>
      </c>
      <c r="D42" t="s">
        <v>12</v>
      </c>
      <c r="E42" s="3"/>
      <c r="F42" s="3"/>
      <c r="G42" s="3"/>
      <c r="H42" s="3"/>
      <c r="I42" s="3"/>
      <c r="J42" s="3"/>
      <c r="K42" s="3">
        <v>0</v>
      </c>
      <c r="L42" s="3">
        <v>0</v>
      </c>
      <c r="M42" s="3">
        <v>0</v>
      </c>
      <c r="N42" s="3">
        <v>0</v>
      </c>
      <c r="W42">
        <v>898933</v>
      </c>
      <c r="X42">
        <v>964206</v>
      </c>
      <c r="Y42">
        <v>874021</v>
      </c>
      <c r="Z42">
        <v>939503</v>
      </c>
      <c r="AA42" s="5"/>
      <c r="AB42" s="3"/>
      <c r="AD42" s="3"/>
    </row>
    <row r="43" spans="1:30">
      <c r="A43" t="s">
        <v>30</v>
      </c>
      <c r="B43" t="s">
        <v>17</v>
      </c>
      <c r="C43" t="s">
        <v>146</v>
      </c>
      <c r="D43" t="s">
        <v>12</v>
      </c>
      <c r="E43" s="3"/>
      <c r="F43" s="3"/>
      <c r="G43" s="3"/>
      <c r="H43" s="3"/>
      <c r="I43" s="3"/>
      <c r="J43" s="3"/>
      <c r="K43" s="3">
        <v>0</v>
      </c>
      <c r="L43" s="3">
        <v>1E-3</v>
      </c>
      <c r="M43" s="3">
        <v>1E-3</v>
      </c>
      <c r="N43" s="3">
        <v>0</v>
      </c>
      <c r="W43">
        <v>1242445</v>
      </c>
      <c r="X43">
        <v>1144923</v>
      </c>
      <c r="Y43">
        <v>1254762</v>
      </c>
      <c r="Z43">
        <v>931671</v>
      </c>
      <c r="AA43" s="5">
        <f t="shared" si="2"/>
        <v>0.436</v>
      </c>
      <c r="AB43" s="3">
        <f t="shared" si="3"/>
        <v>0.56399999999999995</v>
      </c>
      <c r="AC43" s="4">
        <f t="shared" si="4"/>
        <v>4</v>
      </c>
      <c r="AD43" s="3">
        <f t="shared" si="5"/>
        <v>0.68500000000000005</v>
      </c>
    </row>
    <row r="44" spans="1:30">
      <c r="A44" t="s">
        <v>30</v>
      </c>
      <c r="B44" t="s">
        <v>17</v>
      </c>
      <c r="C44" t="s">
        <v>10</v>
      </c>
      <c r="D44" t="s">
        <v>12</v>
      </c>
      <c r="E44" s="3">
        <v>2E-3</v>
      </c>
      <c r="F44" s="3">
        <v>2E-3</v>
      </c>
      <c r="G44" s="3">
        <v>2E-3</v>
      </c>
      <c r="H44" s="3">
        <v>5.0000000000000001E-3</v>
      </c>
      <c r="I44" s="3">
        <v>2E-3</v>
      </c>
      <c r="J44" s="3">
        <v>5.0000000000000001E-3</v>
      </c>
      <c r="K44" s="3"/>
      <c r="L44" s="3"/>
      <c r="M44" s="3"/>
      <c r="N44" s="3"/>
      <c r="Q44">
        <v>2343719</v>
      </c>
      <c r="R44">
        <v>1497618</v>
      </c>
      <c r="S44">
        <v>1254880</v>
      </c>
      <c r="T44">
        <v>1823891</v>
      </c>
      <c r="U44">
        <v>1501499</v>
      </c>
      <c r="V44">
        <v>1846925</v>
      </c>
      <c r="AA44" s="5">
        <f t="shared" si="2"/>
        <v>0.252</v>
      </c>
      <c r="AB44" s="3">
        <f t="shared" si="3"/>
        <v>0.63</v>
      </c>
      <c r="AC44" s="4">
        <f t="shared" si="4"/>
        <v>6</v>
      </c>
      <c r="AD44" s="3">
        <f t="shared" si="5"/>
        <v>0.52100000000000002</v>
      </c>
    </row>
    <row r="45" spans="1:30">
      <c r="A45" t="s">
        <v>30</v>
      </c>
      <c r="B45" t="s">
        <v>18</v>
      </c>
      <c r="C45" t="s">
        <v>145</v>
      </c>
      <c r="D45" t="s">
        <v>12</v>
      </c>
      <c r="E45" s="3"/>
      <c r="F45" s="3"/>
      <c r="G45" s="3"/>
      <c r="H45" s="3"/>
      <c r="I45" s="3"/>
      <c r="J45" s="3"/>
      <c r="K45" s="3">
        <v>0</v>
      </c>
      <c r="L45" s="3">
        <v>0</v>
      </c>
      <c r="M45" s="3">
        <v>1E-3</v>
      </c>
      <c r="N45" s="3">
        <v>0</v>
      </c>
      <c r="W45">
        <v>260311</v>
      </c>
      <c r="X45">
        <v>873808</v>
      </c>
      <c r="Y45">
        <v>721452</v>
      </c>
      <c r="Z45">
        <v>865045</v>
      </c>
      <c r="AA45" s="5">
        <f t="shared" si="2"/>
        <v>9.5000000000000001E-2</v>
      </c>
      <c r="AB45" s="3">
        <f t="shared" si="3"/>
        <v>0.90500000000000003</v>
      </c>
      <c r="AC45" s="4">
        <f t="shared" si="4"/>
        <v>4</v>
      </c>
      <c r="AD45" s="3">
        <f t="shared" si="5"/>
        <v>0.13500000000000001</v>
      </c>
    </row>
    <row r="46" spans="1:30">
      <c r="A46" t="s">
        <v>30</v>
      </c>
      <c r="B46" t="s">
        <v>18</v>
      </c>
      <c r="C46" t="s">
        <v>146</v>
      </c>
      <c r="D46" t="s">
        <v>12</v>
      </c>
      <c r="E46" s="3"/>
      <c r="F46" s="3"/>
      <c r="G46" s="3"/>
      <c r="H46" s="3"/>
      <c r="I46" s="3"/>
      <c r="J46" s="3"/>
      <c r="K46" s="3">
        <v>2E-3</v>
      </c>
      <c r="L46" s="3">
        <v>0</v>
      </c>
      <c r="M46" s="3">
        <v>1E-3</v>
      </c>
      <c r="N46" s="3">
        <v>0</v>
      </c>
      <c r="W46">
        <v>1376367</v>
      </c>
      <c r="X46">
        <v>482080</v>
      </c>
      <c r="Y46">
        <v>524579</v>
      </c>
      <c r="Z46">
        <v>267661</v>
      </c>
      <c r="AA46" s="5">
        <f t="shared" si="2"/>
        <v>0.91800000000000004</v>
      </c>
      <c r="AB46" s="3">
        <f t="shared" si="3"/>
        <v>8.2000000000000003E-2</v>
      </c>
      <c r="AC46" s="4">
        <f t="shared" si="4"/>
        <v>4</v>
      </c>
      <c r="AD46" s="3">
        <f t="shared" si="5"/>
        <v>3.274</v>
      </c>
    </row>
    <row r="47" spans="1:30">
      <c r="A47" t="s">
        <v>30</v>
      </c>
      <c r="B47" t="s">
        <v>18</v>
      </c>
      <c r="C47" t="s">
        <v>10</v>
      </c>
      <c r="D47" t="s">
        <v>12</v>
      </c>
      <c r="E47" s="3">
        <v>1E-3</v>
      </c>
      <c r="F47" s="3">
        <v>1E-3</v>
      </c>
      <c r="G47" s="3">
        <v>1E-3</v>
      </c>
      <c r="H47" s="3">
        <v>4.0000000000000001E-3</v>
      </c>
      <c r="I47" s="3">
        <v>1E-3</v>
      </c>
      <c r="J47" s="3">
        <v>1E-3</v>
      </c>
      <c r="K47" s="3"/>
      <c r="L47" s="3"/>
      <c r="M47" s="3"/>
      <c r="N47" s="3"/>
      <c r="Q47">
        <v>1853471</v>
      </c>
      <c r="R47">
        <v>1705154</v>
      </c>
      <c r="S47">
        <v>1937849</v>
      </c>
      <c r="T47">
        <v>1707774</v>
      </c>
      <c r="U47">
        <v>1621394</v>
      </c>
      <c r="V47">
        <v>1794132</v>
      </c>
      <c r="AA47" s="5">
        <f t="shared" si="2"/>
        <v>-0.26500000000000001</v>
      </c>
      <c r="AB47" s="3">
        <f t="shared" si="3"/>
        <v>0.61199999999999999</v>
      </c>
      <c r="AC47" s="4">
        <f t="shared" si="4"/>
        <v>6</v>
      </c>
      <c r="AD47" s="3">
        <f t="shared" si="5"/>
        <v>-0.55000000000000004</v>
      </c>
    </row>
    <row r="48" spans="1:30">
      <c r="A48" t="s">
        <v>30</v>
      </c>
      <c r="B48" t="s">
        <v>19</v>
      </c>
      <c r="C48" t="s">
        <v>10</v>
      </c>
      <c r="D48" t="s">
        <v>12</v>
      </c>
      <c r="E48" s="3">
        <v>0</v>
      </c>
      <c r="F48" s="3"/>
      <c r="G48" s="3"/>
      <c r="H48" s="3"/>
      <c r="I48" s="3"/>
      <c r="J48" s="3"/>
      <c r="K48" s="3"/>
      <c r="L48" s="3"/>
      <c r="M48" s="3"/>
      <c r="N48" s="3"/>
      <c r="Q48">
        <v>1988</v>
      </c>
      <c r="R48">
        <v>7840</v>
      </c>
      <c r="S48">
        <v>3315</v>
      </c>
      <c r="T48">
        <v>6360</v>
      </c>
      <c r="U48">
        <v>1220</v>
      </c>
      <c r="V48">
        <v>492</v>
      </c>
      <c r="W48">
        <v>82</v>
      </c>
      <c r="X48">
        <v>718</v>
      </c>
      <c r="Y48">
        <v>621</v>
      </c>
      <c r="Z48">
        <v>246</v>
      </c>
      <c r="AA48" s="5"/>
      <c r="AB48" s="3"/>
      <c r="AD48" s="3"/>
    </row>
    <row r="49" spans="1:30">
      <c r="A49" t="s">
        <v>22</v>
      </c>
      <c r="B49" t="s">
        <v>13</v>
      </c>
      <c r="C49" t="s">
        <v>10</v>
      </c>
      <c r="D49" t="s">
        <v>12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Q49">
        <v>96232</v>
      </c>
      <c r="R49">
        <v>94514</v>
      </c>
      <c r="S49">
        <v>75129</v>
      </c>
      <c r="T49">
        <v>66203</v>
      </c>
      <c r="U49">
        <v>103453</v>
      </c>
      <c r="V49">
        <v>88053</v>
      </c>
      <c r="W49">
        <v>88053</v>
      </c>
      <c r="X49">
        <v>40118</v>
      </c>
      <c r="Y49">
        <v>67545</v>
      </c>
      <c r="Z49">
        <v>57044</v>
      </c>
      <c r="AA49" s="5"/>
      <c r="AB49" s="3"/>
      <c r="AD49" s="3"/>
    </row>
    <row r="50" spans="1:30">
      <c r="A50" t="s">
        <v>22</v>
      </c>
      <c r="B50" t="s">
        <v>14</v>
      </c>
      <c r="C50" t="s">
        <v>10</v>
      </c>
      <c r="D50" t="s">
        <v>12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Q50">
        <v>58454</v>
      </c>
      <c r="R50">
        <v>64809</v>
      </c>
      <c r="S50">
        <v>46058</v>
      </c>
      <c r="T50">
        <v>31231</v>
      </c>
      <c r="U50">
        <v>61545</v>
      </c>
      <c r="V50">
        <v>47746</v>
      </c>
      <c r="W50">
        <v>46493</v>
      </c>
      <c r="X50">
        <v>2149</v>
      </c>
      <c r="Y50">
        <v>7803</v>
      </c>
      <c r="Z50">
        <v>3322</v>
      </c>
      <c r="AA50" s="5"/>
      <c r="AB50" s="3"/>
      <c r="AD50" s="3"/>
    </row>
    <row r="51" spans="1:30">
      <c r="A51" t="s">
        <v>22</v>
      </c>
      <c r="B51" t="s">
        <v>15</v>
      </c>
      <c r="C51" t="s">
        <v>10</v>
      </c>
      <c r="D51" t="s">
        <v>12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Q51">
        <v>830136</v>
      </c>
      <c r="R51">
        <v>793053</v>
      </c>
      <c r="S51">
        <v>813190</v>
      </c>
      <c r="T51">
        <v>1785801</v>
      </c>
      <c r="U51">
        <v>1703889</v>
      </c>
      <c r="V51">
        <v>1010253</v>
      </c>
      <c r="W51">
        <v>1010253</v>
      </c>
      <c r="X51">
        <v>634781</v>
      </c>
      <c r="Y51">
        <v>690428</v>
      </c>
      <c r="Z51">
        <v>636164</v>
      </c>
      <c r="AA51" s="5"/>
      <c r="AB51" s="3"/>
      <c r="AD51" s="3"/>
    </row>
    <row r="52" spans="1:30">
      <c r="A52" t="s">
        <v>22</v>
      </c>
      <c r="B52" t="s">
        <v>17</v>
      </c>
      <c r="C52" t="s">
        <v>145</v>
      </c>
      <c r="D52" t="s">
        <v>12</v>
      </c>
      <c r="E52" s="3"/>
      <c r="F52" s="3"/>
      <c r="G52" s="3"/>
      <c r="H52" s="3"/>
      <c r="I52" s="3"/>
      <c r="J52" s="3"/>
      <c r="K52" s="3"/>
      <c r="L52" s="3"/>
      <c r="M52" s="3"/>
      <c r="N52" s="3">
        <v>0</v>
      </c>
      <c r="Z52">
        <v>29600</v>
      </c>
      <c r="AA52" s="5"/>
      <c r="AB52" s="3"/>
      <c r="AD52" s="3"/>
    </row>
    <row r="53" spans="1:30">
      <c r="A53" t="s">
        <v>22</v>
      </c>
      <c r="B53" t="s">
        <v>17</v>
      </c>
      <c r="C53" t="s">
        <v>10</v>
      </c>
      <c r="D53" t="s">
        <v>12</v>
      </c>
      <c r="E53" s="3">
        <v>0</v>
      </c>
      <c r="F53" s="3">
        <v>0</v>
      </c>
      <c r="G53" s="3">
        <v>2E-3</v>
      </c>
      <c r="H53" s="3">
        <v>2E-3</v>
      </c>
      <c r="I53" s="3">
        <v>1E-3</v>
      </c>
      <c r="J53" s="3">
        <v>1.6E-2</v>
      </c>
      <c r="K53" s="3">
        <v>4.0000000000000001E-3</v>
      </c>
      <c r="L53" s="3">
        <v>0</v>
      </c>
      <c r="M53" s="3">
        <v>0</v>
      </c>
      <c r="N53" s="3"/>
      <c r="Q53">
        <v>3347063</v>
      </c>
      <c r="R53">
        <v>2299125</v>
      </c>
      <c r="S53">
        <v>1901534</v>
      </c>
      <c r="T53">
        <v>2675348</v>
      </c>
      <c r="U53">
        <v>2418190</v>
      </c>
      <c r="V53">
        <v>2714146</v>
      </c>
      <c r="W53">
        <v>2622538</v>
      </c>
      <c r="X53">
        <v>1913401</v>
      </c>
      <c r="Y53">
        <v>1727371</v>
      </c>
      <c r="Z53">
        <v>324</v>
      </c>
      <c r="AA53" s="5">
        <f t="shared" si="2"/>
        <v>0.26</v>
      </c>
      <c r="AB53" s="3">
        <f t="shared" si="3"/>
        <v>0.46800000000000003</v>
      </c>
      <c r="AC53" s="4">
        <f t="shared" si="4"/>
        <v>10</v>
      </c>
      <c r="AD53" s="3">
        <f t="shared" si="5"/>
        <v>0.76200000000000001</v>
      </c>
    </row>
    <row r="54" spans="1:30">
      <c r="A54" t="s">
        <v>22</v>
      </c>
      <c r="B54" t="s">
        <v>18</v>
      </c>
      <c r="C54" t="s">
        <v>10</v>
      </c>
      <c r="D54" t="s">
        <v>12</v>
      </c>
      <c r="E54" s="3">
        <v>4.0000000000000001E-3</v>
      </c>
      <c r="F54" s="3">
        <v>2E-3</v>
      </c>
      <c r="G54" s="3">
        <v>2E-3</v>
      </c>
      <c r="H54" s="3">
        <v>7.0000000000000001E-3</v>
      </c>
      <c r="I54" s="3">
        <v>1.7999999999999999E-2</v>
      </c>
      <c r="J54" s="3">
        <v>1.2999999999999999E-2</v>
      </c>
      <c r="K54" s="3">
        <v>2E-3</v>
      </c>
      <c r="L54" s="3">
        <v>1E-3</v>
      </c>
      <c r="M54" s="3">
        <v>2E-3</v>
      </c>
      <c r="N54" s="3">
        <v>0</v>
      </c>
      <c r="Q54">
        <v>1961970</v>
      </c>
      <c r="R54">
        <v>1911744</v>
      </c>
      <c r="S54">
        <v>1713917</v>
      </c>
      <c r="T54">
        <v>1558413</v>
      </c>
      <c r="U54">
        <v>1727617</v>
      </c>
      <c r="V54">
        <v>1930459</v>
      </c>
      <c r="W54">
        <v>1924156</v>
      </c>
      <c r="X54">
        <v>1089380</v>
      </c>
      <c r="Y54">
        <v>960559</v>
      </c>
      <c r="Z54">
        <v>725367</v>
      </c>
      <c r="AA54" s="5">
        <f t="shared" si="2"/>
        <v>0.41</v>
      </c>
      <c r="AB54" s="3">
        <f t="shared" si="3"/>
        <v>0.23899999999999999</v>
      </c>
      <c r="AC54" s="4">
        <f t="shared" si="4"/>
        <v>10</v>
      </c>
      <c r="AD54" s="3">
        <f t="shared" si="5"/>
        <v>1.2709999999999999</v>
      </c>
    </row>
    <row r="55" spans="1:30">
      <c r="A55" t="s">
        <v>22</v>
      </c>
      <c r="B55" t="s">
        <v>19</v>
      </c>
      <c r="C55" t="s">
        <v>10</v>
      </c>
      <c r="D55" t="s">
        <v>12</v>
      </c>
      <c r="E55" s="3"/>
      <c r="F55" s="3"/>
      <c r="G55" s="3"/>
      <c r="H55" s="3"/>
      <c r="I55" s="3"/>
      <c r="J55" s="3"/>
      <c r="K55" s="3"/>
      <c r="L55" s="3">
        <v>0</v>
      </c>
      <c r="M55" s="3">
        <v>0</v>
      </c>
      <c r="N55" s="3"/>
      <c r="R55">
        <v>1753</v>
      </c>
      <c r="S55">
        <v>7121</v>
      </c>
      <c r="T55">
        <v>1319</v>
      </c>
      <c r="V55">
        <v>2184</v>
      </c>
      <c r="W55">
        <v>2184</v>
      </c>
      <c r="X55">
        <v>13827</v>
      </c>
      <c r="Y55">
        <v>2210</v>
      </c>
      <c r="Z55">
        <v>1250</v>
      </c>
      <c r="AA55" s="5"/>
      <c r="AB55" s="3"/>
      <c r="AD55" s="3"/>
    </row>
    <row r="56" spans="1:30">
      <c r="A56" t="s">
        <v>23</v>
      </c>
      <c r="B56" t="s">
        <v>17</v>
      </c>
      <c r="C56" t="s">
        <v>10</v>
      </c>
      <c r="D56" t="s">
        <v>12</v>
      </c>
      <c r="E56" s="3">
        <v>0</v>
      </c>
      <c r="F56" s="3"/>
      <c r="G56" s="3"/>
      <c r="H56" s="3"/>
      <c r="I56" s="3"/>
      <c r="J56" s="3"/>
      <c r="K56" s="3"/>
      <c r="L56" s="3"/>
      <c r="M56" s="3"/>
      <c r="N56" s="3"/>
      <c r="Q56">
        <v>1847</v>
      </c>
      <c r="AA56" s="5"/>
      <c r="AB56" s="3"/>
      <c r="AD56" s="3"/>
    </row>
    <row r="57" spans="1:30">
      <c r="A57" t="s">
        <v>23</v>
      </c>
      <c r="B57" t="s">
        <v>18</v>
      </c>
      <c r="C57" t="s">
        <v>10</v>
      </c>
      <c r="D57" t="s">
        <v>12</v>
      </c>
      <c r="E57" s="3"/>
      <c r="F57" s="3">
        <v>0</v>
      </c>
      <c r="G57" s="3"/>
      <c r="H57" s="3"/>
      <c r="I57" s="3"/>
      <c r="J57" s="3"/>
      <c r="K57" s="3"/>
      <c r="L57" s="3"/>
      <c r="M57" s="3"/>
      <c r="N57" s="3"/>
      <c r="Q57">
        <v>54</v>
      </c>
      <c r="R57">
        <v>884</v>
      </c>
      <c r="AA57" s="5"/>
      <c r="AB57" s="3"/>
      <c r="AD57" s="3"/>
    </row>
    <row r="58" spans="1:30">
      <c r="A58" t="s">
        <v>32</v>
      </c>
      <c r="B58" t="s">
        <v>9</v>
      </c>
      <c r="C58" t="s">
        <v>10</v>
      </c>
      <c r="D58" t="s">
        <v>12</v>
      </c>
      <c r="E58" s="3">
        <v>0</v>
      </c>
      <c r="F58" s="3">
        <v>0</v>
      </c>
      <c r="G58" s="3">
        <v>0</v>
      </c>
      <c r="H58" s="3"/>
      <c r="I58" s="3"/>
      <c r="J58" s="3"/>
      <c r="K58" s="3"/>
      <c r="L58" s="3"/>
      <c r="M58" s="3"/>
      <c r="N58" s="3"/>
      <c r="Q58">
        <v>965239</v>
      </c>
      <c r="R58">
        <v>543305</v>
      </c>
      <c r="S58">
        <v>36825</v>
      </c>
      <c r="AA58" s="5"/>
      <c r="AB58" s="3"/>
      <c r="AD58" s="3"/>
    </row>
    <row r="59" spans="1:30">
      <c r="A59" t="s">
        <v>32</v>
      </c>
      <c r="B59" t="s">
        <v>13</v>
      </c>
      <c r="C59" t="s">
        <v>10</v>
      </c>
      <c r="D59" t="s">
        <v>12</v>
      </c>
      <c r="E59" s="3">
        <v>0</v>
      </c>
      <c r="F59" s="3">
        <v>0</v>
      </c>
      <c r="G59" s="3">
        <v>0</v>
      </c>
      <c r="H59" s="3"/>
      <c r="I59" s="3"/>
      <c r="J59" s="3"/>
      <c r="K59" s="3"/>
      <c r="L59" s="3"/>
      <c r="M59" s="3"/>
      <c r="N59" s="3"/>
      <c r="Q59">
        <v>20350</v>
      </c>
      <c r="R59">
        <v>47517</v>
      </c>
      <c r="S59">
        <v>16785</v>
      </c>
      <c r="AA59" s="5"/>
      <c r="AB59" s="3"/>
      <c r="AD59" s="3"/>
    </row>
    <row r="60" spans="1:30">
      <c r="A60" t="s">
        <v>32</v>
      </c>
      <c r="B60" t="s">
        <v>17</v>
      </c>
      <c r="C60" t="s">
        <v>147</v>
      </c>
      <c r="D60" t="s">
        <v>12</v>
      </c>
      <c r="E60" s="3"/>
      <c r="F60" s="3"/>
      <c r="G60" s="3"/>
      <c r="H60" s="3"/>
      <c r="I60" s="3"/>
      <c r="J60" s="3"/>
      <c r="K60" s="3"/>
      <c r="L60" s="3"/>
      <c r="M60" s="3"/>
      <c r="N60" s="3">
        <v>0</v>
      </c>
      <c r="Z60">
        <v>2672</v>
      </c>
      <c r="AA60" s="5"/>
      <c r="AB60" s="3"/>
      <c r="AD60" s="3"/>
    </row>
    <row r="61" spans="1:30">
      <c r="A61" t="s">
        <v>32</v>
      </c>
      <c r="B61" t="s">
        <v>17</v>
      </c>
      <c r="C61" t="s">
        <v>145</v>
      </c>
      <c r="D61" t="s">
        <v>12</v>
      </c>
      <c r="E61" s="3"/>
      <c r="F61" s="3"/>
      <c r="G61" s="3"/>
      <c r="H61" s="3"/>
      <c r="I61" s="3"/>
      <c r="J61" s="3"/>
      <c r="K61" s="3">
        <v>0</v>
      </c>
      <c r="L61" s="3">
        <v>0</v>
      </c>
      <c r="M61" s="3">
        <v>0</v>
      </c>
      <c r="N61" s="3">
        <v>0</v>
      </c>
      <c r="W61">
        <v>41944</v>
      </c>
      <c r="X61">
        <v>23326</v>
      </c>
      <c r="Y61">
        <v>33246</v>
      </c>
      <c r="Z61">
        <v>16573</v>
      </c>
      <c r="AA61" s="5"/>
      <c r="AB61" s="3"/>
      <c r="AD61" s="3"/>
    </row>
    <row r="62" spans="1:30">
      <c r="A62" t="s">
        <v>32</v>
      </c>
      <c r="B62" t="s">
        <v>17</v>
      </c>
      <c r="C62" t="s">
        <v>146</v>
      </c>
      <c r="D62" t="s">
        <v>12</v>
      </c>
      <c r="E62" s="3"/>
      <c r="F62" s="3"/>
      <c r="G62" s="3"/>
      <c r="H62" s="3"/>
      <c r="I62" s="3"/>
      <c r="J62" s="3"/>
      <c r="K62" s="3">
        <v>0</v>
      </c>
      <c r="L62" s="3">
        <v>0</v>
      </c>
      <c r="M62" s="3"/>
      <c r="N62" s="3"/>
      <c r="W62">
        <v>14196</v>
      </c>
      <c r="X62">
        <v>6034</v>
      </c>
      <c r="Z62">
        <v>2781</v>
      </c>
      <c r="AA62" s="5"/>
      <c r="AB62" s="3"/>
      <c r="AD62" s="3"/>
    </row>
    <row r="63" spans="1:30">
      <c r="A63" t="s">
        <v>32</v>
      </c>
      <c r="B63" t="s">
        <v>17</v>
      </c>
      <c r="C63" t="s">
        <v>10</v>
      </c>
      <c r="D63" t="s">
        <v>12</v>
      </c>
      <c r="E63" s="3"/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/>
      <c r="L63" s="3"/>
      <c r="M63" s="3"/>
      <c r="N63" s="3"/>
      <c r="R63">
        <v>16948</v>
      </c>
      <c r="S63">
        <v>70710</v>
      </c>
      <c r="T63">
        <v>51951</v>
      </c>
      <c r="U63">
        <v>61460</v>
      </c>
      <c r="V63">
        <v>49104</v>
      </c>
      <c r="AA63" s="5"/>
      <c r="AB63" s="3"/>
      <c r="AD63" s="3"/>
    </row>
    <row r="64" spans="1:30">
      <c r="A64" t="s">
        <v>32</v>
      </c>
      <c r="B64" t="s">
        <v>18</v>
      </c>
      <c r="C64" t="s">
        <v>147</v>
      </c>
      <c r="D64" t="s">
        <v>12</v>
      </c>
      <c r="E64" s="3"/>
      <c r="F64" s="3"/>
      <c r="G64" s="3"/>
      <c r="H64" s="3"/>
      <c r="I64" s="3"/>
      <c r="J64" s="3"/>
      <c r="K64" s="3"/>
      <c r="L64" s="3"/>
      <c r="M64" s="3"/>
      <c r="N64" s="3">
        <v>0</v>
      </c>
      <c r="Z64">
        <v>90338</v>
      </c>
      <c r="AA64" s="5"/>
      <c r="AB64" s="3"/>
      <c r="AD64" s="3"/>
    </row>
    <row r="65" spans="1:30">
      <c r="A65" t="s">
        <v>32</v>
      </c>
      <c r="B65" t="s">
        <v>18</v>
      </c>
      <c r="C65" t="s">
        <v>145</v>
      </c>
      <c r="D65" t="s">
        <v>12</v>
      </c>
      <c r="E65" s="3"/>
      <c r="F65" s="3"/>
      <c r="G65" s="3"/>
      <c r="H65" s="3"/>
      <c r="I65" s="3"/>
      <c r="J65" s="3"/>
      <c r="K65" s="3">
        <v>0</v>
      </c>
      <c r="L65" s="3">
        <v>0</v>
      </c>
      <c r="M65" s="3">
        <v>0</v>
      </c>
      <c r="N65" s="3">
        <v>0</v>
      </c>
      <c r="W65">
        <v>65544</v>
      </c>
      <c r="X65">
        <v>161981</v>
      </c>
      <c r="Y65">
        <v>207697</v>
      </c>
      <c r="Z65">
        <v>109647</v>
      </c>
      <c r="AA65" s="5"/>
      <c r="AB65" s="3"/>
      <c r="AD65" s="3"/>
    </row>
    <row r="66" spans="1:30">
      <c r="A66" t="s">
        <v>32</v>
      </c>
      <c r="B66" t="s">
        <v>18</v>
      </c>
      <c r="C66" t="s">
        <v>146</v>
      </c>
      <c r="D66" t="s">
        <v>12</v>
      </c>
      <c r="E66" s="3"/>
      <c r="F66" s="3"/>
      <c r="G66" s="3"/>
      <c r="H66" s="3"/>
      <c r="I66" s="3"/>
      <c r="J66" s="3"/>
      <c r="K66" s="3">
        <v>1E-3</v>
      </c>
      <c r="L66" s="3">
        <v>0</v>
      </c>
      <c r="M66" s="3">
        <v>0</v>
      </c>
      <c r="N66" s="3"/>
      <c r="W66">
        <v>320087</v>
      </c>
      <c r="X66">
        <v>236516</v>
      </c>
      <c r="Y66">
        <v>70443</v>
      </c>
      <c r="Z66">
        <v>25672</v>
      </c>
      <c r="AA66" s="5">
        <f t="shared" si="2"/>
        <v>0.75700000000000001</v>
      </c>
      <c r="AB66" s="3">
        <f t="shared" si="3"/>
        <v>0.24299999999999999</v>
      </c>
      <c r="AC66" s="4">
        <f t="shared" si="4"/>
        <v>4</v>
      </c>
      <c r="AD66" s="3">
        <f t="shared" si="5"/>
        <v>1.6379999999999999</v>
      </c>
    </row>
    <row r="67" spans="1:30">
      <c r="A67" t="s">
        <v>32</v>
      </c>
      <c r="B67" t="s">
        <v>18</v>
      </c>
      <c r="C67" t="s">
        <v>10</v>
      </c>
      <c r="D67" t="s">
        <v>12</v>
      </c>
      <c r="E67" s="3">
        <v>0</v>
      </c>
      <c r="F67" s="3">
        <v>0</v>
      </c>
      <c r="G67" s="3">
        <v>0</v>
      </c>
      <c r="H67" s="3">
        <v>1E-3</v>
      </c>
      <c r="I67" s="3">
        <v>2E-3</v>
      </c>
      <c r="J67" s="3">
        <v>1E-3</v>
      </c>
      <c r="K67" s="3"/>
      <c r="L67" s="3"/>
      <c r="M67" s="3"/>
      <c r="N67" s="3"/>
      <c r="Q67">
        <v>6784</v>
      </c>
      <c r="R67">
        <v>12440</v>
      </c>
      <c r="S67">
        <v>221904</v>
      </c>
      <c r="T67">
        <v>532885</v>
      </c>
      <c r="U67">
        <v>758972</v>
      </c>
      <c r="V67">
        <v>409182</v>
      </c>
      <c r="AA67" s="5">
        <f t="shared" si="2"/>
        <v>0.95299999999999996</v>
      </c>
      <c r="AB67" s="3">
        <f t="shared" si="3"/>
        <v>3.0000000000000001E-3</v>
      </c>
      <c r="AC67" s="4">
        <f t="shared" si="4"/>
        <v>6</v>
      </c>
      <c r="AD67" s="3">
        <f t="shared" si="5"/>
        <v>6.2910000000000004</v>
      </c>
    </row>
    <row r="68" spans="1:30">
      <c r="A68" t="s">
        <v>24</v>
      </c>
      <c r="B68" t="s">
        <v>9</v>
      </c>
      <c r="C68" t="s">
        <v>10</v>
      </c>
      <c r="D68" t="s">
        <v>12</v>
      </c>
      <c r="E68" s="3"/>
      <c r="F68" s="3"/>
      <c r="G68" s="3"/>
      <c r="H68" s="3"/>
      <c r="I68" s="3"/>
      <c r="J68" s="3"/>
      <c r="K68" s="3">
        <v>0</v>
      </c>
      <c r="L68" s="3">
        <v>0</v>
      </c>
      <c r="M68" s="3">
        <v>0</v>
      </c>
      <c r="N68" s="3">
        <v>0</v>
      </c>
      <c r="Q68">
        <v>575801</v>
      </c>
      <c r="R68">
        <v>700747</v>
      </c>
      <c r="S68">
        <v>719292</v>
      </c>
      <c r="T68">
        <v>1528652</v>
      </c>
      <c r="U68">
        <v>720068</v>
      </c>
      <c r="V68">
        <v>370417</v>
      </c>
      <c r="W68">
        <v>412420</v>
      </c>
      <c r="X68">
        <v>378796</v>
      </c>
      <c r="Y68">
        <v>308516</v>
      </c>
      <c r="Z68">
        <v>1090258</v>
      </c>
      <c r="AA68" s="5"/>
      <c r="AB68" s="3"/>
      <c r="AD68" s="3"/>
    </row>
    <row r="69" spans="1:30">
      <c r="A69" t="s">
        <v>24</v>
      </c>
      <c r="B69" t="s">
        <v>13</v>
      </c>
      <c r="C69" t="s">
        <v>10</v>
      </c>
      <c r="D69" t="s">
        <v>12</v>
      </c>
      <c r="E69" s="3">
        <v>2E-3</v>
      </c>
      <c r="F69" s="3">
        <v>0.02</v>
      </c>
      <c r="G69" s="3">
        <v>1.0999999999999999E-2</v>
      </c>
      <c r="H69" s="3">
        <v>5.0000000000000001E-3</v>
      </c>
      <c r="I69" s="3">
        <v>1E-3</v>
      </c>
      <c r="J69" s="3">
        <v>8.0000000000000002E-3</v>
      </c>
      <c r="K69" s="3">
        <v>4.0000000000000001E-3</v>
      </c>
      <c r="L69" s="3">
        <v>2E-3</v>
      </c>
      <c r="M69" s="3">
        <v>1E-3</v>
      </c>
      <c r="N69" s="3">
        <v>1E-3</v>
      </c>
      <c r="Q69">
        <v>47724234</v>
      </c>
      <c r="R69">
        <v>44669317</v>
      </c>
      <c r="S69">
        <v>44478122</v>
      </c>
      <c r="T69">
        <v>38823660</v>
      </c>
      <c r="U69">
        <v>37931313</v>
      </c>
      <c r="V69">
        <v>27646215</v>
      </c>
      <c r="W69">
        <v>28696410</v>
      </c>
      <c r="X69">
        <v>28510104</v>
      </c>
      <c r="Y69">
        <v>25776297</v>
      </c>
      <c r="Z69">
        <v>22428296</v>
      </c>
      <c r="AA69" s="5">
        <f t="shared" si="2"/>
        <v>0.48899999999999999</v>
      </c>
      <c r="AB69" s="3">
        <f t="shared" si="3"/>
        <v>0.151</v>
      </c>
      <c r="AC69" s="4">
        <f t="shared" si="4"/>
        <v>10</v>
      </c>
      <c r="AD69" s="3">
        <f t="shared" si="5"/>
        <v>1.5860000000000001</v>
      </c>
    </row>
    <row r="70" spans="1:30">
      <c r="A70" t="s">
        <v>24</v>
      </c>
      <c r="B70" t="s">
        <v>14</v>
      </c>
      <c r="C70" t="s">
        <v>10</v>
      </c>
      <c r="D70" t="s">
        <v>12</v>
      </c>
      <c r="E70" s="3"/>
      <c r="F70" s="3"/>
      <c r="G70" s="3"/>
      <c r="H70" s="3"/>
      <c r="I70" s="3"/>
      <c r="J70" s="3"/>
      <c r="K70" s="3">
        <v>0</v>
      </c>
      <c r="L70" s="3">
        <v>0</v>
      </c>
      <c r="M70" s="3">
        <v>0</v>
      </c>
      <c r="N70" s="3">
        <v>0</v>
      </c>
      <c r="Q70">
        <v>460895</v>
      </c>
      <c r="R70">
        <v>416025</v>
      </c>
      <c r="S70">
        <v>387945</v>
      </c>
      <c r="T70">
        <v>511580</v>
      </c>
      <c r="U70">
        <v>521697</v>
      </c>
      <c r="V70">
        <v>507733</v>
      </c>
      <c r="W70">
        <v>419797</v>
      </c>
      <c r="X70">
        <v>357091</v>
      </c>
      <c r="Y70">
        <v>316070</v>
      </c>
      <c r="Z70">
        <v>295035</v>
      </c>
      <c r="AA70" s="5"/>
      <c r="AB70" s="3"/>
      <c r="AD70" s="3"/>
    </row>
    <row r="71" spans="1:30">
      <c r="A71" t="s">
        <v>24</v>
      </c>
      <c r="B71" t="s">
        <v>15</v>
      </c>
      <c r="C71" t="s">
        <v>10</v>
      </c>
      <c r="D71" t="s">
        <v>12</v>
      </c>
      <c r="E71" s="3"/>
      <c r="F71" s="3"/>
      <c r="G71" s="3"/>
      <c r="H71" s="3"/>
      <c r="I71" s="3"/>
      <c r="J71" s="3"/>
      <c r="K71" s="3">
        <v>0</v>
      </c>
      <c r="L71" s="3">
        <v>0</v>
      </c>
      <c r="M71" s="3">
        <v>0</v>
      </c>
      <c r="N71" s="3">
        <v>0</v>
      </c>
      <c r="V71">
        <v>740</v>
      </c>
      <c r="W71">
        <v>26917</v>
      </c>
      <c r="X71">
        <v>37399</v>
      </c>
      <c r="Y71">
        <v>21431</v>
      </c>
      <c r="Z71">
        <v>29054</v>
      </c>
      <c r="AA71" s="5"/>
      <c r="AB71" s="3"/>
      <c r="AD71" s="3"/>
    </row>
    <row r="72" spans="1:30">
      <c r="A72" t="s">
        <v>24</v>
      </c>
      <c r="B72" t="s">
        <v>17</v>
      </c>
      <c r="C72" t="s">
        <v>10</v>
      </c>
      <c r="D72" t="s">
        <v>12</v>
      </c>
      <c r="E72" s="3"/>
      <c r="F72" s="3"/>
      <c r="G72" s="3"/>
      <c r="H72" s="3"/>
      <c r="I72" s="3"/>
      <c r="J72" s="3"/>
      <c r="K72" s="3">
        <v>2E-3</v>
      </c>
      <c r="L72" s="3">
        <v>1E-3</v>
      </c>
      <c r="M72" s="3">
        <v>0</v>
      </c>
      <c r="N72" s="3">
        <v>1E-3</v>
      </c>
      <c r="Q72">
        <v>684700</v>
      </c>
      <c r="R72">
        <v>589170</v>
      </c>
      <c r="S72">
        <v>547564</v>
      </c>
      <c r="T72">
        <v>532260</v>
      </c>
      <c r="U72">
        <v>631492</v>
      </c>
      <c r="V72">
        <v>1400068</v>
      </c>
      <c r="W72">
        <v>1316055</v>
      </c>
      <c r="X72">
        <v>1290080</v>
      </c>
      <c r="Y72">
        <v>1173220</v>
      </c>
      <c r="Z72">
        <v>1329299</v>
      </c>
      <c r="AA72" s="5">
        <f t="shared" si="2"/>
        <v>0.81899999999999995</v>
      </c>
      <c r="AB72" s="3">
        <f t="shared" si="3"/>
        <v>4.0000000000000001E-3</v>
      </c>
      <c r="AC72" s="4">
        <f t="shared" si="4"/>
        <v>10</v>
      </c>
      <c r="AD72" s="3">
        <f t="shared" si="5"/>
        <v>4.0369999999999999</v>
      </c>
    </row>
    <row r="73" spans="1:30">
      <c r="A73" t="s">
        <v>24</v>
      </c>
      <c r="B73" t="s">
        <v>18</v>
      </c>
      <c r="C73" t="s">
        <v>10</v>
      </c>
      <c r="D73" t="s">
        <v>12</v>
      </c>
      <c r="E73" s="3"/>
      <c r="F73" s="3"/>
      <c r="G73" s="3"/>
      <c r="H73" s="3"/>
      <c r="I73" s="3"/>
      <c r="J73" s="3"/>
      <c r="K73" s="3">
        <v>1E-3</v>
      </c>
      <c r="L73" s="3">
        <v>1E-3</v>
      </c>
      <c r="M73" s="3">
        <v>1E-3</v>
      </c>
      <c r="N73" s="3">
        <v>0</v>
      </c>
      <c r="Q73">
        <v>1932081</v>
      </c>
      <c r="R73">
        <v>1496720</v>
      </c>
      <c r="S73">
        <v>1298918</v>
      </c>
      <c r="T73">
        <v>1224916</v>
      </c>
      <c r="U73">
        <v>1384658</v>
      </c>
      <c r="V73">
        <v>1853682</v>
      </c>
      <c r="W73">
        <v>1334665</v>
      </c>
      <c r="X73">
        <v>1231860</v>
      </c>
      <c r="Y73">
        <v>1313554</v>
      </c>
      <c r="Z73">
        <v>1277297</v>
      </c>
      <c r="AA73" s="5">
        <f t="shared" si="2"/>
        <v>0.17799999999999999</v>
      </c>
      <c r="AB73" s="3">
        <f t="shared" si="3"/>
        <v>0.622</v>
      </c>
      <c r="AC73" s="4">
        <f t="shared" si="4"/>
        <v>10</v>
      </c>
      <c r="AD73" s="3">
        <f t="shared" si="5"/>
        <v>0.51200000000000001</v>
      </c>
    </row>
    <row r="74" spans="1:30">
      <c r="A74" t="s">
        <v>24</v>
      </c>
      <c r="B74" t="s">
        <v>19</v>
      </c>
      <c r="C74" t="s">
        <v>10</v>
      </c>
      <c r="D74" t="s">
        <v>12</v>
      </c>
      <c r="E74" s="3"/>
      <c r="F74" s="3"/>
      <c r="G74" s="3"/>
      <c r="H74" s="3"/>
      <c r="I74" s="3"/>
      <c r="J74" s="3"/>
      <c r="K74" s="3"/>
      <c r="L74" s="3">
        <v>0</v>
      </c>
      <c r="M74" s="3">
        <v>0</v>
      </c>
      <c r="N74" s="3"/>
      <c r="Q74">
        <v>59360</v>
      </c>
      <c r="R74">
        <v>42894</v>
      </c>
      <c r="S74">
        <v>43261</v>
      </c>
      <c r="T74">
        <v>20649</v>
      </c>
      <c r="U74">
        <v>20589</v>
      </c>
      <c r="V74">
        <v>4038</v>
      </c>
      <c r="W74">
        <v>274</v>
      </c>
      <c r="X74">
        <v>31973</v>
      </c>
      <c r="Y74">
        <v>23268</v>
      </c>
      <c r="Z74">
        <v>25897</v>
      </c>
      <c r="AA74" s="5"/>
      <c r="AB74" s="3"/>
      <c r="AD74" s="3"/>
    </row>
    <row r="75" spans="1:30">
      <c r="A75" t="s">
        <v>25</v>
      </c>
      <c r="B75" t="s">
        <v>9</v>
      </c>
      <c r="C75" t="s">
        <v>10</v>
      </c>
      <c r="D75" t="s">
        <v>12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/>
      <c r="M75" s="3"/>
      <c r="N75" s="3"/>
      <c r="Q75">
        <v>866665</v>
      </c>
      <c r="R75">
        <v>694716</v>
      </c>
      <c r="S75">
        <v>730810</v>
      </c>
      <c r="T75">
        <v>598616</v>
      </c>
      <c r="U75">
        <v>349914</v>
      </c>
      <c r="V75">
        <v>68568</v>
      </c>
      <c r="W75">
        <v>53082</v>
      </c>
      <c r="AA75" s="5"/>
      <c r="AB75" s="3"/>
      <c r="AD75" s="3"/>
    </row>
    <row r="76" spans="1:30">
      <c r="A76" t="s">
        <v>25</v>
      </c>
      <c r="B76" t="s">
        <v>13</v>
      </c>
      <c r="C76" t="s">
        <v>10</v>
      </c>
      <c r="D76" t="s">
        <v>12</v>
      </c>
      <c r="E76" s="3">
        <v>0</v>
      </c>
      <c r="F76" s="3">
        <v>1E-3</v>
      </c>
      <c r="G76" s="3">
        <v>1E-3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/>
      <c r="N76" s="3">
        <v>0</v>
      </c>
      <c r="Q76">
        <v>3765518</v>
      </c>
      <c r="R76">
        <v>4608817</v>
      </c>
      <c r="S76">
        <v>4185262</v>
      </c>
      <c r="T76">
        <v>3108933</v>
      </c>
      <c r="U76">
        <v>2790115</v>
      </c>
      <c r="V76">
        <v>1351720</v>
      </c>
      <c r="W76">
        <v>554376</v>
      </c>
      <c r="X76">
        <v>144306</v>
      </c>
      <c r="Z76">
        <v>68262</v>
      </c>
      <c r="AA76" s="5">
        <f t="shared" ref="AA76:AA87" si="6">ROUND(PEARSON($Q76:$Z76,$E76:$N76),3)</f>
        <v>0.67</v>
      </c>
      <c r="AB76" s="3">
        <f t="shared" ref="AB76:AB87" si="7">ROUND(TDIST(ABS(AD76),AC76-2,2),3)</f>
        <v>4.8000000000000001E-2</v>
      </c>
      <c r="AC76" s="4">
        <f t="shared" ref="AC76:AC87" si="8">COUNTA(Q76:Z76)</f>
        <v>9</v>
      </c>
      <c r="AD76" s="3">
        <f t="shared" ref="AD76:AD87" si="9">ROUND((AA76*SQRT(AC76-2))/(SQRT(1-AA76^2)),3)</f>
        <v>2.3879999999999999</v>
      </c>
    </row>
    <row r="77" spans="1:30">
      <c r="A77" t="s">
        <v>25</v>
      </c>
      <c r="B77" t="s">
        <v>14</v>
      </c>
      <c r="C77" t="s">
        <v>10</v>
      </c>
      <c r="D77" t="s">
        <v>12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Q77">
        <v>196852</v>
      </c>
      <c r="R77">
        <v>197407</v>
      </c>
      <c r="S77">
        <v>165644</v>
      </c>
      <c r="T77">
        <v>293823</v>
      </c>
      <c r="U77">
        <v>320785</v>
      </c>
      <c r="V77">
        <v>417076</v>
      </c>
      <c r="W77">
        <v>376332</v>
      </c>
      <c r="X77">
        <v>440579</v>
      </c>
      <c r="Y77">
        <v>607650</v>
      </c>
      <c r="Z77">
        <v>569749</v>
      </c>
      <c r="AA77" s="5"/>
      <c r="AB77" s="3"/>
      <c r="AD77" s="3"/>
    </row>
    <row r="78" spans="1:30">
      <c r="A78" t="s">
        <v>25</v>
      </c>
      <c r="B78" t="s">
        <v>16</v>
      </c>
      <c r="C78" t="s">
        <v>10</v>
      </c>
      <c r="D78" t="s">
        <v>12</v>
      </c>
      <c r="E78" s="3">
        <v>0</v>
      </c>
      <c r="F78" s="3">
        <v>0</v>
      </c>
      <c r="G78" s="3"/>
      <c r="H78" s="3">
        <v>0</v>
      </c>
      <c r="I78" s="3"/>
      <c r="J78" s="3">
        <v>0</v>
      </c>
      <c r="K78" s="3">
        <v>0</v>
      </c>
      <c r="L78" s="3">
        <v>0</v>
      </c>
      <c r="M78" s="3">
        <v>0</v>
      </c>
      <c r="N78" s="3"/>
      <c r="Q78">
        <v>57163</v>
      </c>
      <c r="R78">
        <v>4350</v>
      </c>
      <c r="T78">
        <v>7542</v>
      </c>
      <c r="U78">
        <v>1487</v>
      </c>
      <c r="V78">
        <v>276898</v>
      </c>
      <c r="W78">
        <v>621114</v>
      </c>
      <c r="X78">
        <v>301689</v>
      </c>
      <c r="Y78">
        <v>183352</v>
      </c>
      <c r="Z78">
        <v>68192</v>
      </c>
      <c r="AA78" s="5"/>
      <c r="AB78" s="3"/>
      <c r="AD78" s="3"/>
    </row>
    <row r="79" spans="1:30">
      <c r="A79" t="s">
        <v>25</v>
      </c>
      <c r="B79" t="s">
        <v>17</v>
      </c>
      <c r="C79" t="s">
        <v>145</v>
      </c>
      <c r="D79" t="s">
        <v>12</v>
      </c>
      <c r="E79" s="3"/>
      <c r="F79" s="3"/>
      <c r="G79" s="3"/>
      <c r="H79" s="3"/>
      <c r="I79" s="3"/>
      <c r="J79" s="3"/>
      <c r="K79" s="3">
        <v>3.0000000000000001E-3</v>
      </c>
      <c r="L79" s="3">
        <v>2E-3</v>
      </c>
      <c r="M79" s="3">
        <v>0</v>
      </c>
      <c r="N79" s="3"/>
      <c r="W79">
        <v>692932</v>
      </c>
      <c r="X79">
        <v>955808</v>
      </c>
      <c r="Y79">
        <v>810706</v>
      </c>
      <c r="Z79">
        <v>36937</v>
      </c>
      <c r="AA79" s="5">
        <f t="shared" si="6"/>
        <v>-0.27</v>
      </c>
      <c r="AB79" s="3">
        <f t="shared" si="7"/>
        <v>0.73</v>
      </c>
      <c r="AC79" s="4">
        <f t="shared" si="8"/>
        <v>4</v>
      </c>
      <c r="AD79" s="3">
        <f t="shared" si="9"/>
        <v>-0.39700000000000002</v>
      </c>
    </row>
    <row r="80" spans="1:30">
      <c r="A80" t="s">
        <v>25</v>
      </c>
      <c r="B80" t="s">
        <v>17</v>
      </c>
      <c r="C80" t="s">
        <v>148</v>
      </c>
      <c r="D80" t="s">
        <v>12</v>
      </c>
      <c r="E80" s="3"/>
      <c r="F80" s="3"/>
      <c r="G80" s="3"/>
      <c r="H80" s="3"/>
      <c r="I80" s="3"/>
      <c r="J80" s="3"/>
      <c r="K80" s="3">
        <v>7.0000000000000007E-2</v>
      </c>
      <c r="L80" s="3">
        <v>3.1E-2</v>
      </c>
      <c r="M80" s="3">
        <v>1.2999999999999999E-2</v>
      </c>
      <c r="N80" s="3">
        <v>0.02</v>
      </c>
      <c r="W80">
        <v>11552644</v>
      </c>
      <c r="X80">
        <v>7955049</v>
      </c>
      <c r="Y80">
        <v>6313867</v>
      </c>
      <c r="Z80">
        <v>6679948</v>
      </c>
      <c r="AA80" s="5">
        <f t="shared" si="6"/>
        <v>0.999</v>
      </c>
      <c r="AB80" s="3">
        <f t="shared" si="7"/>
        <v>1E-3</v>
      </c>
      <c r="AC80" s="4">
        <f t="shared" si="8"/>
        <v>4</v>
      </c>
      <c r="AD80" s="3">
        <f t="shared" si="9"/>
        <v>31.599</v>
      </c>
    </row>
    <row r="81" spans="1:30">
      <c r="A81" t="s">
        <v>25</v>
      </c>
      <c r="B81" t="s">
        <v>17</v>
      </c>
      <c r="C81" t="s">
        <v>10</v>
      </c>
      <c r="D81" t="s">
        <v>12</v>
      </c>
      <c r="E81" s="3">
        <v>0.01</v>
      </c>
      <c r="F81" s="3">
        <v>1.4E-2</v>
      </c>
      <c r="G81" s="3">
        <v>1.4999999999999999E-2</v>
      </c>
      <c r="H81" s="3">
        <v>2.1999999999999999E-2</v>
      </c>
      <c r="I81" s="3">
        <v>5.8999999999999997E-2</v>
      </c>
      <c r="J81" s="3">
        <v>0.14399999999999999</v>
      </c>
      <c r="K81" s="3"/>
      <c r="L81" s="3"/>
      <c r="M81" s="3"/>
      <c r="N81" s="3"/>
      <c r="Q81">
        <v>16079389</v>
      </c>
      <c r="R81">
        <v>12684328</v>
      </c>
      <c r="S81">
        <v>12158295</v>
      </c>
      <c r="T81">
        <v>11660764</v>
      </c>
      <c r="U81">
        <v>11022982</v>
      </c>
      <c r="V81">
        <v>12176292</v>
      </c>
      <c r="X81">
        <v>1531775</v>
      </c>
      <c r="Y81">
        <v>2871664</v>
      </c>
      <c r="Z81">
        <v>2585992</v>
      </c>
      <c r="AA81" s="5">
        <f t="shared" si="6"/>
        <v>-0.33</v>
      </c>
      <c r="AB81" s="3">
        <f t="shared" si="7"/>
        <v>0.38600000000000001</v>
      </c>
      <c r="AC81" s="4">
        <f t="shared" si="8"/>
        <v>9</v>
      </c>
      <c r="AD81" s="3">
        <f t="shared" si="9"/>
        <v>-0.92500000000000004</v>
      </c>
    </row>
    <row r="82" spans="1:30">
      <c r="A82" t="s">
        <v>25</v>
      </c>
      <c r="B82" t="s">
        <v>18</v>
      </c>
      <c r="C82" t="s">
        <v>145</v>
      </c>
      <c r="D82" t="s">
        <v>12</v>
      </c>
      <c r="E82" s="3"/>
      <c r="F82" s="3"/>
      <c r="G82" s="3"/>
      <c r="H82" s="3"/>
      <c r="I82" s="3"/>
      <c r="J82" s="3"/>
      <c r="K82" s="3">
        <v>3.0000000000000001E-3</v>
      </c>
      <c r="L82" s="3">
        <v>0.01</v>
      </c>
      <c r="M82" s="3">
        <v>5.0000000000000001E-3</v>
      </c>
      <c r="N82" s="3"/>
      <c r="W82">
        <v>4219929</v>
      </c>
      <c r="X82">
        <v>7467356</v>
      </c>
      <c r="Y82">
        <v>5277096</v>
      </c>
      <c r="Z82">
        <v>287446</v>
      </c>
      <c r="AA82" s="5">
        <f t="shared" si="6"/>
        <v>0.999</v>
      </c>
      <c r="AB82" s="3">
        <f t="shared" si="7"/>
        <v>1E-3</v>
      </c>
      <c r="AC82" s="4">
        <f t="shared" si="8"/>
        <v>4</v>
      </c>
      <c r="AD82" s="3">
        <f t="shared" si="9"/>
        <v>31.599</v>
      </c>
    </row>
    <row r="83" spans="1:30">
      <c r="A83" t="s">
        <v>25</v>
      </c>
      <c r="B83" t="s">
        <v>18</v>
      </c>
      <c r="C83" t="s">
        <v>148</v>
      </c>
      <c r="D83" t="s">
        <v>12</v>
      </c>
      <c r="E83" s="3"/>
      <c r="F83" s="3"/>
      <c r="G83" s="3"/>
      <c r="H83" s="3"/>
      <c r="I83" s="3"/>
      <c r="J83" s="3"/>
      <c r="K83" s="3">
        <v>8.0000000000000002E-3</v>
      </c>
      <c r="L83" s="3">
        <v>1E-3</v>
      </c>
      <c r="M83" s="3">
        <v>4.0000000000000001E-3</v>
      </c>
      <c r="N83" s="3">
        <v>8.9999999999999993E-3</v>
      </c>
      <c r="W83">
        <v>3796988</v>
      </c>
      <c r="X83">
        <v>408610</v>
      </c>
      <c r="Y83">
        <v>1285425</v>
      </c>
      <c r="Z83">
        <v>4861297</v>
      </c>
      <c r="AA83" s="5">
        <f t="shared" si="6"/>
        <v>0.98199999999999998</v>
      </c>
      <c r="AB83" s="3">
        <f t="shared" si="7"/>
        <v>1.7999999999999999E-2</v>
      </c>
      <c r="AC83" s="4">
        <f t="shared" si="8"/>
        <v>4</v>
      </c>
      <c r="AD83" s="3">
        <f t="shared" si="9"/>
        <v>7.3529999999999998</v>
      </c>
    </row>
    <row r="84" spans="1:30">
      <c r="A84" t="s">
        <v>25</v>
      </c>
      <c r="B84" t="s">
        <v>18</v>
      </c>
      <c r="C84" t="s">
        <v>10</v>
      </c>
      <c r="D84" t="s">
        <v>12</v>
      </c>
      <c r="E84" s="3">
        <v>1.0999999999999999E-2</v>
      </c>
      <c r="F84" s="3">
        <v>7.0000000000000001E-3</v>
      </c>
      <c r="G84" s="3">
        <v>0.01</v>
      </c>
      <c r="H84" s="3">
        <v>1.4E-2</v>
      </c>
      <c r="I84" s="3">
        <v>2.9000000000000001E-2</v>
      </c>
      <c r="J84" s="3">
        <v>1.4E-2</v>
      </c>
      <c r="K84" s="3"/>
      <c r="L84" s="3"/>
      <c r="M84" s="3"/>
      <c r="N84" s="3"/>
      <c r="Q84">
        <v>9998937</v>
      </c>
      <c r="R84">
        <v>9485974</v>
      </c>
      <c r="S84">
        <v>9108232</v>
      </c>
      <c r="T84">
        <v>8561812</v>
      </c>
      <c r="U84">
        <v>8678139</v>
      </c>
      <c r="V84">
        <v>8855742</v>
      </c>
      <c r="X84">
        <v>81403</v>
      </c>
      <c r="AA84" s="5">
        <f t="shared" si="6"/>
        <v>-0.55900000000000005</v>
      </c>
      <c r="AB84" s="3">
        <f t="shared" si="7"/>
        <v>0.192</v>
      </c>
      <c r="AC84" s="4">
        <f t="shared" si="8"/>
        <v>7</v>
      </c>
      <c r="AD84" s="3">
        <f t="shared" si="9"/>
        <v>-1.5069999999999999</v>
      </c>
    </row>
    <row r="85" spans="1:30">
      <c r="A85" t="s">
        <v>25</v>
      </c>
      <c r="B85" t="s">
        <v>19</v>
      </c>
      <c r="C85" t="s">
        <v>10</v>
      </c>
      <c r="D85" t="s">
        <v>12</v>
      </c>
      <c r="E85" s="3"/>
      <c r="F85" s="3">
        <v>0</v>
      </c>
      <c r="G85" s="3"/>
      <c r="H85" s="3"/>
      <c r="I85" s="3"/>
      <c r="J85" s="3"/>
      <c r="K85" s="3">
        <v>0</v>
      </c>
      <c r="L85" s="3"/>
      <c r="M85" s="3"/>
      <c r="N85" s="3">
        <v>0</v>
      </c>
      <c r="Q85">
        <v>6377</v>
      </c>
      <c r="R85">
        <v>5460</v>
      </c>
      <c r="S85">
        <v>2356</v>
      </c>
      <c r="T85">
        <v>116</v>
      </c>
      <c r="U85">
        <v>11896</v>
      </c>
      <c r="W85">
        <v>33117</v>
      </c>
      <c r="X85">
        <v>27524</v>
      </c>
      <c r="Z85">
        <v>20706</v>
      </c>
      <c r="AA85" s="5"/>
      <c r="AB85" s="3"/>
      <c r="AD85" s="3"/>
    </row>
    <row r="86" spans="1:30">
      <c r="A86" t="s">
        <v>26</v>
      </c>
      <c r="B86" t="s">
        <v>16</v>
      </c>
      <c r="C86" t="s">
        <v>10</v>
      </c>
      <c r="D86" t="s">
        <v>12</v>
      </c>
      <c r="E86" s="3"/>
      <c r="F86" s="3"/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R86">
        <v>1056</v>
      </c>
      <c r="S86">
        <v>4239</v>
      </c>
      <c r="T86">
        <v>15026</v>
      </c>
      <c r="U86">
        <v>11020</v>
      </c>
      <c r="V86">
        <v>10928</v>
      </c>
      <c r="W86">
        <v>11352</v>
      </c>
      <c r="X86">
        <v>6600</v>
      </c>
      <c r="Y86">
        <v>8184</v>
      </c>
      <c r="Z86">
        <v>5016</v>
      </c>
      <c r="AA86" s="5"/>
      <c r="AB86" s="3"/>
      <c r="AD86" s="3"/>
    </row>
    <row r="87" spans="1:30">
      <c r="A87" t="s">
        <v>26</v>
      </c>
      <c r="B87" t="s">
        <v>17</v>
      </c>
      <c r="C87" t="s">
        <v>10</v>
      </c>
      <c r="D87" t="s">
        <v>12</v>
      </c>
      <c r="E87" s="3">
        <v>0</v>
      </c>
      <c r="F87" s="3">
        <v>0</v>
      </c>
      <c r="G87" s="3">
        <v>2E-3</v>
      </c>
      <c r="H87" s="3">
        <v>1E-3</v>
      </c>
      <c r="I87" s="3">
        <v>3.0000000000000001E-3</v>
      </c>
      <c r="J87" s="3">
        <v>5.0000000000000001E-3</v>
      </c>
      <c r="K87" s="3">
        <v>1E-3</v>
      </c>
      <c r="L87" s="3">
        <v>0</v>
      </c>
      <c r="M87" s="3">
        <v>0</v>
      </c>
      <c r="N87" s="3">
        <v>0</v>
      </c>
      <c r="Q87">
        <v>381696</v>
      </c>
      <c r="R87">
        <v>375455</v>
      </c>
      <c r="S87">
        <v>387252</v>
      </c>
      <c r="T87">
        <v>237269</v>
      </c>
      <c r="U87">
        <v>269171</v>
      </c>
      <c r="V87">
        <v>333387</v>
      </c>
      <c r="W87">
        <v>245040</v>
      </c>
      <c r="X87">
        <v>196354</v>
      </c>
      <c r="Y87">
        <v>189867</v>
      </c>
      <c r="Z87">
        <v>190816</v>
      </c>
      <c r="AA87" s="5">
        <f t="shared" si="6"/>
        <v>0.29299999999999998</v>
      </c>
      <c r="AB87" s="3">
        <f t="shared" si="7"/>
        <v>0.41099999999999998</v>
      </c>
      <c r="AC87" s="4">
        <f t="shared" si="8"/>
        <v>10</v>
      </c>
      <c r="AD87" s="3">
        <f t="shared" si="9"/>
        <v>0.86699999999999999</v>
      </c>
    </row>
    <row r="88" spans="1:30">
      <c r="A88" t="s">
        <v>26</v>
      </c>
      <c r="B88" t="s">
        <v>18</v>
      </c>
      <c r="C88" t="s">
        <v>10</v>
      </c>
      <c r="D88" t="s">
        <v>12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/>
      <c r="L88" s="3">
        <v>0</v>
      </c>
      <c r="M88" s="3"/>
      <c r="N88" s="3"/>
      <c r="Q88">
        <v>4265</v>
      </c>
      <c r="R88">
        <v>2055</v>
      </c>
      <c r="S88">
        <v>1192</v>
      </c>
      <c r="T88">
        <v>1298</v>
      </c>
      <c r="U88">
        <v>2515</v>
      </c>
      <c r="V88">
        <v>1059</v>
      </c>
      <c r="X88">
        <v>0</v>
      </c>
      <c r="Z88">
        <v>3930</v>
      </c>
      <c r="AA88" s="5"/>
      <c r="AB88" s="3"/>
      <c r="AD88" s="3"/>
    </row>
    <row r="89" spans="1:30">
      <c r="A89" t="s">
        <v>67</v>
      </c>
      <c r="E89" s="3">
        <f>SUM(E10:E88)</f>
        <v>4.1000000000000009E-2</v>
      </c>
      <c r="F89" s="3">
        <f t="shared" ref="F89:N89" si="10">SUM(F10:F88)</f>
        <v>6.7000000000000004E-2</v>
      </c>
      <c r="G89" s="3">
        <f t="shared" si="10"/>
        <v>0.10299999999999999</v>
      </c>
      <c r="H89" s="3">
        <f t="shared" si="10"/>
        <v>9.799999999999999E-2</v>
      </c>
      <c r="I89" s="3">
        <f t="shared" si="10"/>
        <v>0.14300000000000002</v>
      </c>
      <c r="J89" s="3">
        <f t="shared" si="10"/>
        <v>0.23600000000000002</v>
      </c>
      <c r="K89" s="3">
        <f t="shared" si="10"/>
        <v>0.11100000000000002</v>
      </c>
      <c r="L89" s="3">
        <f t="shared" si="10"/>
        <v>5.7000000000000002E-2</v>
      </c>
      <c r="M89" s="3">
        <f t="shared" si="10"/>
        <v>3.2000000000000001E-2</v>
      </c>
      <c r="N89" s="3">
        <f t="shared" si="10"/>
        <v>3.5000000000000003E-2</v>
      </c>
      <c r="Q89">
        <f>SUM(Q10:Q88)</f>
        <v>124944543</v>
      </c>
      <c r="R89">
        <f t="shared" ref="R89:Z89" si="11">SUM(R10:R88)</f>
        <v>116172896</v>
      </c>
      <c r="S89">
        <f t="shared" si="11"/>
        <v>112567435</v>
      </c>
      <c r="T89">
        <f t="shared" si="11"/>
        <v>104205608</v>
      </c>
      <c r="U89">
        <f t="shared" si="11"/>
        <v>94475946</v>
      </c>
      <c r="V89">
        <f t="shared" si="11"/>
        <v>83754374</v>
      </c>
      <c r="W89">
        <f t="shared" si="11"/>
        <v>82574347</v>
      </c>
      <c r="X89">
        <f t="shared" si="11"/>
        <v>77632746</v>
      </c>
      <c r="Y89">
        <f t="shared" si="11"/>
        <v>69201590</v>
      </c>
      <c r="Z89">
        <f t="shared" si="11"/>
        <v>59542894</v>
      </c>
      <c r="AA89" s="5">
        <f>ROUND(PEARSON($Q89:$Z89,$E89:$N89),3)</f>
        <v>4.1000000000000002E-2</v>
      </c>
      <c r="AB89" s="3">
        <f>ROUND(TDIST(ABS(AD89),AC89-2,2),3)</f>
        <v>0.91100000000000003</v>
      </c>
      <c r="AC89" s="4">
        <f>COUNTA(Q89:Z89)</f>
        <v>10</v>
      </c>
      <c r="AD89" s="3">
        <f>ROUND((AA89*SQRT(AC89-2))/(SQRT(1-AA89^2)),3)</f>
        <v>0.11600000000000001</v>
      </c>
    </row>
    <row r="90" spans="1:30">
      <c r="A90" t="s">
        <v>69</v>
      </c>
      <c r="E90" s="1">
        <f>ROUND(E89/E5,4)</f>
        <v>4.4400000000000002E-2</v>
      </c>
      <c r="F90" s="1">
        <f t="shared" ref="F90:N90" si="12">ROUND(F89/F5,4)</f>
        <v>7.5700000000000003E-2</v>
      </c>
      <c r="G90" s="1">
        <f t="shared" si="12"/>
        <v>0.12520000000000001</v>
      </c>
      <c r="H90" s="1">
        <f t="shared" si="12"/>
        <v>0.1394</v>
      </c>
      <c r="I90" s="1">
        <f t="shared" si="12"/>
        <v>0.23139999999999999</v>
      </c>
      <c r="J90" s="1">
        <f t="shared" si="12"/>
        <v>0.36990000000000001</v>
      </c>
      <c r="K90" s="1">
        <f t="shared" si="12"/>
        <v>0.18410000000000001</v>
      </c>
      <c r="L90" s="1">
        <f t="shared" si="12"/>
        <v>0.1014</v>
      </c>
      <c r="M90" s="1">
        <f t="shared" si="12"/>
        <v>6.8099999999999994E-2</v>
      </c>
      <c r="N90" s="1">
        <f t="shared" si="12"/>
        <v>8.9499999999999996E-2</v>
      </c>
      <c r="AA90"/>
      <c r="AB90"/>
      <c r="AC90"/>
      <c r="AD90"/>
    </row>
    <row r="97" spans="16:29">
      <c r="P97" s="2"/>
      <c r="AC97"/>
    </row>
    <row r="98" spans="16:29">
      <c r="P98" s="2"/>
      <c r="AB98" s="5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96"/>
  <sheetViews>
    <sheetView zoomScale="90" zoomScaleNormal="90" workbookViewId="0"/>
  </sheetViews>
  <sheetFormatPr defaultColWidth="9.140625" defaultRowHeight="15"/>
  <cols>
    <col min="1" max="1" width="6.140625" customWidth="1"/>
    <col min="2" max="2" width="6.28515625" customWidth="1"/>
    <col min="3" max="3" width="13.28515625" customWidth="1"/>
    <col min="5" max="14" width="7.85546875" customWidth="1"/>
    <col min="15" max="15" width="4.140625" customWidth="1"/>
    <col min="16" max="16" width="14.5703125" customWidth="1"/>
    <col min="17" max="26" width="12.140625" customWidth="1"/>
    <col min="27" max="27" width="8.5703125" style="4" customWidth="1"/>
    <col min="28" max="28" width="7" style="4" customWidth="1"/>
    <col min="29" max="29" width="5.42578125" style="4" customWidth="1"/>
    <col min="30" max="30" width="9.140625" style="4"/>
  </cols>
  <sheetData>
    <row r="1" spans="1:31">
      <c r="A1" t="s">
        <v>156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4">
        <v>0.372</v>
      </c>
      <c r="I3" s="4">
        <f>ROUND(H3*0.9,3)</f>
        <v>0.33500000000000002</v>
      </c>
      <c r="J3" s="4">
        <f t="shared" ref="J3" si="0">ROUND(I3*0.9,3)</f>
        <v>0.30199999999999999</v>
      </c>
      <c r="K3" s="5">
        <v>0.3</v>
      </c>
      <c r="L3" s="5">
        <v>0.3</v>
      </c>
      <c r="M3" s="5">
        <v>0.3</v>
      </c>
      <c r="N3" s="5">
        <v>0.3</v>
      </c>
      <c r="O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3">
        <f>ROUND((I3-H3)/H3,2)</f>
        <v>-0.1</v>
      </c>
      <c r="J4" s="13">
        <f t="shared" ref="J4:N4" si="1">ROUND((J3-I3)/I3,2)</f>
        <v>-0.1</v>
      </c>
      <c r="K4" s="13">
        <f t="shared" si="1"/>
        <v>-0.01</v>
      </c>
      <c r="L4" s="13">
        <f t="shared" si="1"/>
        <v>0</v>
      </c>
      <c r="M4" s="13">
        <f t="shared" si="1"/>
        <v>0</v>
      </c>
      <c r="N4" s="13">
        <f t="shared" si="1"/>
        <v>0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4">
        <v>0.60199999999999998</v>
      </c>
      <c r="F5" s="4">
        <v>0.47</v>
      </c>
      <c r="G5" s="4">
        <v>0.39400000000000002</v>
      </c>
      <c r="H5" s="4">
        <v>0.372</v>
      </c>
      <c r="I5" s="4">
        <v>0.314</v>
      </c>
      <c r="J5" s="4">
        <v>0.23899999999999999</v>
      </c>
      <c r="K5" s="4">
        <v>0.22</v>
      </c>
      <c r="L5" s="4">
        <v>0.20699999999999999</v>
      </c>
      <c r="M5" s="4">
        <v>0.2</v>
      </c>
      <c r="N5" s="4">
        <v>0.23200000000000001</v>
      </c>
      <c r="O5" s="11"/>
      <c r="P5" s="11" t="s">
        <v>1</v>
      </c>
      <c r="Q5" s="15">
        <f>Q87</f>
        <v>124885533</v>
      </c>
      <c r="R5" s="15">
        <f t="shared" ref="R5:Z5" si="2">R87</f>
        <v>116168546</v>
      </c>
      <c r="S5" s="15">
        <f t="shared" si="2"/>
        <v>112568095</v>
      </c>
      <c r="T5" s="15">
        <f t="shared" si="2"/>
        <v>104198066</v>
      </c>
      <c r="U5" s="15">
        <f t="shared" si="2"/>
        <v>94474459</v>
      </c>
      <c r="V5" s="15">
        <f t="shared" si="2"/>
        <v>83477476</v>
      </c>
      <c r="W5" s="15">
        <f t="shared" si="2"/>
        <v>81953233</v>
      </c>
      <c r="X5" s="15">
        <f t="shared" si="2"/>
        <v>77331057</v>
      </c>
      <c r="Y5" s="15">
        <f t="shared" si="2"/>
        <v>69018238</v>
      </c>
      <c r="Z5" s="15">
        <f t="shared" si="2"/>
        <v>59445102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3">
        <f t="shared" ref="I6:N6" si="3">ROUND((I5-H5)/H5,2)</f>
        <v>-0.16</v>
      </c>
      <c r="J6" s="13">
        <f t="shared" si="3"/>
        <v>-0.24</v>
      </c>
      <c r="K6" s="13">
        <f t="shared" si="3"/>
        <v>-0.08</v>
      </c>
      <c r="L6" s="13">
        <f t="shared" si="3"/>
        <v>-0.06</v>
      </c>
      <c r="M6" s="13">
        <f t="shared" si="3"/>
        <v>-0.03</v>
      </c>
      <c r="N6" s="13">
        <f t="shared" si="3"/>
        <v>0.16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-0.02</v>
      </c>
      <c r="X6" s="13">
        <f>ROUND((X5-W5)/W5,2)</f>
        <v>-0.06</v>
      </c>
      <c r="Y6" s="13">
        <f>ROUND((Y5-X5)/X5,2)</f>
        <v>-0.11</v>
      </c>
      <c r="Z6" s="13">
        <f>ROUND((Z5-Y5)/Y5,2)</f>
        <v>-0.14000000000000001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8</v>
      </c>
      <c r="B10" t="s">
        <v>9</v>
      </c>
      <c r="C10" t="s">
        <v>10</v>
      </c>
      <c r="D10" t="s">
        <v>111</v>
      </c>
      <c r="E10" s="3">
        <v>4.0000000000000001E-3</v>
      </c>
      <c r="F10" s="3">
        <v>5.0000000000000001E-3</v>
      </c>
      <c r="G10" s="3">
        <v>4.0000000000000001E-3</v>
      </c>
      <c r="H10" s="3">
        <v>5.0000000000000001E-3</v>
      </c>
      <c r="I10" s="3">
        <v>7.0000000000000001E-3</v>
      </c>
      <c r="J10" s="3">
        <v>3.0000000000000001E-3</v>
      </c>
      <c r="K10" s="3">
        <v>2E-3</v>
      </c>
      <c r="L10" s="3">
        <v>2E-3</v>
      </c>
      <c r="M10" s="3">
        <v>3.0000000000000001E-3</v>
      </c>
      <c r="N10" s="3">
        <v>4.0000000000000001E-3</v>
      </c>
      <c r="O10" s="4"/>
      <c r="P10" s="4"/>
      <c r="Q10">
        <v>1036595</v>
      </c>
      <c r="R10">
        <v>1439951</v>
      </c>
      <c r="S10">
        <v>1509759</v>
      </c>
      <c r="T10">
        <v>1333012</v>
      </c>
      <c r="U10">
        <v>1320169</v>
      </c>
      <c r="V10">
        <v>984056</v>
      </c>
      <c r="W10">
        <v>575501</v>
      </c>
      <c r="X10">
        <v>486680</v>
      </c>
      <c r="Y10">
        <v>644908</v>
      </c>
      <c r="Z10">
        <v>98456</v>
      </c>
      <c r="AA10" s="5">
        <f t="shared" ref="AA10:AA72" si="4">ROUND(PEARSON($Q10:$Z10,$E10:$N10),3)</f>
        <v>0.60399999999999998</v>
      </c>
      <c r="AB10" s="3">
        <f t="shared" ref="AB10:AB72" si="5">ROUND(TDIST(ABS(AD10),AC10-2,2),3)</f>
        <v>6.4000000000000001E-2</v>
      </c>
      <c r="AC10" s="4">
        <f t="shared" ref="AC10:AC72" si="6">COUNTA(Q10:Z10)</f>
        <v>10</v>
      </c>
      <c r="AD10" s="3">
        <f t="shared" ref="AD10:AD72" si="7">ROUND((AA10*SQRT(AC10-2))/(SQRT(1-AA10^2)),3)</f>
        <v>2.1440000000000001</v>
      </c>
    </row>
    <row r="11" spans="1:31">
      <c r="A11" t="s">
        <v>8</v>
      </c>
      <c r="B11" t="s">
        <v>13</v>
      </c>
      <c r="C11" t="s">
        <v>10</v>
      </c>
      <c r="D11" t="s">
        <v>111</v>
      </c>
      <c r="E11" s="3">
        <v>2.7E-2</v>
      </c>
      <c r="F11" s="3">
        <v>1.4E-2</v>
      </c>
      <c r="G11" s="3">
        <v>8.0000000000000002E-3</v>
      </c>
      <c r="H11" s="3">
        <v>6.0000000000000001E-3</v>
      </c>
      <c r="I11" s="3">
        <v>6.0000000000000001E-3</v>
      </c>
      <c r="J11" s="3">
        <v>5.0000000000000001E-3</v>
      </c>
      <c r="K11" s="3">
        <v>6.0000000000000001E-3</v>
      </c>
      <c r="L11" s="3">
        <v>6.0000000000000001E-3</v>
      </c>
      <c r="M11" s="3">
        <v>6.0000000000000001E-3</v>
      </c>
      <c r="N11" s="3">
        <v>5.0000000000000001E-3</v>
      </c>
      <c r="O11" s="4"/>
      <c r="P11" s="4"/>
      <c r="Q11">
        <v>4241216</v>
      </c>
      <c r="R11">
        <v>4294884</v>
      </c>
      <c r="S11">
        <v>3884007</v>
      </c>
      <c r="T11">
        <v>3418751</v>
      </c>
      <c r="U11">
        <v>2707991</v>
      </c>
      <c r="V11">
        <v>3536979</v>
      </c>
      <c r="W11">
        <v>3327143</v>
      </c>
      <c r="X11">
        <v>2464058</v>
      </c>
      <c r="Y11">
        <v>1704406</v>
      </c>
      <c r="Z11">
        <v>482450</v>
      </c>
      <c r="AA11" s="5">
        <f t="shared" si="4"/>
        <v>0.53800000000000003</v>
      </c>
      <c r="AB11" s="3">
        <f t="shared" si="5"/>
        <v>0.109</v>
      </c>
      <c r="AC11" s="4">
        <f t="shared" si="6"/>
        <v>10</v>
      </c>
      <c r="AD11" s="3">
        <f t="shared" si="7"/>
        <v>1.8049999999999999</v>
      </c>
    </row>
    <row r="12" spans="1:31">
      <c r="A12" t="s">
        <v>8</v>
      </c>
      <c r="B12" t="s">
        <v>14</v>
      </c>
      <c r="C12" t="s">
        <v>10</v>
      </c>
      <c r="D12" t="s">
        <v>111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4"/>
      <c r="P12" s="4"/>
      <c r="Q12">
        <v>111613</v>
      </c>
      <c r="R12">
        <v>152642</v>
      </c>
      <c r="S12">
        <v>148827</v>
      </c>
      <c r="T12">
        <v>127951</v>
      </c>
      <c r="U12">
        <v>128626</v>
      </c>
      <c r="V12">
        <v>158409</v>
      </c>
      <c r="W12">
        <v>161734</v>
      </c>
      <c r="X12">
        <v>185807</v>
      </c>
      <c r="Y12">
        <v>95383</v>
      </c>
      <c r="Z12">
        <v>36615</v>
      </c>
      <c r="AA12" s="5"/>
      <c r="AB12" s="3"/>
      <c r="AD12" s="3"/>
    </row>
    <row r="13" spans="1:31">
      <c r="A13" t="s">
        <v>8</v>
      </c>
      <c r="B13" t="s">
        <v>15</v>
      </c>
      <c r="C13" t="s">
        <v>10</v>
      </c>
      <c r="D13" t="s">
        <v>111</v>
      </c>
      <c r="E13" s="3"/>
      <c r="F13" s="3"/>
      <c r="G13" s="3"/>
      <c r="H13" s="3"/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"/>
      <c r="P13" s="4"/>
      <c r="U13">
        <v>15402</v>
      </c>
      <c r="V13">
        <v>18000</v>
      </c>
      <c r="W13">
        <v>5014</v>
      </c>
      <c r="X13">
        <v>20180</v>
      </c>
      <c r="Y13">
        <v>18155</v>
      </c>
      <c r="Z13">
        <v>21118</v>
      </c>
      <c r="AA13" s="5"/>
      <c r="AB13" s="3"/>
      <c r="AD13" s="3"/>
    </row>
    <row r="14" spans="1:31">
      <c r="A14" t="s">
        <v>8</v>
      </c>
      <c r="B14" t="s">
        <v>16</v>
      </c>
      <c r="C14" t="s">
        <v>10</v>
      </c>
      <c r="D14" t="s">
        <v>111</v>
      </c>
      <c r="E14" s="3"/>
      <c r="F14" s="3"/>
      <c r="G14" s="3"/>
      <c r="H14" s="3"/>
      <c r="I14" s="3"/>
      <c r="J14" s="3"/>
      <c r="K14" s="3"/>
      <c r="L14" s="3">
        <v>0</v>
      </c>
      <c r="M14" s="3"/>
      <c r="N14" s="3">
        <v>0</v>
      </c>
      <c r="P14" s="4"/>
      <c r="V14">
        <v>1768</v>
      </c>
      <c r="X14">
        <v>3047</v>
      </c>
      <c r="Y14">
        <v>128</v>
      </c>
      <c r="Z14">
        <v>942</v>
      </c>
      <c r="AA14" s="5"/>
      <c r="AB14" s="3"/>
      <c r="AD14" s="3"/>
    </row>
    <row r="15" spans="1:31">
      <c r="A15" t="s">
        <v>8</v>
      </c>
      <c r="B15" t="s">
        <v>17</v>
      </c>
      <c r="C15" t="s">
        <v>10</v>
      </c>
      <c r="D15" t="s">
        <v>111</v>
      </c>
      <c r="E15" s="3"/>
      <c r="F15" s="3"/>
      <c r="G15" s="3"/>
      <c r="H15" s="3"/>
      <c r="I15" s="3">
        <v>1E-3</v>
      </c>
      <c r="J15" s="3">
        <v>0</v>
      </c>
      <c r="K15" s="3">
        <v>0</v>
      </c>
      <c r="L15" s="3">
        <v>0</v>
      </c>
      <c r="M15" s="3">
        <v>0</v>
      </c>
      <c r="N15" s="3">
        <v>1E-3</v>
      </c>
      <c r="P15" s="4"/>
      <c r="R15">
        <v>1989</v>
      </c>
      <c r="U15">
        <v>161520</v>
      </c>
      <c r="V15">
        <v>201379</v>
      </c>
      <c r="W15">
        <v>220428</v>
      </c>
      <c r="X15">
        <v>210558</v>
      </c>
      <c r="Y15">
        <v>128701</v>
      </c>
      <c r="Z15">
        <v>119351</v>
      </c>
      <c r="AA15" s="5">
        <f t="shared" si="4"/>
        <v>-0.59199999999999997</v>
      </c>
      <c r="AB15" s="3">
        <f t="shared" si="5"/>
        <v>0.16200000000000001</v>
      </c>
      <c r="AC15" s="4">
        <f t="shared" si="6"/>
        <v>7</v>
      </c>
      <c r="AD15" s="3">
        <f t="shared" si="7"/>
        <v>-1.6419999999999999</v>
      </c>
    </row>
    <row r="16" spans="1:31">
      <c r="A16" t="s">
        <v>8</v>
      </c>
      <c r="B16" t="s">
        <v>18</v>
      </c>
      <c r="C16" t="s">
        <v>10</v>
      </c>
      <c r="D16" t="s">
        <v>111</v>
      </c>
      <c r="E16" s="3"/>
      <c r="F16" s="3">
        <v>2E-3</v>
      </c>
      <c r="G16" s="3">
        <v>1E-3</v>
      </c>
      <c r="H16" s="3">
        <v>1E-3</v>
      </c>
      <c r="I16" s="3">
        <v>1E-3</v>
      </c>
      <c r="J16" s="3">
        <v>1E-3</v>
      </c>
      <c r="K16" s="3">
        <v>1E-3</v>
      </c>
      <c r="L16" s="3">
        <v>1E-3</v>
      </c>
      <c r="M16" s="3">
        <v>6.0000000000000001E-3</v>
      </c>
      <c r="N16" s="3">
        <v>2E-3</v>
      </c>
      <c r="P16" s="4"/>
      <c r="R16">
        <v>519343</v>
      </c>
      <c r="S16">
        <v>343840</v>
      </c>
      <c r="T16">
        <v>366940</v>
      </c>
      <c r="U16">
        <v>298814</v>
      </c>
      <c r="V16">
        <v>425374</v>
      </c>
      <c r="W16">
        <v>506865</v>
      </c>
      <c r="X16">
        <v>506549</v>
      </c>
      <c r="Y16">
        <v>422259</v>
      </c>
      <c r="Z16">
        <v>178496</v>
      </c>
      <c r="AA16" s="5">
        <f t="shared" si="4"/>
        <v>2.3E-2</v>
      </c>
      <c r="AB16" s="3">
        <f t="shared" si="5"/>
        <v>0.95299999999999996</v>
      </c>
      <c r="AC16" s="4">
        <f t="shared" si="6"/>
        <v>9</v>
      </c>
      <c r="AD16" s="3">
        <f t="shared" si="7"/>
        <v>6.0999999999999999E-2</v>
      </c>
    </row>
    <row r="17" spans="1:30">
      <c r="A17" t="s">
        <v>8</v>
      </c>
      <c r="B17" t="s">
        <v>19</v>
      </c>
      <c r="C17" t="s">
        <v>10</v>
      </c>
      <c r="D17" t="s">
        <v>111</v>
      </c>
      <c r="E17" s="3"/>
      <c r="F17" s="3"/>
      <c r="G17" s="3"/>
      <c r="H17" s="3"/>
      <c r="I17" s="3"/>
      <c r="J17" s="3"/>
      <c r="K17" s="3"/>
      <c r="L17" s="3">
        <v>0</v>
      </c>
      <c r="M17" s="3"/>
      <c r="N17" s="3"/>
      <c r="P17" s="4"/>
      <c r="V17">
        <v>663</v>
      </c>
      <c r="X17">
        <v>3536</v>
      </c>
      <c r="Z17">
        <v>1130</v>
      </c>
      <c r="AA17" s="5"/>
      <c r="AB17" s="3"/>
      <c r="AD17" s="3"/>
    </row>
    <row r="18" spans="1:30">
      <c r="A18" t="s">
        <v>20</v>
      </c>
      <c r="B18" t="s">
        <v>9</v>
      </c>
      <c r="C18" t="s">
        <v>10</v>
      </c>
      <c r="D18" t="s">
        <v>111</v>
      </c>
      <c r="E18" s="3">
        <v>0</v>
      </c>
      <c r="F18" s="3">
        <v>0</v>
      </c>
      <c r="G18" s="3">
        <v>0</v>
      </c>
      <c r="H18" s="3">
        <v>1E-3</v>
      </c>
      <c r="I18" s="3">
        <v>0</v>
      </c>
      <c r="J18" s="3">
        <v>0</v>
      </c>
      <c r="K18" s="3"/>
      <c r="L18" s="3"/>
      <c r="M18" s="3"/>
      <c r="N18" s="3"/>
      <c r="Q18">
        <v>47736</v>
      </c>
      <c r="R18">
        <v>29712</v>
      </c>
      <c r="S18">
        <v>2128</v>
      </c>
      <c r="T18">
        <v>53986</v>
      </c>
      <c r="U18">
        <v>30297</v>
      </c>
      <c r="V18">
        <v>16790</v>
      </c>
      <c r="X18">
        <v>884</v>
      </c>
      <c r="Y18">
        <v>1535</v>
      </c>
      <c r="Z18">
        <v>2793</v>
      </c>
      <c r="AA18" s="5">
        <f t="shared" si="4"/>
        <v>0.61</v>
      </c>
      <c r="AB18" s="3">
        <f t="shared" si="5"/>
        <v>8.1000000000000003E-2</v>
      </c>
      <c r="AC18" s="4">
        <f t="shared" si="6"/>
        <v>9</v>
      </c>
      <c r="AD18" s="3">
        <f t="shared" si="7"/>
        <v>2.0369999999999999</v>
      </c>
    </row>
    <row r="19" spans="1:30">
      <c r="A19" t="s">
        <v>20</v>
      </c>
      <c r="B19" t="s">
        <v>13</v>
      </c>
      <c r="C19" t="s">
        <v>10</v>
      </c>
      <c r="D19" t="s">
        <v>111</v>
      </c>
      <c r="E19" s="3">
        <v>1.4E-2</v>
      </c>
      <c r="F19" s="3">
        <v>1.9E-2</v>
      </c>
      <c r="G19" s="3">
        <v>1.4E-2</v>
      </c>
      <c r="H19" s="3">
        <v>0.01</v>
      </c>
      <c r="I19" s="3">
        <v>6.0000000000000001E-3</v>
      </c>
      <c r="J19" s="3">
        <v>4.0000000000000001E-3</v>
      </c>
      <c r="K19" s="3">
        <v>6.0000000000000001E-3</v>
      </c>
      <c r="L19" s="3">
        <v>7.0000000000000001E-3</v>
      </c>
      <c r="M19" s="3">
        <v>4.0000000000000001E-3</v>
      </c>
      <c r="N19" s="3">
        <v>5.0000000000000001E-3</v>
      </c>
      <c r="Q19">
        <v>1669870</v>
      </c>
      <c r="R19">
        <v>2060092</v>
      </c>
      <c r="S19">
        <v>2212397</v>
      </c>
      <c r="T19">
        <v>1927398</v>
      </c>
      <c r="U19">
        <v>1590823</v>
      </c>
      <c r="V19">
        <v>1464163</v>
      </c>
      <c r="W19">
        <v>1666322</v>
      </c>
      <c r="X19">
        <v>1801775</v>
      </c>
      <c r="Y19">
        <v>1242171</v>
      </c>
      <c r="Z19">
        <v>1071896</v>
      </c>
      <c r="AA19" s="5">
        <f t="shared" si="4"/>
        <v>0.75900000000000001</v>
      </c>
      <c r="AB19" s="3">
        <f t="shared" si="5"/>
        <v>1.0999999999999999E-2</v>
      </c>
      <c r="AC19" s="4">
        <f t="shared" si="6"/>
        <v>10</v>
      </c>
      <c r="AD19" s="3">
        <f t="shared" si="7"/>
        <v>3.2970000000000002</v>
      </c>
    </row>
    <row r="20" spans="1:30">
      <c r="A20" t="s">
        <v>20</v>
      </c>
      <c r="B20" t="s">
        <v>14</v>
      </c>
      <c r="C20" t="s">
        <v>10</v>
      </c>
      <c r="D20" t="s">
        <v>111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Q20">
        <v>191424</v>
      </c>
      <c r="R20">
        <v>163463</v>
      </c>
      <c r="S20">
        <v>271624</v>
      </c>
      <c r="T20">
        <v>235427</v>
      </c>
      <c r="U20">
        <v>145714</v>
      </c>
      <c r="V20">
        <v>278008</v>
      </c>
      <c r="W20">
        <v>233164</v>
      </c>
      <c r="X20">
        <v>275364</v>
      </c>
      <c r="Y20">
        <v>225797</v>
      </c>
      <c r="Z20">
        <v>269836</v>
      </c>
      <c r="AA20" s="5"/>
      <c r="AB20" s="3"/>
      <c r="AD20" s="3"/>
    </row>
    <row r="21" spans="1:30">
      <c r="A21" t="s">
        <v>20</v>
      </c>
      <c r="B21" t="s">
        <v>15</v>
      </c>
      <c r="C21" t="s">
        <v>10</v>
      </c>
      <c r="D21" t="s">
        <v>111</v>
      </c>
      <c r="E21" s="3"/>
      <c r="F21" s="3"/>
      <c r="G21" s="3"/>
      <c r="H21" s="3"/>
      <c r="I21" s="3"/>
      <c r="J21" s="3"/>
      <c r="K21" s="3">
        <v>0</v>
      </c>
      <c r="L21" s="3">
        <v>0</v>
      </c>
      <c r="M21" s="3">
        <v>0</v>
      </c>
      <c r="N21" s="3"/>
      <c r="T21">
        <v>1547</v>
      </c>
      <c r="W21">
        <v>15444</v>
      </c>
      <c r="X21">
        <v>1188</v>
      </c>
      <c r="Y21">
        <v>924</v>
      </c>
      <c r="AA21" s="5"/>
      <c r="AB21" s="3"/>
      <c r="AD21" s="3"/>
    </row>
    <row r="22" spans="1:30">
      <c r="A22" t="s">
        <v>20</v>
      </c>
      <c r="B22" t="s">
        <v>17</v>
      </c>
      <c r="C22" t="s">
        <v>145</v>
      </c>
      <c r="D22" t="s">
        <v>111</v>
      </c>
      <c r="E22" s="3"/>
      <c r="F22" s="3"/>
      <c r="G22" s="3"/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W22">
        <v>808679</v>
      </c>
      <c r="X22">
        <v>898007</v>
      </c>
      <c r="Y22">
        <v>815730</v>
      </c>
      <c r="Z22">
        <v>747693</v>
      </c>
      <c r="AA22" s="5"/>
      <c r="AB22" s="3"/>
      <c r="AD22" s="3"/>
    </row>
    <row r="23" spans="1:30">
      <c r="A23" t="s">
        <v>20</v>
      </c>
      <c r="B23" t="s">
        <v>17</v>
      </c>
      <c r="C23" t="s">
        <v>10</v>
      </c>
      <c r="D23" t="s">
        <v>111</v>
      </c>
      <c r="E23" s="3">
        <v>2E-3</v>
      </c>
      <c r="F23" s="3">
        <v>1E-3</v>
      </c>
      <c r="G23" s="3">
        <v>1E-3</v>
      </c>
      <c r="H23" s="3">
        <v>4.0000000000000001E-3</v>
      </c>
      <c r="I23" s="3">
        <v>2E-3</v>
      </c>
      <c r="J23" s="3">
        <v>4.0000000000000001E-3</v>
      </c>
      <c r="K23" s="3">
        <v>1E-3</v>
      </c>
      <c r="L23" s="3">
        <v>1E-3</v>
      </c>
      <c r="M23" s="3">
        <v>1E-3</v>
      </c>
      <c r="N23" s="3">
        <v>2E-3</v>
      </c>
      <c r="Q23">
        <v>1756193</v>
      </c>
      <c r="R23">
        <v>1526666</v>
      </c>
      <c r="S23">
        <v>1988209</v>
      </c>
      <c r="T23">
        <v>2176131</v>
      </c>
      <c r="U23">
        <v>1736694</v>
      </c>
      <c r="V23">
        <v>1585192</v>
      </c>
      <c r="W23">
        <v>759368</v>
      </c>
      <c r="X23">
        <v>829604</v>
      </c>
      <c r="Y23">
        <v>741965</v>
      </c>
      <c r="Z23">
        <v>495051</v>
      </c>
      <c r="AA23" s="5">
        <f t="shared" si="4"/>
        <v>0.47199999999999998</v>
      </c>
      <c r="AB23" s="3">
        <f t="shared" si="5"/>
        <v>0.16800000000000001</v>
      </c>
      <c r="AC23" s="4">
        <f t="shared" si="6"/>
        <v>10</v>
      </c>
      <c r="AD23" s="3">
        <f t="shared" si="7"/>
        <v>1.514</v>
      </c>
    </row>
    <row r="24" spans="1:30">
      <c r="A24" t="s">
        <v>20</v>
      </c>
      <c r="B24" t="s">
        <v>18</v>
      </c>
      <c r="C24" t="s">
        <v>145</v>
      </c>
      <c r="D24" t="s">
        <v>111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>
        <v>0</v>
      </c>
      <c r="W24">
        <v>2420</v>
      </c>
      <c r="X24">
        <v>39820</v>
      </c>
      <c r="Y24">
        <v>31240</v>
      </c>
      <c r="Z24">
        <v>14740</v>
      </c>
      <c r="AA24" s="5"/>
      <c r="AB24" s="3"/>
      <c r="AD24" s="3"/>
    </row>
    <row r="25" spans="1:30">
      <c r="A25" t="s">
        <v>20</v>
      </c>
      <c r="B25" t="s">
        <v>18</v>
      </c>
      <c r="C25" t="s">
        <v>10</v>
      </c>
      <c r="D25" t="s">
        <v>111</v>
      </c>
      <c r="E25" s="3">
        <v>1.7999999999999999E-2</v>
      </c>
      <c r="F25" s="3">
        <v>1.2E-2</v>
      </c>
      <c r="G25" s="3">
        <v>8.0000000000000002E-3</v>
      </c>
      <c r="H25" s="3">
        <v>7.0000000000000001E-3</v>
      </c>
      <c r="I25" s="3">
        <v>8.0000000000000002E-3</v>
      </c>
      <c r="J25" s="3">
        <v>4.0000000000000001E-3</v>
      </c>
      <c r="K25" s="3">
        <v>3.0000000000000001E-3</v>
      </c>
      <c r="L25" s="3">
        <v>3.0000000000000001E-3</v>
      </c>
      <c r="M25" s="3">
        <v>3.5999999999999997E-2</v>
      </c>
      <c r="N25" s="3">
        <v>3.0000000000000001E-3</v>
      </c>
      <c r="Q25">
        <v>1013535</v>
      </c>
      <c r="R25">
        <v>893439</v>
      </c>
      <c r="S25">
        <v>704404</v>
      </c>
      <c r="T25">
        <v>771597</v>
      </c>
      <c r="U25">
        <v>680681</v>
      </c>
      <c r="V25">
        <v>457259</v>
      </c>
      <c r="W25">
        <v>470754</v>
      </c>
      <c r="X25">
        <v>420345</v>
      </c>
      <c r="Y25">
        <v>408157</v>
      </c>
      <c r="Z25">
        <v>320809</v>
      </c>
      <c r="AA25" s="5">
        <f t="shared" si="4"/>
        <v>0.13900000000000001</v>
      </c>
      <c r="AB25" s="3">
        <f t="shared" si="5"/>
        <v>0.70199999999999996</v>
      </c>
      <c r="AC25" s="4">
        <f t="shared" si="6"/>
        <v>10</v>
      </c>
      <c r="AD25" s="3">
        <f t="shared" si="7"/>
        <v>0.39700000000000002</v>
      </c>
    </row>
    <row r="26" spans="1:30">
      <c r="A26" t="s">
        <v>20</v>
      </c>
      <c r="B26" t="s">
        <v>19</v>
      </c>
      <c r="C26" t="s">
        <v>10</v>
      </c>
      <c r="D26" t="s">
        <v>111</v>
      </c>
      <c r="E26" s="3">
        <v>0</v>
      </c>
      <c r="F26" s="3"/>
      <c r="G26" s="3"/>
      <c r="H26" s="3">
        <v>0</v>
      </c>
      <c r="I26" s="3"/>
      <c r="J26" s="3"/>
      <c r="K26" s="3"/>
      <c r="L26" s="3"/>
      <c r="M26" s="3"/>
      <c r="N26" s="3"/>
      <c r="Q26">
        <v>1028</v>
      </c>
      <c r="T26">
        <v>772</v>
      </c>
      <c r="U26">
        <v>884</v>
      </c>
      <c r="V26">
        <v>4410</v>
      </c>
      <c r="W26">
        <v>426</v>
      </c>
      <c r="AA26" s="5"/>
      <c r="AB26" s="3"/>
      <c r="AD26" s="3"/>
    </row>
    <row r="27" spans="1:30">
      <c r="A27" t="s">
        <v>21</v>
      </c>
      <c r="B27" t="s">
        <v>9</v>
      </c>
      <c r="C27" t="s">
        <v>10</v>
      </c>
      <c r="D27" t="s">
        <v>111</v>
      </c>
      <c r="E27" s="3">
        <v>8.0000000000000002E-3</v>
      </c>
      <c r="F27" s="3">
        <v>6.0000000000000001E-3</v>
      </c>
      <c r="G27" s="3">
        <v>7.0000000000000001E-3</v>
      </c>
      <c r="H27" s="3">
        <v>5.0000000000000001E-3</v>
      </c>
      <c r="I27" s="3">
        <v>4.0000000000000001E-3</v>
      </c>
      <c r="J27" s="3">
        <v>2E-3</v>
      </c>
      <c r="K27" s="3">
        <v>2E-3</v>
      </c>
      <c r="L27" s="3">
        <v>2E-3</v>
      </c>
      <c r="M27" s="3">
        <v>2E-3</v>
      </c>
      <c r="N27" s="3">
        <v>2E-3</v>
      </c>
      <c r="Q27">
        <v>1122195</v>
      </c>
      <c r="R27">
        <v>887830</v>
      </c>
      <c r="S27">
        <v>996227</v>
      </c>
      <c r="T27">
        <v>511642</v>
      </c>
      <c r="U27">
        <v>527282</v>
      </c>
      <c r="V27">
        <v>370939</v>
      </c>
      <c r="W27">
        <v>366679</v>
      </c>
      <c r="X27">
        <v>513056</v>
      </c>
      <c r="Y27">
        <v>373757</v>
      </c>
      <c r="Z27">
        <v>317294</v>
      </c>
      <c r="AA27" s="5">
        <f t="shared" si="4"/>
        <v>0.94699999999999995</v>
      </c>
      <c r="AB27" s="3">
        <f t="shared" si="5"/>
        <v>0</v>
      </c>
      <c r="AC27" s="4">
        <f t="shared" si="6"/>
        <v>10</v>
      </c>
      <c r="AD27" s="3">
        <f t="shared" si="7"/>
        <v>8.3379999999999992</v>
      </c>
    </row>
    <row r="28" spans="1:30">
      <c r="A28" t="s">
        <v>21</v>
      </c>
      <c r="B28" t="s">
        <v>13</v>
      </c>
      <c r="C28" t="s">
        <v>10</v>
      </c>
      <c r="D28" t="s">
        <v>111</v>
      </c>
      <c r="E28" s="3">
        <v>1E-3</v>
      </c>
      <c r="F28" s="3">
        <v>0</v>
      </c>
      <c r="G28" s="3">
        <v>1E-3</v>
      </c>
      <c r="H28" s="3">
        <v>0</v>
      </c>
      <c r="I28" s="3">
        <v>0</v>
      </c>
      <c r="J28" s="3">
        <v>0</v>
      </c>
      <c r="K28" s="3">
        <v>1E-3</v>
      </c>
      <c r="L28" s="3"/>
      <c r="M28" s="3"/>
      <c r="N28" s="3"/>
      <c r="Q28">
        <v>89457</v>
      </c>
      <c r="R28">
        <v>38279</v>
      </c>
      <c r="S28">
        <v>62036</v>
      </c>
      <c r="T28">
        <v>42447</v>
      </c>
      <c r="U28">
        <v>1390</v>
      </c>
      <c r="V28">
        <v>2894</v>
      </c>
      <c r="W28">
        <v>49163</v>
      </c>
      <c r="Y28">
        <v>440</v>
      </c>
      <c r="Z28">
        <v>242</v>
      </c>
      <c r="AA28" s="5">
        <f t="shared" si="4"/>
        <v>0.77900000000000003</v>
      </c>
      <c r="AB28" s="3">
        <f t="shared" si="5"/>
        <v>1.2999999999999999E-2</v>
      </c>
      <c r="AC28" s="4">
        <f t="shared" si="6"/>
        <v>9</v>
      </c>
      <c r="AD28" s="3">
        <f t="shared" si="7"/>
        <v>3.2869999999999999</v>
      </c>
    </row>
    <row r="29" spans="1:30">
      <c r="A29" t="s">
        <v>21</v>
      </c>
      <c r="B29" t="s">
        <v>14</v>
      </c>
      <c r="C29" t="s">
        <v>10</v>
      </c>
      <c r="D29" t="s">
        <v>111</v>
      </c>
      <c r="E29" s="3">
        <v>1.7999999999999999E-2</v>
      </c>
      <c r="F29" s="3">
        <v>1.0999999999999999E-2</v>
      </c>
      <c r="G29" s="3">
        <v>6.9000000000000006E-2</v>
      </c>
      <c r="H29" s="3">
        <v>8.0000000000000002E-3</v>
      </c>
      <c r="I29" s="3">
        <v>4.0000000000000001E-3</v>
      </c>
      <c r="J29" s="3">
        <v>2E-3</v>
      </c>
      <c r="K29" s="3">
        <v>3.0000000000000001E-3</v>
      </c>
      <c r="L29" s="3">
        <v>3.0000000000000001E-3</v>
      </c>
      <c r="M29" s="3">
        <v>3.0000000000000001E-3</v>
      </c>
      <c r="N29" s="3">
        <v>2E-3</v>
      </c>
      <c r="Q29">
        <v>2077492</v>
      </c>
      <c r="R29">
        <v>2164307</v>
      </c>
      <c r="S29">
        <v>2031057</v>
      </c>
      <c r="T29">
        <v>1795453</v>
      </c>
      <c r="U29">
        <v>949658</v>
      </c>
      <c r="V29">
        <v>1003603</v>
      </c>
      <c r="W29">
        <v>1050057</v>
      </c>
      <c r="X29">
        <v>1195617</v>
      </c>
      <c r="Y29">
        <v>1136118</v>
      </c>
      <c r="Z29">
        <v>1080149</v>
      </c>
      <c r="AA29" s="5">
        <f t="shared" si="4"/>
        <v>0.59899999999999998</v>
      </c>
      <c r="AB29" s="3">
        <f t="shared" si="5"/>
        <v>6.7000000000000004E-2</v>
      </c>
      <c r="AC29" s="4">
        <f t="shared" si="6"/>
        <v>10</v>
      </c>
      <c r="AD29" s="3">
        <f t="shared" si="7"/>
        <v>2.1160000000000001</v>
      </c>
    </row>
    <row r="30" spans="1:30">
      <c r="A30" t="s">
        <v>21</v>
      </c>
      <c r="B30" t="s">
        <v>15</v>
      </c>
      <c r="C30" t="s">
        <v>10</v>
      </c>
      <c r="D30" t="s">
        <v>111</v>
      </c>
      <c r="E30" s="3">
        <v>2E-3</v>
      </c>
      <c r="F30" s="3">
        <v>3.0000000000000001E-3</v>
      </c>
      <c r="G30" s="3">
        <v>1.4E-2</v>
      </c>
      <c r="H30" s="3">
        <v>3.0000000000000001E-3</v>
      </c>
      <c r="I30" s="3">
        <v>2E-3</v>
      </c>
      <c r="J30" s="3">
        <v>1E-3</v>
      </c>
      <c r="K30" s="3">
        <v>2E-3</v>
      </c>
      <c r="L30" s="3">
        <v>4.0000000000000001E-3</v>
      </c>
      <c r="M30" s="3">
        <v>2E-3</v>
      </c>
      <c r="N30" s="3">
        <v>3.0000000000000001E-3</v>
      </c>
      <c r="Q30">
        <v>138641</v>
      </c>
      <c r="R30">
        <v>244626</v>
      </c>
      <c r="S30">
        <v>237800</v>
      </c>
      <c r="T30">
        <v>175339</v>
      </c>
      <c r="U30">
        <v>98614</v>
      </c>
      <c r="V30">
        <v>100902</v>
      </c>
      <c r="W30">
        <v>158205</v>
      </c>
      <c r="X30">
        <v>130662</v>
      </c>
      <c r="Y30">
        <v>182841</v>
      </c>
      <c r="Z30">
        <v>321220</v>
      </c>
      <c r="AA30" s="5">
        <f t="shared" si="4"/>
        <v>0.375</v>
      </c>
      <c r="AB30" s="3">
        <f t="shared" si="5"/>
        <v>0.28599999999999998</v>
      </c>
      <c r="AC30" s="4">
        <f t="shared" si="6"/>
        <v>10</v>
      </c>
      <c r="AD30" s="3">
        <f t="shared" si="7"/>
        <v>1.1439999999999999</v>
      </c>
    </row>
    <row r="31" spans="1:30">
      <c r="A31" t="s">
        <v>21</v>
      </c>
      <c r="B31" t="s">
        <v>16</v>
      </c>
      <c r="C31" t="s">
        <v>10</v>
      </c>
      <c r="D31" t="s">
        <v>111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/>
      <c r="Q31">
        <v>105319</v>
      </c>
      <c r="R31">
        <v>79773</v>
      </c>
      <c r="S31">
        <v>41626</v>
      </c>
      <c r="T31">
        <v>42159</v>
      </c>
      <c r="U31">
        <v>15924</v>
      </c>
      <c r="V31">
        <v>25347</v>
      </c>
      <c r="W31">
        <v>28769</v>
      </c>
      <c r="X31">
        <v>45576</v>
      </c>
      <c r="Y31">
        <v>29388</v>
      </c>
      <c r="Z31">
        <v>21089</v>
      </c>
      <c r="AA31" s="5"/>
      <c r="AB31" s="3"/>
      <c r="AD31" s="3"/>
    </row>
    <row r="32" spans="1:30">
      <c r="A32" t="s">
        <v>21</v>
      </c>
      <c r="B32" t="s">
        <v>17</v>
      </c>
      <c r="C32" t="s">
        <v>10</v>
      </c>
      <c r="D32" t="s">
        <v>111</v>
      </c>
      <c r="E32" s="3">
        <v>0.02</v>
      </c>
      <c r="F32" s="3">
        <v>2.1000000000000001E-2</v>
      </c>
      <c r="G32" s="3">
        <v>1.7999999999999999E-2</v>
      </c>
      <c r="H32" s="3">
        <v>2.3E-2</v>
      </c>
      <c r="I32" s="3">
        <v>1.4999999999999999E-2</v>
      </c>
      <c r="J32" s="3">
        <v>1.4999999999999999E-2</v>
      </c>
      <c r="K32" s="3">
        <v>1.0999999999999999E-2</v>
      </c>
      <c r="L32" s="3">
        <v>1.2E-2</v>
      </c>
      <c r="M32" s="3">
        <v>1.4999999999999999E-2</v>
      </c>
      <c r="N32" s="3">
        <v>1.4999999999999999E-2</v>
      </c>
      <c r="Q32">
        <v>7137074</v>
      </c>
      <c r="R32">
        <v>6422756</v>
      </c>
      <c r="S32">
        <v>6405176</v>
      </c>
      <c r="T32">
        <v>6020308</v>
      </c>
      <c r="U32">
        <v>3801069</v>
      </c>
      <c r="V32">
        <v>4034203</v>
      </c>
      <c r="W32">
        <v>3793148</v>
      </c>
      <c r="X32">
        <v>3592389</v>
      </c>
      <c r="Y32">
        <v>3664621</v>
      </c>
      <c r="Z32">
        <v>3593770</v>
      </c>
      <c r="AA32" s="5">
        <f t="shared" si="4"/>
        <v>0.84499999999999997</v>
      </c>
      <c r="AB32" s="3">
        <f t="shared" si="5"/>
        <v>2E-3</v>
      </c>
      <c r="AC32" s="4">
        <f t="shared" si="6"/>
        <v>10</v>
      </c>
      <c r="AD32" s="3">
        <f t="shared" si="7"/>
        <v>4.4690000000000003</v>
      </c>
    </row>
    <row r="33" spans="1:30">
      <c r="A33" t="s">
        <v>21</v>
      </c>
      <c r="B33" t="s">
        <v>18</v>
      </c>
      <c r="C33" t="s">
        <v>10</v>
      </c>
      <c r="D33" t="s">
        <v>111</v>
      </c>
      <c r="E33" s="3">
        <v>1.7000000000000001E-2</v>
      </c>
      <c r="F33" s="3">
        <v>1.6E-2</v>
      </c>
      <c r="G33" s="3">
        <v>8.0000000000000002E-3</v>
      </c>
      <c r="H33" s="3">
        <v>7.0000000000000001E-3</v>
      </c>
      <c r="I33" s="3">
        <v>7.0000000000000001E-3</v>
      </c>
      <c r="J33" s="3">
        <v>2E-3</v>
      </c>
      <c r="K33" s="3">
        <v>1E-3</v>
      </c>
      <c r="L33" s="3">
        <v>1E-3</v>
      </c>
      <c r="M33" s="3">
        <v>1E-3</v>
      </c>
      <c r="N33" s="3">
        <v>1E-3</v>
      </c>
      <c r="Q33">
        <v>2597949</v>
      </c>
      <c r="R33">
        <v>2580788</v>
      </c>
      <c r="S33">
        <v>1916695</v>
      </c>
      <c r="T33">
        <v>1405216</v>
      </c>
      <c r="U33">
        <v>1080616</v>
      </c>
      <c r="V33">
        <v>706247</v>
      </c>
      <c r="W33">
        <v>569359</v>
      </c>
      <c r="X33">
        <v>431399</v>
      </c>
      <c r="Y33">
        <v>370536</v>
      </c>
      <c r="Z33">
        <v>312765</v>
      </c>
      <c r="AA33" s="5">
        <f t="shared" si="4"/>
        <v>0.97599999999999998</v>
      </c>
      <c r="AB33" s="3">
        <f t="shared" si="5"/>
        <v>0</v>
      </c>
      <c r="AC33" s="4">
        <f t="shared" si="6"/>
        <v>10</v>
      </c>
      <c r="AD33" s="3">
        <f t="shared" si="7"/>
        <v>12.676</v>
      </c>
    </row>
    <row r="34" spans="1:30">
      <c r="A34" t="s">
        <v>21</v>
      </c>
      <c r="B34" t="s">
        <v>19</v>
      </c>
      <c r="C34" t="s">
        <v>10</v>
      </c>
      <c r="D34" t="s">
        <v>111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/>
      <c r="M34" s="3"/>
      <c r="N34" s="3">
        <v>0</v>
      </c>
      <c r="Q34">
        <v>3084554</v>
      </c>
      <c r="R34">
        <v>3026636</v>
      </c>
      <c r="S34">
        <v>2373302</v>
      </c>
      <c r="T34">
        <v>1761200</v>
      </c>
      <c r="U34">
        <v>799803</v>
      </c>
      <c r="V34">
        <v>916558</v>
      </c>
      <c r="W34">
        <v>577813</v>
      </c>
      <c r="X34">
        <v>1063007</v>
      </c>
      <c r="Y34">
        <v>336257</v>
      </c>
      <c r="Z34">
        <v>477168</v>
      </c>
      <c r="AA34" s="5"/>
      <c r="AB34" s="3"/>
      <c r="AD34" s="3"/>
    </row>
    <row r="35" spans="1:30">
      <c r="A35" t="s">
        <v>30</v>
      </c>
      <c r="B35" t="s">
        <v>9</v>
      </c>
      <c r="C35" t="s">
        <v>145</v>
      </c>
      <c r="D35" t="s">
        <v>111</v>
      </c>
      <c r="E35" s="3"/>
      <c r="F35" s="3"/>
      <c r="G35" s="3"/>
      <c r="H35" s="3"/>
      <c r="I35" s="3"/>
      <c r="J35" s="3"/>
      <c r="K35" s="3"/>
      <c r="L35" s="3">
        <v>1E-3</v>
      </c>
      <c r="M35" s="3">
        <v>1E-3</v>
      </c>
      <c r="N35" s="3">
        <v>2E-3</v>
      </c>
      <c r="X35">
        <v>202685</v>
      </c>
      <c r="Y35">
        <v>169873</v>
      </c>
      <c r="Z35">
        <v>384590</v>
      </c>
      <c r="AA35" s="5">
        <f t="shared" si="4"/>
        <v>0.99</v>
      </c>
      <c r="AB35" s="3">
        <f t="shared" si="5"/>
        <v>0.09</v>
      </c>
      <c r="AC35" s="4">
        <f t="shared" si="6"/>
        <v>3</v>
      </c>
      <c r="AD35" s="3">
        <f t="shared" si="7"/>
        <v>7.0179999999999998</v>
      </c>
    </row>
    <row r="36" spans="1:30">
      <c r="A36" t="s">
        <v>30</v>
      </c>
      <c r="B36" t="s">
        <v>9</v>
      </c>
      <c r="C36" t="s">
        <v>10</v>
      </c>
      <c r="D36" t="s">
        <v>111</v>
      </c>
      <c r="E36" s="3">
        <v>6.0000000000000001E-3</v>
      </c>
      <c r="F36" s="3">
        <v>4.0000000000000001E-3</v>
      </c>
      <c r="G36" s="3">
        <v>3.0000000000000001E-3</v>
      </c>
      <c r="H36" s="3">
        <v>6.0000000000000001E-3</v>
      </c>
      <c r="I36" s="3">
        <v>2E-3</v>
      </c>
      <c r="J36" s="3">
        <v>2E-3</v>
      </c>
      <c r="K36" s="3">
        <v>2E-3</v>
      </c>
      <c r="L36" s="3"/>
      <c r="M36" s="3"/>
      <c r="N36" s="3">
        <v>0</v>
      </c>
      <c r="Q36">
        <v>1060809</v>
      </c>
      <c r="R36">
        <v>671130</v>
      </c>
      <c r="S36">
        <v>618160</v>
      </c>
      <c r="T36">
        <v>1321240</v>
      </c>
      <c r="U36">
        <v>305837</v>
      </c>
      <c r="V36">
        <v>228530</v>
      </c>
      <c r="W36">
        <v>265710</v>
      </c>
      <c r="Z36">
        <v>40284</v>
      </c>
      <c r="AA36" s="5">
        <f t="shared" si="4"/>
        <v>0.97099999999999997</v>
      </c>
      <c r="AB36" s="3">
        <f t="shared" si="5"/>
        <v>0</v>
      </c>
      <c r="AC36" s="4">
        <f t="shared" si="6"/>
        <v>8</v>
      </c>
      <c r="AD36" s="3">
        <f t="shared" si="7"/>
        <v>9.9480000000000004</v>
      </c>
    </row>
    <row r="37" spans="1:30">
      <c r="A37" t="s">
        <v>30</v>
      </c>
      <c r="B37" t="s">
        <v>13</v>
      </c>
      <c r="C37" t="s">
        <v>145</v>
      </c>
      <c r="D37" t="s">
        <v>111</v>
      </c>
      <c r="E37" s="3"/>
      <c r="F37" s="3"/>
      <c r="G37" s="3"/>
      <c r="H37" s="3"/>
      <c r="I37" s="3"/>
      <c r="J37" s="3"/>
      <c r="K37" s="3">
        <v>0</v>
      </c>
      <c r="L37" s="3">
        <v>1.4999999999999999E-2</v>
      </c>
      <c r="M37" s="3">
        <v>1.4E-2</v>
      </c>
      <c r="N37" s="3">
        <v>1.2999999999999999E-2</v>
      </c>
      <c r="W37">
        <v>47771</v>
      </c>
      <c r="X37">
        <v>2863860</v>
      </c>
      <c r="Y37">
        <v>2644958</v>
      </c>
      <c r="Z37">
        <v>2412375</v>
      </c>
      <c r="AA37" s="5"/>
      <c r="AB37" s="3"/>
      <c r="AD37" s="3"/>
    </row>
    <row r="38" spans="1:30">
      <c r="A38" t="s">
        <v>30</v>
      </c>
      <c r="B38" t="s">
        <v>13</v>
      </c>
      <c r="C38" t="s">
        <v>10</v>
      </c>
      <c r="D38" t="s">
        <v>111</v>
      </c>
      <c r="E38" s="3">
        <v>2.7E-2</v>
      </c>
      <c r="F38" s="3">
        <v>3.3000000000000002E-2</v>
      </c>
      <c r="G38" s="3">
        <v>0.03</v>
      </c>
      <c r="H38" s="3">
        <v>1.7000000000000001E-2</v>
      </c>
      <c r="I38" s="3">
        <v>2.7E-2</v>
      </c>
      <c r="J38" s="3">
        <v>1.7000000000000001E-2</v>
      </c>
      <c r="K38" s="3">
        <v>2.1999999999999999E-2</v>
      </c>
      <c r="L38" s="3">
        <v>3.0000000000000001E-3</v>
      </c>
      <c r="M38" s="3">
        <v>0</v>
      </c>
      <c r="N38" s="3">
        <v>0</v>
      </c>
      <c r="Q38">
        <v>2739407</v>
      </c>
      <c r="R38">
        <v>3559560</v>
      </c>
      <c r="S38">
        <v>4046341</v>
      </c>
      <c r="T38">
        <v>2974409</v>
      </c>
      <c r="U38">
        <v>3251512</v>
      </c>
      <c r="V38">
        <v>1975399</v>
      </c>
      <c r="W38">
        <v>2444807</v>
      </c>
      <c r="X38">
        <v>401247</v>
      </c>
      <c r="Y38">
        <v>96356</v>
      </c>
      <c r="Z38">
        <v>79036</v>
      </c>
      <c r="AA38" s="5">
        <f t="shared" si="4"/>
        <v>0.96199999999999997</v>
      </c>
      <c r="AB38" s="3">
        <f t="shared" si="5"/>
        <v>0</v>
      </c>
      <c r="AC38" s="4">
        <f t="shared" si="6"/>
        <v>10</v>
      </c>
      <c r="AD38" s="3">
        <f t="shared" si="7"/>
        <v>9.9649999999999999</v>
      </c>
    </row>
    <row r="39" spans="1:30">
      <c r="A39" t="s">
        <v>30</v>
      </c>
      <c r="B39" t="s">
        <v>14</v>
      </c>
      <c r="C39" t="s">
        <v>10</v>
      </c>
      <c r="D39" t="s">
        <v>111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Q39">
        <v>337639</v>
      </c>
      <c r="R39">
        <v>359134</v>
      </c>
      <c r="S39">
        <v>308275</v>
      </c>
      <c r="T39">
        <v>308517</v>
      </c>
      <c r="U39">
        <v>180503</v>
      </c>
      <c r="V39">
        <v>70981</v>
      </c>
      <c r="W39">
        <v>175602</v>
      </c>
      <c r="X39">
        <v>74835</v>
      </c>
      <c r="Y39">
        <v>73826</v>
      </c>
      <c r="Z39">
        <v>61957</v>
      </c>
      <c r="AA39" s="5"/>
      <c r="AB39" s="3"/>
      <c r="AD39" s="3"/>
    </row>
    <row r="40" spans="1:30">
      <c r="A40" t="s">
        <v>30</v>
      </c>
      <c r="B40" t="s">
        <v>15</v>
      </c>
      <c r="C40" t="s">
        <v>10</v>
      </c>
      <c r="D40" t="s">
        <v>111</v>
      </c>
      <c r="E40" s="3">
        <v>0</v>
      </c>
      <c r="F40" s="3"/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Q40">
        <v>1092</v>
      </c>
      <c r="R40">
        <v>1564</v>
      </c>
      <c r="S40">
        <v>5342</v>
      </c>
      <c r="T40">
        <v>11100</v>
      </c>
      <c r="U40">
        <v>3291</v>
      </c>
      <c r="V40">
        <v>12918</v>
      </c>
      <c r="W40">
        <v>12654</v>
      </c>
      <c r="X40">
        <v>17355</v>
      </c>
      <c r="Y40">
        <v>12003</v>
      </c>
      <c r="Z40">
        <v>5823</v>
      </c>
      <c r="AA40" s="5"/>
      <c r="AB40" s="3"/>
      <c r="AD40" s="3"/>
    </row>
    <row r="41" spans="1:30">
      <c r="A41" t="s">
        <v>30</v>
      </c>
      <c r="B41" t="s">
        <v>16</v>
      </c>
      <c r="C41" t="s">
        <v>10</v>
      </c>
      <c r="D41" t="s">
        <v>111</v>
      </c>
      <c r="E41" s="3">
        <v>0</v>
      </c>
      <c r="F41" s="3"/>
      <c r="G41" s="3">
        <v>0</v>
      </c>
      <c r="H41" s="3"/>
      <c r="I41" s="3"/>
      <c r="J41" s="3"/>
      <c r="K41" s="3"/>
      <c r="L41" s="3"/>
      <c r="M41" s="3"/>
      <c r="N41" s="3"/>
      <c r="Q41">
        <v>102465</v>
      </c>
      <c r="R41">
        <v>83137</v>
      </c>
      <c r="S41">
        <v>142602</v>
      </c>
      <c r="T41">
        <v>54974</v>
      </c>
      <c r="U41">
        <v>15752</v>
      </c>
      <c r="V41">
        <v>6164</v>
      </c>
      <c r="W41">
        <v>4318</v>
      </c>
      <c r="X41">
        <v>12052</v>
      </c>
      <c r="Y41">
        <v>6253</v>
      </c>
      <c r="Z41">
        <v>15449</v>
      </c>
      <c r="AA41" s="5"/>
      <c r="AB41" s="3"/>
      <c r="AD41" s="3"/>
    </row>
    <row r="42" spans="1:30">
      <c r="A42" t="s">
        <v>30</v>
      </c>
      <c r="B42" t="s">
        <v>17</v>
      </c>
      <c r="C42" t="s">
        <v>145</v>
      </c>
      <c r="D42" t="s">
        <v>111</v>
      </c>
      <c r="E42" s="3"/>
      <c r="F42" s="3"/>
      <c r="G42" s="3"/>
      <c r="H42" s="3"/>
      <c r="I42" s="3"/>
      <c r="J42" s="3"/>
      <c r="K42" s="3">
        <v>4.0000000000000001E-3</v>
      </c>
      <c r="L42" s="3">
        <v>4.0000000000000001E-3</v>
      </c>
      <c r="M42" s="3">
        <v>5.0000000000000001E-3</v>
      </c>
      <c r="N42" s="3">
        <v>7.0000000000000001E-3</v>
      </c>
      <c r="W42">
        <v>898933</v>
      </c>
      <c r="X42">
        <v>964206</v>
      </c>
      <c r="Y42">
        <v>874021</v>
      </c>
      <c r="Z42">
        <v>939503</v>
      </c>
      <c r="AA42" s="5">
        <f t="shared" si="4"/>
        <v>9.2999999999999999E-2</v>
      </c>
      <c r="AB42" s="3">
        <f t="shared" si="5"/>
        <v>0.90700000000000003</v>
      </c>
      <c r="AC42" s="4">
        <f t="shared" si="6"/>
        <v>4</v>
      </c>
      <c r="AD42" s="3">
        <f t="shared" si="7"/>
        <v>0.13200000000000001</v>
      </c>
    </row>
    <row r="43" spans="1:30">
      <c r="A43" t="s">
        <v>30</v>
      </c>
      <c r="B43" t="s">
        <v>17</v>
      </c>
      <c r="C43" t="s">
        <v>146</v>
      </c>
      <c r="D43" t="s">
        <v>111</v>
      </c>
      <c r="E43" s="3"/>
      <c r="F43" s="3"/>
      <c r="G43" s="3"/>
      <c r="H43" s="3"/>
      <c r="I43" s="3"/>
      <c r="J43" s="3"/>
      <c r="K43" s="3">
        <v>2E-3</v>
      </c>
      <c r="L43" s="3">
        <v>1E-3</v>
      </c>
      <c r="M43" s="3">
        <v>1E-3</v>
      </c>
      <c r="N43" s="3">
        <v>1E-3</v>
      </c>
      <c r="W43">
        <v>1242445</v>
      </c>
      <c r="X43">
        <v>1144923</v>
      </c>
      <c r="Y43">
        <v>1254762</v>
      </c>
      <c r="Z43">
        <v>931671</v>
      </c>
      <c r="AA43" s="5">
        <f t="shared" si="4"/>
        <v>0.441</v>
      </c>
      <c r="AB43" s="3">
        <f t="shared" si="5"/>
        <v>0.55900000000000005</v>
      </c>
      <c r="AC43" s="4">
        <f t="shared" si="6"/>
        <v>4</v>
      </c>
      <c r="AD43" s="3">
        <f t="shared" si="7"/>
        <v>0.69499999999999995</v>
      </c>
    </row>
    <row r="44" spans="1:30">
      <c r="A44" t="s">
        <v>30</v>
      </c>
      <c r="B44" t="s">
        <v>17</v>
      </c>
      <c r="C44" t="s">
        <v>10</v>
      </c>
      <c r="D44" t="s">
        <v>111</v>
      </c>
      <c r="E44" s="3">
        <v>3.0000000000000001E-3</v>
      </c>
      <c r="F44" s="3">
        <v>3.0000000000000001E-3</v>
      </c>
      <c r="G44" s="3">
        <v>1E-3</v>
      </c>
      <c r="H44" s="3">
        <v>3.0000000000000001E-3</v>
      </c>
      <c r="I44" s="3">
        <v>3.0000000000000001E-3</v>
      </c>
      <c r="J44" s="3">
        <v>3.0000000000000001E-3</v>
      </c>
      <c r="K44" s="3"/>
      <c r="L44" s="3"/>
      <c r="M44" s="3"/>
      <c r="N44" s="3"/>
      <c r="Q44">
        <v>2343719</v>
      </c>
      <c r="R44">
        <v>1497618</v>
      </c>
      <c r="S44">
        <v>1254880</v>
      </c>
      <c r="T44">
        <v>1823891</v>
      </c>
      <c r="U44">
        <v>1501499</v>
      </c>
      <c r="V44">
        <v>1846925</v>
      </c>
      <c r="AA44" s="5">
        <f t="shared" si="4"/>
        <v>0.58599999999999997</v>
      </c>
      <c r="AB44" s="3">
        <f t="shared" si="5"/>
        <v>0.222</v>
      </c>
      <c r="AC44" s="4">
        <f t="shared" si="6"/>
        <v>6</v>
      </c>
      <c r="AD44" s="3">
        <f t="shared" si="7"/>
        <v>1.446</v>
      </c>
    </row>
    <row r="45" spans="1:30">
      <c r="A45" t="s">
        <v>30</v>
      </c>
      <c r="B45" t="s">
        <v>18</v>
      </c>
      <c r="C45" t="s">
        <v>145</v>
      </c>
      <c r="D45" t="s">
        <v>111</v>
      </c>
      <c r="E45" s="3"/>
      <c r="F45" s="3"/>
      <c r="G45" s="3"/>
      <c r="H45" s="3"/>
      <c r="I45" s="3"/>
      <c r="J45" s="3"/>
      <c r="K45" s="3">
        <v>0</v>
      </c>
      <c r="L45" s="3">
        <v>2E-3</v>
      </c>
      <c r="M45" s="3">
        <v>3.0000000000000001E-3</v>
      </c>
      <c r="N45" s="3">
        <v>3.0000000000000001E-3</v>
      </c>
      <c r="W45">
        <v>260311</v>
      </c>
      <c r="X45">
        <v>873808</v>
      </c>
      <c r="Y45">
        <v>721452</v>
      </c>
      <c r="Z45">
        <v>865045</v>
      </c>
      <c r="AA45" s="5">
        <f t="shared" si="4"/>
        <v>0.871</v>
      </c>
      <c r="AB45" s="3">
        <f t="shared" si="5"/>
        <v>0.129</v>
      </c>
      <c r="AC45" s="4">
        <f t="shared" si="6"/>
        <v>4</v>
      </c>
      <c r="AD45" s="3">
        <f t="shared" si="7"/>
        <v>2.5070000000000001</v>
      </c>
    </row>
    <row r="46" spans="1:30">
      <c r="A46" t="s">
        <v>30</v>
      </c>
      <c r="B46" t="s">
        <v>18</v>
      </c>
      <c r="C46" t="s">
        <v>146</v>
      </c>
      <c r="D46" t="s">
        <v>111</v>
      </c>
      <c r="E46" s="3"/>
      <c r="F46" s="3"/>
      <c r="G46" s="3"/>
      <c r="H46" s="3"/>
      <c r="I46" s="3"/>
      <c r="J46" s="3"/>
      <c r="K46" s="3">
        <v>3.0000000000000001E-3</v>
      </c>
      <c r="L46" s="3">
        <v>0</v>
      </c>
      <c r="M46" s="3">
        <v>1E-3</v>
      </c>
      <c r="N46" s="3">
        <v>0</v>
      </c>
      <c r="W46">
        <v>1376367</v>
      </c>
      <c r="X46">
        <v>482080</v>
      </c>
      <c r="Y46">
        <v>524579</v>
      </c>
      <c r="Z46">
        <v>267661</v>
      </c>
      <c r="AA46" s="5">
        <f t="shared" si="4"/>
        <v>0.96599999999999997</v>
      </c>
      <c r="AB46" s="3">
        <f t="shared" si="5"/>
        <v>3.4000000000000002E-2</v>
      </c>
      <c r="AC46" s="4">
        <f t="shared" si="6"/>
        <v>4</v>
      </c>
      <c r="AD46" s="3">
        <f t="shared" si="7"/>
        <v>5.2839999999999998</v>
      </c>
    </row>
    <row r="47" spans="1:30">
      <c r="A47" t="s">
        <v>30</v>
      </c>
      <c r="B47" t="s">
        <v>18</v>
      </c>
      <c r="C47" t="s">
        <v>10</v>
      </c>
      <c r="D47" t="s">
        <v>111</v>
      </c>
      <c r="E47" s="3">
        <v>5.0000000000000001E-3</v>
      </c>
      <c r="F47" s="3">
        <v>4.0000000000000001E-3</v>
      </c>
      <c r="G47" s="3">
        <v>3.0000000000000001E-3</v>
      </c>
      <c r="H47" s="3">
        <v>3.0000000000000001E-3</v>
      </c>
      <c r="I47" s="3">
        <v>4.0000000000000001E-3</v>
      </c>
      <c r="J47" s="3">
        <v>4.0000000000000001E-3</v>
      </c>
      <c r="K47" s="3"/>
      <c r="L47" s="3"/>
      <c r="M47" s="3"/>
      <c r="N47" s="3"/>
      <c r="Q47">
        <v>1853471</v>
      </c>
      <c r="R47">
        <v>1705154</v>
      </c>
      <c r="S47">
        <v>1937849</v>
      </c>
      <c r="T47">
        <v>1707774</v>
      </c>
      <c r="U47">
        <v>1621394</v>
      </c>
      <c r="V47">
        <v>1794132</v>
      </c>
      <c r="AA47" s="5">
        <f t="shared" si="4"/>
        <v>-5.0999999999999997E-2</v>
      </c>
      <c r="AB47" s="3">
        <f t="shared" si="5"/>
        <v>0.92400000000000004</v>
      </c>
      <c r="AC47" s="4">
        <f t="shared" si="6"/>
        <v>6</v>
      </c>
      <c r="AD47" s="3">
        <f t="shared" si="7"/>
        <v>-0.10199999999999999</v>
      </c>
    </row>
    <row r="48" spans="1:30">
      <c r="A48" t="s">
        <v>30</v>
      </c>
      <c r="B48" t="s">
        <v>19</v>
      </c>
      <c r="C48" t="s">
        <v>10</v>
      </c>
      <c r="D48" t="s">
        <v>111</v>
      </c>
      <c r="E48" s="3">
        <v>0</v>
      </c>
      <c r="F48" s="3"/>
      <c r="G48" s="3"/>
      <c r="H48" s="3"/>
      <c r="I48" s="3"/>
      <c r="J48" s="3"/>
      <c r="K48" s="3"/>
      <c r="L48" s="3"/>
      <c r="M48" s="3"/>
      <c r="N48" s="3"/>
      <c r="Q48">
        <v>1988</v>
      </c>
      <c r="R48">
        <v>7840</v>
      </c>
      <c r="S48">
        <v>3315</v>
      </c>
      <c r="T48">
        <v>6360</v>
      </c>
      <c r="U48">
        <v>1220</v>
      </c>
      <c r="V48">
        <v>492</v>
      </c>
      <c r="W48">
        <v>82</v>
      </c>
      <c r="X48">
        <v>718</v>
      </c>
      <c r="Y48">
        <v>621</v>
      </c>
      <c r="Z48">
        <v>246</v>
      </c>
      <c r="AA48" s="5"/>
      <c r="AB48" s="3"/>
      <c r="AD48" s="3"/>
    </row>
    <row r="49" spans="1:30">
      <c r="A49" t="s">
        <v>22</v>
      </c>
      <c r="B49" t="s">
        <v>13</v>
      </c>
      <c r="C49" t="s">
        <v>10</v>
      </c>
      <c r="D49" t="s">
        <v>111</v>
      </c>
      <c r="E49" s="3">
        <v>1E-3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Q49">
        <v>96232</v>
      </c>
      <c r="R49">
        <v>94514</v>
      </c>
      <c r="S49">
        <v>75129</v>
      </c>
      <c r="T49">
        <v>66203</v>
      </c>
      <c r="U49">
        <v>103453</v>
      </c>
      <c r="V49">
        <v>88053</v>
      </c>
      <c r="W49">
        <v>88053</v>
      </c>
      <c r="X49">
        <v>40118</v>
      </c>
      <c r="Y49">
        <v>67545</v>
      </c>
      <c r="Z49">
        <v>57044</v>
      </c>
      <c r="AA49" s="5">
        <f t="shared" si="4"/>
        <v>0.32700000000000001</v>
      </c>
      <c r="AB49" s="3">
        <f t="shared" si="5"/>
        <v>0.35599999999999998</v>
      </c>
      <c r="AC49" s="4">
        <f t="shared" si="6"/>
        <v>10</v>
      </c>
      <c r="AD49" s="3">
        <f t="shared" si="7"/>
        <v>0.97899999999999998</v>
      </c>
    </row>
    <row r="50" spans="1:30">
      <c r="A50" t="s">
        <v>22</v>
      </c>
      <c r="B50" t="s">
        <v>14</v>
      </c>
      <c r="C50" t="s">
        <v>10</v>
      </c>
      <c r="D50" t="s">
        <v>111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Q50">
        <v>58454</v>
      </c>
      <c r="R50">
        <v>64809</v>
      </c>
      <c r="S50">
        <v>46058</v>
      </c>
      <c r="T50">
        <v>31231</v>
      </c>
      <c r="U50">
        <v>61545</v>
      </c>
      <c r="V50">
        <v>47746</v>
      </c>
      <c r="W50">
        <v>46493</v>
      </c>
      <c r="X50">
        <v>2149</v>
      </c>
      <c r="Y50">
        <v>7803</v>
      </c>
      <c r="Z50">
        <v>3322</v>
      </c>
      <c r="AA50" s="5"/>
      <c r="AB50" s="3"/>
      <c r="AD50" s="3"/>
    </row>
    <row r="51" spans="1:30">
      <c r="A51" t="s">
        <v>22</v>
      </c>
      <c r="B51" t="s">
        <v>15</v>
      </c>
      <c r="C51" t="s">
        <v>10</v>
      </c>
      <c r="D51" t="s">
        <v>111</v>
      </c>
      <c r="E51" s="3">
        <v>0</v>
      </c>
      <c r="F51" s="3">
        <v>0</v>
      </c>
      <c r="G51" s="3">
        <v>2E-3</v>
      </c>
      <c r="H51" s="3">
        <v>0</v>
      </c>
      <c r="I51" s="3">
        <v>0</v>
      </c>
      <c r="J51" s="3">
        <v>0</v>
      </c>
      <c r="K51" s="3">
        <v>0</v>
      </c>
      <c r="L51" s="3">
        <v>1E-3</v>
      </c>
      <c r="M51" s="3">
        <v>0</v>
      </c>
      <c r="N51" s="3">
        <v>0</v>
      </c>
      <c r="Q51">
        <v>830136</v>
      </c>
      <c r="R51">
        <v>793053</v>
      </c>
      <c r="S51">
        <v>813190</v>
      </c>
      <c r="T51">
        <v>1785801</v>
      </c>
      <c r="U51">
        <v>1703889</v>
      </c>
      <c r="V51">
        <v>1010253</v>
      </c>
      <c r="W51">
        <v>1010253</v>
      </c>
      <c r="X51">
        <v>634781</v>
      </c>
      <c r="Y51">
        <v>690428</v>
      </c>
      <c r="Z51">
        <v>636164</v>
      </c>
      <c r="AA51" s="5">
        <f t="shared" si="4"/>
        <v>-0.27900000000000003</v>
      </c>
      <c r="AB51" s="3">
        <f t="shared" si="5"/>
        <v>0.435</v>
      </c>
      <c r="AC51" s="4">
        <f t="shared" si="6"/>
        <v>10</v>
      </c>
      <c r="AD51" s="3">
        <f t="shared" si="7"/>
        <v>-0.82199999999999995</v>
      </c>
    </row>
    <row r="52" spans="1:30">
      <c r="A52" t="s">
        <v>22</v>
      </c>
      <c r="B52" t="s">
        <v>17</v>
      </c>
      <c r="C52" t="s">
        <v>10</v>
      </c>
      <c r="D52" t="s">
        <v>111</v>
      </c>
      <c r="E52" s="3">
        <v>0</v>
      </c>
      <c r="F52" s="3">
        <v>0</v>
      </c>
      <c r="G52" s="3"/>
      <c r="H52" s="3"/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/>
      <c r="Q52">
        <v>3347063</v>
      </c>
      <c r="R52">
        <v>2299125</v>
      </c>
      <c r="S52">
        <v>1901534</v>
      </c>
      <c r="T52">
        <v>2675348</v>
      </c>
      <c r="U52">
        <v>2418190</v>
      </c>
      <c r="V52">
        <v>2714146</v>
      </c>
      <c r="W52">
        <v>2622538</v>
      </c>
      <c r="X52">
        <v>1913401</v>
      </c>
      <c r="Y52">
        <v>1727371</v>
      </c>
      <c r="Z52">
        <v>324</v>
      </c>
      <c r="AA52" s="5"/>
      <c r="AB52" s="3"/>
      <c r="AD52" s="3"/>
    </row>
    <row r="53" spans="1:30">
      <c r="A53" t="s">
        <v>22</v>
      </c>
      <c r="B53" t="s">
        <v>18</v>
      </c>
      <c r="C53" t="s">
        <v>10</v>
      </c>
      <c r="D53" t="s">
        <v>111</v>
      </c>
      <c r="E53" s="3">
        <v>1E-3</v>
      </c>
      <c r="F53" s="3">
        <v>1E-3</v>
      </c>
      <c r="G53" s="3">
        <v>0</v>
      </c>
      <c r="H53" s="3">
        <v>0</v>
      </c>
      <c r="I53" s="3">
        <v>1E-3</v>
      </c>
      <c r="J53" s="3">
        <v>0</v>
      </c>
      <c r="K53" s="3">
        <v>0</v>
      </c>
      <c r="L53" s="3">
        <v>0</v>
      </c>
      <c r="M53" s="3">
        <v>1E-3</v>
      </c>
      <c r="N53" s="3">
        <v>0</v>
      </c>
      <c r="Q53">
        <v>1961970</v>
      </c>
      <c r="R53">
        <v>1911744</v>
      </c>
      <c r="S53">
        <v>1713917</v>
      </c>
      <c r="T53">
        <v>1558413</v>
      </c>
      <c r="U53">
        <v>1727617</v>
      </c>
      <c r="V53">
        <v>1930459</v>
      </c>
      <c r="W53">
        <v>1924156</v>
      </c>
      <c r="X53">
        <v>1089380</v>
      </c>
      <c r="Y53">
        <v>960559</v>
      </c>
      <c r="Z53">
        <v>725367</v>
      </c>
      <c r="AA53" s="5">
        <f t="shared" si="4"/>
        <v>0.17</v>
      </c>
      <c r="AB53" s="3">
        <f t="shared" si="5"/>
        <v>0.63900000000000001</v>
      </c>
      <c r="AC53" s="4">
        <f t="shared" si="6"/>
        <v>10</v>
      </c>
      <c r="AD53" s="3">
        <f t="shared" si="7"/>
        <v>0.48799999999999999</v>
      </c>
    </row>
    <row r="54" spans="1:30">
      <c r="A54" t="s">
        <v>22</v>
      </c>
      <c r="B54" t="s">
        <v>19</v>
      </c>
      <c r="C54" t="s">
        <v>10</v>
      </c>
      <c r="D54" t="s">
        <v>111</v>
      </c>
      <c r="E54" s="3"/>
      <c r="F54" s="3"/>
      <c r="G54" s="3"/>
      <c r="H54" s="3"/>
      <c r="I54" s="3"/>
      <c r="J54" s="3"/>
      <c r="K54" s="3"/>
      <c r="L54" s="3">
        <v>0</v>
      </c>
      <c r="M54" s="3">
        <v>0</v>
      </c>
      <c r="N54" s="3"/>
      <c r="R54">
        <v>1753</v>
      </c>
      <c r="S54">
        <v>7121</v>
      </c>
      <c r="T54">
        <v>1319</v>
      </c>
      <c r="V54">
        <v>2184</v>
      </c>
      <c r="W54">
        <v>2184</v>
      </c>
      <c r="X54">
        <v>13827</v>
      </c>
      <c r="Y54">
        <v>2210</v>
      </c>
      <c r="Z54">
        <v>1250</v>
      </c>
      <c r="AA54" s="5"/>
      <c r="AB54" s="3"/>
      <c r="AD54" s="3"/>
    </row>
    <row r="55" spans="1:30">
      <c r="A55" t="s">
        <v>31</v>
      </c>
      <c r="B55" t="s">
        <v>18</v>
      </c>
      <c r="C55" t="s">
        <v>10</v>
      </c>
      <c r="D55" t="s">
        <v>111</v>
      </c>
      <c r="E55" s="3"/>
      <c r="F55" s="3"/>
      <c r="G55" s="3">
        <v>0</v>
      </c>
      <c r="H55" s="3"/>
      <c r="I55" s="3"/>
      <c r="J55" s="3"/>
      <c r="K55" s="3"/>
      <c r="L55" s="3"/>
      <c r="M55" s="3"/>
      <c r="N55" s="3"/>
      <c r="S55">
        <v>660</v>
      </c>
      <c r="AA55" s="5"/>
      <c r="AB55" s="3"/>
      <c r="AD55" s="3"/>
    </row>
    <row r="56" spans="1:30">
      <c r="A56" t="s">
        <v>23</v>
      </c>
      <c r="B56" t="s">
        <v>18</v>
      </c>
      <c r="C56" t="s">
        <v>10</v>
      </c>
      <c r="D56" t="s">
        <v>111</v>
      </c>
      <c r="E56" s="3">
        <v>0</v>
      </c>
      <c r="F56" s="3">
        <v>0</v>
      </c>
      <c r="G56" s="3"/>
      <c r="H56" s="3"/>
      <c r="I56" s="3"/>
      <c r="J56" s="3"/>
      <c r="K56" s="3"/>
      <c r="L56" s="3"/>
      <c r="M56" s="3"/>
      <c r="N56" s="3"/>
      <c r="Q56">
        <v>54</v>
      </c>
      <c r="R56">
        <v>884</v>
      </c>
      <c r="AA56" s="5"/>
      <c r="AB56" s="3"/>
      <c r="AD56" s="3"/>
    </row>
    <row r="57" spans="1:30">
      <c r="A57" t="s">
        <v>32</v>
      </c>
      <c r="B57" t="s">
        <v>9</v>
      </c>
      <c r="C57" t="s">
        <v>10</v>
      </c>
      <c r="D57" t="s">
        <v>111</v>
      </c>
      <c r="E57" s="3">
        <v>4.0000000000000001E-3</v>
      </c>
      <c r="F57" s="3">
        <v>3.0000000000000001E-3</v>
      </c>
      <c r="G57" s="3">
        <v>0</v>
      </c>
      <c r="H57" s="3"/>
      <c r="I57" s="3"/>
      <c r="J57" s="3"/>
      <c r="K57" s="3"/>
      <c r="L57" s="3"/>
      <c r="M57" s="3"/>
      <c r="N57" s="3"/>
      <c r="Q57">
        <v>965239</v>
      </c>
      <c r="R57">
        <v>543305</v>
      </c>
      <c r="S57">
        <v>36825</v>
      </c>
      <c r="AA57" s="5">
        <f t="shared" si="4"/>
        <v>0.97399999999999998</v>
      </c>
      <c r="AB57" s="3">
        <f t="shared" si="5"/>
        <v>0.14499999999999999</v>
      </c>
      <c r="AC57" s="4">
        <f t="shared" si="6"/>
        <v>3</v>
      </c>
      <c r="AD57" s="3">
        <f t="shared" si="7"/>
        <v>4.2990000000000004</v>
      </c>
    </row>
    <row r="58" spans="1:30">
      <c r="A58" t="s">
        <v>32</v>
      </c>
      <c r="B58" t="s">
        <v>13</v>
      </c>
      <c r="C58" t="s">
        <v>10</v>
      </c>
      <c r="D58" t="s">
        <v>111</v>
      </c>
      <c r="E58" s="3">
        <v>0</v>
      </c>
      <c r="F58" s="3">
        <v>0</v>
      </c>
      <c r="G58" s="3">
        <v>0</v>
      </c>
      <c r="H58" s="3"/>
      <c r="I58" s="3"/>
      <c r="J58" s="3"/>
      <c r="K58" s="3"/>
      <c r="L58" s="3"/>
      <c r="M58" s="3"/>
      <c r="N58" s="3"/>
      <c r="Q58">
        <v>20350</v>
      </c>
      <c r="R58">
        <v>47517</v>
      </c>
      <c r="S58">
        <v>16785</v>
      </c>
      <c r="AA58" s="5"/>
      <c r="AB58" s="3"/>
      <c r="AD58" s="3"/>
    </row>
    <row r="59" spans="1:30">
      <c r="A59" t="s">
        <v>32</v>
      </c>
      <c r="B59" t="s">
        <v>17</v>
      </c>
      <c r="C59" t="s">
        <v>147</v>
      </c>
      <c r="D59" t="s">
        <v>111</v>
      </c>
      <c r="E59" s="3"/>
      <c r="F59" s="3"/>
      <c r="G59" s="3"/>
      <c r="H59" s="3"/>
      <c r="I59" s="3"/>
      <c r="J59" s="3"/>
      <c r="K59" s="3"/>
      <c r="L59" s="3"/>
      <c r="M59" s="3"/>
      <c r="N59" s="3">
        <v>0</v>
      </c>
      <c r="Z59">
        <v>2672</v>
      </c>
      <c r="AA59" s="5"/>
      <c r="AB59" s="3"/>
      <c r="AD59" s="3"/>
    </row>
    <row r="60" spans="1:30">
      <c r="A60" t="s">
        <v>32</v>
      </c>
      <c r="B60" t="s">
        <v>17</v>
      </c>
      <c r="C60" t="s">
        <v>145</v>
      </c>
      <c r="D60" t="s">
        <v>111</v>
      </c>
      <c r="E60" s="3"/>
      <c r="F60" s="3"/>
      <c r="G60" s="3"/>
      <c r="H60" s="3"/>
      <c r="I60" s="3"/>
      <c r="J60" s="3"/>
      <c r="K60" s="3">
        <v>0</v>
      </c>
      <c r="L60" s="3">
        <v>0</v>
      </c>
      <c r="M60" s="3">
        <v>0</v>
      </c>
      <c r="N60" s="3">
        <v>0</v>
      </c>
      <c r="W60">
        <v>41944</v>
      </c>
      <c r="X60">
        <v>23326</v>
      </c>
      <c r="Y60">
        <v>33246</v>
      </c>
      <c r="Z60">
        <v>16573</v>
      </c>
      <c r="AA60" s="5"/>
      <c r="AB60" s="3"/>
      <c r="AD60" s="3"/>
    </row>
    <row r="61" spans="1:30">
      <c r="A61" t="s">
        <v>32</v>
      </c>
      <c r="B61" t="s">
        <v>17</v>
      </c>
      <c r="C61" t="s">
        <v>146</v>
      </c>
      <c r="D61" t="s">
        <v>111</v>
      </c>
      <c r="E61" s="3"/>
      <c r="F61" s="3"/>
      <c r="G61" s="3"/>
      <c r="H61" s="3"/>
      <c r="I61" s="3"/>
      <c r="J61" s="3"/>
      <c r="K61" s="3">
        <v>0</v>
      </c>
      <c r="L61" s="3">
        <v>0</v>
      </c>
      <c r="M61" s="3"/>
      <c r="N61" s="3"/>
      <c r="W61">
        <v>14196</v>
      </c>
      <c r="X61">
        <v>6034</v>
      </c>
      <c r="Z61">
        <v>2781</v>
      </c>
      <c r="AA61" s="5"/>
      <c r="AB61" s="3"/>
      <c r="AD61" s="3"/>
    </row>
    <row r="62" spans="1:30">
      <c r="A62" t="s">
        <v>32</v>
      </c>
      <c r="B62" t="s">
        <v>17</v>
      </c>
      <c r="C62" t="s">
        <v>10</v>
      </c>
      <c r="D62" t="s">
        <v>111</v>
      </c>
      <c r="E62" s="3"/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/>
      <c r="L62" s="3"/>
      <c r="M62" s="3"/>
      <c r="N62" s="3"/>
      <c r="R62">
        <v>16948</v>
      </c>
      <c r="S62">
        <v>70710</v>
      </c>
      <c r="T62">
        <v>51951</v>
      </c>
      <c r="U62">
        <v>61460</v>
      </c>
      <c r="V62">
        <v>49104</v>
      </c>
      <c r="AA62" s="5"/>
      <c r="AB62" s="3"/>
      <c r="AD62" s="3"/>
    </row>
    <row r="63" spans="1:30">
      <c r="A63" t="s">
        <v>32</v>
      </c>
      <c r="B63" t="s">
        <v>18</v>
      </c>
      <c r="C63" t="s">
        <v>147</v>
      </c>
      <c r="D63" t="s">
        <v>111</v>
      </c>
      <c r="E63" s="3"/>
      <c r="F63" s="3"/>
      <c r="G63" s="3"/>
      <c r="H63" s="3"/>
      <c r="I63" s="3"/>
      <c r="J63" s="3"/>
      <c r="K63" s="3"/>
      <c r="L63" s="3"/>
      <c r="M63" s="3"/>
      <c r="N63" s="3">
        <v>0</v>
      </c>
      <c r="Z63">
        <v>90338</v>
      </c>
      <c r="AA63" s="5"/>
      <c r="AB63" s="3"/>
      <c r="AD63" s="3"/>
    </row>
    <row r="64" spans="1:30">
      <c r="A64" t="s">
        <v>32</v>
      </c>
      <c r="B64" t="s">
        <v>18</v>
      </c>
      <c r="C64" t="s">
        <v>145</v>
      </c>
      <c r="D64" t="s">
        <v>111</v>
      </c>
      <c r="E64" s="3"/>
      <c r="F64" s="3"/>
      <c r="G64" s="3"/>
      <c r="H64" s="3"/>
      <c r="I64" s="3"/>
      <c r="J64" s="3"/>
      <c r="K64" s="3">
        <v>0</v>
      </c>
      <c r="L64" s="3">
        <v>0</v>
      </c>
      <c r="M64" s="3">
        <v>0</v>
      </c>
      <c r="N64" s="3">
        <v>0</v>
      </c>
      <c r="W64">
        <v>65544</v>
      </c>
      <c r="X64">
        <v>161981</v>
      </c>
      <c r="Y64">
        <v>207697</v>
      </c>
      <c r="Z64">
        <v>109647</v>
      </c>
      <c r="AA64" s="5"/>
      <c r="AB64" s="3"/>
      <c r="AD64" s="3"/>
    </row>
    <row r="65" spans="1:30">
      <c r="A65" t="s">
        <v>32</v>
      </c>
      <c r="B65" t="s">
        <v>18</v>
      </c>
      <c r="C65" t="s">
        <v>146</v>
      </c>
      <c r="D65" t="s">
        <v>111</v>
      </c>
      <c r="E65" s="3"/>
      <c r="F65" s="3"/>
      <c r="G65" s="3"/>
      <c r="H65" s="3"/>
      <c r="I65" s="3"/>
      <c r="J65" s="3"/>
      <c r="K65" s="3">
        <v>0</v>
      </c>
      <c r="L65" s="3">
        <v>0</v>
      </c>
      <c r="M65" s="3">
        <v>0</v>
      </c>
      <c r="N65" s="3">
        <v>0</v>
      </c>
      <c r="W65">
        <v>320087</v>
      </c>
      <c r="X65">
        <v>236516</v>
      </c>
      <c r="Y65">
        <v>70443</v>
      </c>
      <c r="Z65">
        <v>25672</v>
      </c>
      <c r="AA65" s="5"/>
      <c r="AB65" s="3"/>
      <c r="AD65" s="3"/>
    </row>
    <row r="66" spans="1:30">
      <c r="A66" t="s">
        <v>32</v>
      </c>
      <c r="B66" t="s">
        <v>18</v>
      </c>
      <c r="C66" t="s">
        <v>10</v>
      </c>
      <c r="D66" t="s">
        <v>111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/>
      <c r="L66" s="3"/>
      <c r="M66" s="3"/>
      <c r="N66" s="3"/>
      <c r="Q66">
        <v>6784</v>
      </c>
      <c r="R66">
        <v>12440</v>
      </c>
      <c r="S66">
        <v>221904</v>
      </c>
      <c r="T66">
        <v>532885</v>
      </c>
      <c r="U66">
        <v>758972</v>
      </c>
      <c r="V66">
        <v>409182</v>
      </c>
      <c r="AA66" s="5"/>
      <c r="AB66" s="3"/>
      <c r="AD66" s="3"/>
    </row>
    <row r="67" spans="1:30">
      <c r="A67" t="s">
        <v>24</v>
      </c>
      <c r="B67" t="s">
        <v>9</v>
      </c>
      <c r="C67" t="s">
        <v>10</v>
      </c>
      <c r="D67" t="s">
        <v>111</v>
      </c>
      <c r="E67" s="3"/>
      <c r="F67" s="3"/>
      <c r="G67" s="3"/>
      <c r="H67" s="3"/>
      <c r="I67" s="3"/>
      <c r="J67" s="3"/>
      <c r="K67" s="3">
        <v>2E-3</v>
      </c>
      <c r="L67" s="3">
        <v>1E-3</v>
      </c>
      <c r="M67" s="3">
        <v>1E-3</v>
      </c>
      <c r="N67" s="3">
        <v>5.0000000000000001E-3</v>
      </c>
      <c r="Q67">
        <v>575801</v>
      </c>
      <c r="R67">
        <v>700747</v>
      </c>
      <c r="S67">
        <v>719292</v>
      </c>
      <c r="T67">
        <v>1528652</v>
      </c>
      <c r="U67">
        <v>720068</v>
      </c>
      <c r="V67">
        <v>370417</v>
      </c>
      <c r="W67">
        <v>412420</v>
      </c>
      <c r="X67">
        <v>378796</v>
      </c>
      <c r="Y67">
        <v>308516</v>
      </c>
      <c r="Z67">
        <v>1090258</v>
      </c>
      <c r="AA67" s="5">
        <f t="shared" si="4"/>
        <v>0.98399999999999999</v>
      </c>
      <c r="AB67" s="3">
        <f t="shared" si="5"/>
        <v>0</v>
      </c>
      <c r="AC67" s="4">
        <f t="shared" si="6"/>
        <v>10</v>
      </c>
      <c r="AD67" s="3">
        <f t="shared" si="7"/>
        <v>15.621</v>
      </c>
    </row>
    <row r="68" spans="1:30">
      <c r="A68" t="s">
        <v>24</v>
      </c>
      <c r="B68" t="s">
        <v>13</v>
      </c>
      <c r="C68" t="s">
        <v>10</v>
      </c>
      <c r="D68" t="s">
        <v>111</v>
      </c>
      <c r="E68" s="3">
        <v>0.249</v>
      </c>
      <c r="F68" s="3">
        <v>0.20100000000000001</v>
      </c>
      <c r="G68" s="3">
        <v>0.157</v>
      </c>
      <c r="H68" s="3">
        <v>0.14499999999999999</v>
      </c>
      <c r="I68" s="3">
        <v>0.14599999999999999</v>
      </c>
      <c r="J68" s="3">
        <v>9.8000000000000004E-2</v>
      </c>
      <c r="K68" s="3">
        <v>0.109</v>
      </c>
      <c r="L68" s="3">
        <v>8.5000000000000006E-2</v>
      </c>
      <c r="M68" s="3">
        <v>0.08</v>
      </c>
      <c r="N68" s="3">
        <v>0.09</v>
      </c>
      <c r="Q68">
        <v>47724234</v>
      </c>
      <c r="R68">
        <v>44669317</v>
      </c>
      <c r="S68">
        <v>44478122</v>
      </c>
      <c r="T68">
        <v>38823660</v>
      </c>
      <c r="U68">
        <v>37931313</v>
      </c>
      <c r="V68">
        <v>27646215</v>
      </c>
      <c r="W68">
        <v>28696410</v>
      </c>
      <c r="X68">
        <v>28510104</v>
      </c>
      <c r="Y68">
        <v>25776297</v>
      </c>
      <c r="Z68">
        <v>22428296</v>
      </c>
      <c r="AA68" s="5">
        <f t="shared" si="4"/>
        <v>0.92600000000000005</v>
      </c>
      <c r="AB68" s="3">
        <f t="shared" si="5"/>
        <v>0</v>
      </c>
      <c r="AC68" s="4">
        <f t="shared" si="6"/>
        <v>10</v>
      </c>
      <c r="AD68" s="3">
        <f t="shared" si="7"/>
        <v>6.9379999999999997</v>
      </c>
    </row>
    <row r="69" spans="1:30">
      <c r="A69" t="s">
        <v>24</v>
      </c>
      <c r="B69" t="s">
        <v>14</v>
      </c>
      <c r="C69" t="s">
        <v>10</v>
      </c>
      <c r="D69" t="s">
        <v>111</v>
      </c>
      <c r="E69" s="3"/>
      <c r="F69" s="3"/>
      <c r="G69" s="3"/>
      <c r="H69" s="3"/>
      <c r="I69" s="3"/>
      <c r="J69" s="3"/>
      <c r="K69" s="3">
        <v>0</v>
      </c>
      <c r="L69" s="3">
        <v>0</v>
      </c>
      <c r="M69" s="3">
        <v>0</v>
      </c>
      <c r="N69" s="3">
        <v>0</v>
      </c>
      <c r="Q69">
        <v>460895</v>
      </c>
      <c r="R69">
        <v>416025</v>
      </c>
      <c r="S69">
        <v>387945</v>
      </c>
      <c r="T69">
        <v>511580</v>
      </c>
      <c r="U69">
        <v>521697</v>
      </c>
      <c r="V69">
        <v>507733</v>
      </c>
      <c r="W69">
        <v>419797</v>
      </c>
      <c r="X69">
        <v>357091</v>
      </c>
      <c r="Y69">
        <v>316070</v>
      </c>
      <c r="Z69">
        <v>295035</v>
      </c>
      <c r="AA69" s="5"/>
      <c r="AB69" s="3"/>
      <c r="AD69" s="3"/>
    </row>
    <row r="70" spans="1:30">
      <c r="A70" t="s">
        <v>24</v>
      </c>
      <c r="B70" t="s">
        <v>15</v>
      </c>
      <c r="C70" t="s">
        <v>10</v>
      </c>
      <c r="D70" t="s">
        <v>111</v>
      </c>
      <c r="E70" s="3"/>
      <c r="F70" s="3"/>
      <c r="G70" s="3"/>
      <c r="H70" s="3"/>
      <c r="I70" s="3"/>
      <c r="J70" s="3"/>
      <c r="K70" s="3">
        <v>0</v>
      </c>
      <c r="L70" s="3">
        <v>0</v>
      </c>
      <c r="M70" s="3">
        <v>0</v>
      </c>
      <c r="N70" s="3">
        <v>0</v>
      </c>
      <c r="V70">
        <v>740</v>
      </c>
      <c r="W70">
        <v>26917</v>
      </c>
      <c r="X70">
        <v>37399</v>
      </c>
      <c r="Y70">
        <v>21431</v>
      </c>
      <c r="Z70">
        <v>29054</v>
      </c>
      <c r="AA70" s="5"/>
      <c r="AB70" s="3"/>
      <c r="AD70" s="3"/>
    </row>
    <row r="71" spans="1:30">
      <c r="A71" t="s">
        <v>24</v>
      </c>
      <c r="B71" t="s">
        <v>17</v>
      </c>
      <c r="C71" t="s">
        <v>10</v>
      </c>
      <c r="D71" t="s">
        <v>111</v>
      </c>
      <c r="E71" s="3"/>
      <c r="F71" s="3"/>
      <c r="G71" s="3"/>
      <c r="H71" s="3"/>
      <c r="I71" s="3"/>
      <c r="J71" s="3"/>
      <c r="K71" s="3">
        <v>4.0000000000000001E-3</v>
      </c>
      <c r="L71" s="3">
        <v>3.0000000000000001E-3</v>
      </c>
      <c r="M71" s="3">
        <v>4.0000000000000001E-3</v>
      </c>
      <c r="N71" s="3">
        <v>0.01</v>
      </c>
      <c r="Q71">
        <v>684700</v>
      </c>
      <c r="R71">
        <v>589170</v>
      </c>
      <c r="S71">
        <v>547564</v>
      </c>
      <c r="T71">
        <v>532260</v>
      </c>
      <c r="U71">
        <v>631492</v>
      </c>
      <c r="V71">
        <v>1400068</v>
      </c>
      <c r="W71">
        <v>1316055</v>
      </c>
      <c r="X71">
        <v>1290080</v>
      </c>
      <c r="Y71">
        <v>1173220</v>
      </c>
      <c r="Z71">
        <v>1329299</v>
      </c>
      <c r="AA71" s="5">
        <f t="shared" si="4"/>
        <v>0.439</v>
      </c>
      <c r="AB71" s="3">
        <f t="shared" si="5"/>
        <v>0.20399999999999999</v>
      </c>
      <c r="AC71" s="4">
        <f t="shared" si="6"/>
        <v>10</v>
      </c>
      <c r="AD71" s="3">
        <f t="shared" si="7"/>
        <v>1.3819999999999999</v>
      </c>
    </row>
    <row r="72" spans="1:30">
      <c r="A72" t="s">
        <v>24</v>
      </c>
      <c r="B72" t="s">
        <v>18</v>
      </c>
      <c r="C72" t="s">
        <v>10</v>
      </c>
      <c r="D72" t="s">
        <v>111</v>
      </c>
      <c r="E72" s="3"/>
      <c r="F72" s="3"/>
      <c r="G72" s="3"/>
      <c r="H72" s="3"/>
      <c r="I72" s="3"/>
      <c r="J72" s="3"/>
      <c r="K72" s="3">
        <v>4.0000000000000001E-3</v>
      </c>
      <c r="L72" s="3">
        <v>4.0000000000000001E-3</v>
      </c>
      <c r="M72" s="3">
        <v>4.4999999999999998E-2</v>
      </c>
      <c r="N72" s="3">
        <v>4.0000000000000001E-3</v>
      </c>
      <c r="Q72">
        <v>1932081</v>
      </c>
      <c r="R72">
        <v>1496720</v>
      </c>
      <c r="S72">
        <v>1298918</v>
      </c>
      <c r="T72">
        <v>1224916</v>
      </c>
      <c r="U72">
        <v>1384658</v>
      </c>
      <c r="V72">
        <v>1853682</v>
      </c>
      <c r="W72">
        <v>1334665</v>
      </c>
      <c r="X72">
        <v>1231860</v>
      </c>
      <c r="Y72">
        <v>1313554</v>
      </c>
      <c r="Z72">
        <v>1277297</v>
      </c>
      <c r="AA72" s="5">
        <f t="shared" si="4"/>
        <v>0.35799999999999998</v>
      </c>
      <c r="AB72" s="3">
        <f t="shared" si="5"/>
        <v>0.31</v>
      </c>
      <c r="AC72" s="4">
        <f t="shared" si="6"/>
        <v>10</v>
      </c>
      <c r="AD72" s="3">
        <f t="shared" si="7"/>
        <v>1.0840000000000001</v>
      </c>
    </row>
    <row r="73" spans="1:30">
      <c r="A73" t="s">
        <v>24</v>
      </c>
      <c r="B73" t="s">
        <v>19</v>
      </c>
      <c r="C73" t="s">
        <v>10</v>
      </c>
      <c r="D73" t="s">
        <v>111</v>
      </c>
      <c r="E73" s="3"/>
      <c r="F73" s="3"/>
      <c r="G73" s="3"/>
      <c r="H73" s="3"/>
      <c r="I73" s="3"/>
      <c r="J73" s="3"/>
      <c r="K73" s="3"/>
      <c r="L73" s="3"/>
      <c r="M73" s="3">
        <v>0</v>
      </c>
      <c r="N73" s="3"/>
      <c r="Q73">
        <v>59360</v>
      </c>
      <c r="R73">
        <v>42894</v>
      </c>
      <c r="S73">
        <v>43261</v>
      </c>
      <c r="T73">
        <v>20649</v>
      </c>
      <c r="U73">
        <v>20589</v>
      </c>
      <c r="V73">
        <v>4038</v>
      </c>
      <c r="W73">
        <v>274</v>
      </c>
      <c r="X73">
        <v>31973</v>
      </c>
      <c r="Y73">
        <v>23268</v>
      </c>
      <c r="Z73">
        <v>25897</v>
      </c>
      <c r="AA73" s="5"/>
      <c r="AB73" s="3"/>
      <c r="AD73" s="3"/>
    </row>
    <row r="74" spans="1:30">
      <c r="A74" t="s">
        <v>25</v>
      </c>
      <c r="B74" t="s">
        <v>9</v>
      </c>
      <c r="C74" t="s">
        <v>10</v>
      </c>
      <c r="D74" t="s">
        <v>111</v>
      </c>
      <c r="E74" s="3">
        <v>4.0000000000000001E-3</v>
      </c>
      <c r="F74" s="3">
        <v>2E-3</v>
      </c>
      <c r="G74" s="3">
        <v>2E-3</v>
      </c>
      <c r="H74" s="3">
        <v>3.0000000000000001E-3</v>
      </c>
      <c r="I74" s="3">
        <v>2E-3</v>
      </c>
      <c r="J74" s="3">
        <v>0</v>
      </c>
      <c r="K74" s="3">
        <v>0</v>
      </c>
      <c r="L74" s="3"/>
      <c r="M74" s="3"/>
      <c r="N74" s="3"/>
      <c r="Q74">
        <v>866665</v>
      </c>
      <c r="R74">
        <v>694716</v>
      </c>
      <c r="S74">
        <v>730810</v>
      </c>
      <c r="T74">
        <v>598616</v>
      </c>
      <c r="U74">
        <v>349914</v>
      </c>
      <c r="V74">
        <v>68568</v>
      </c>
      <c r="W74">
        <v>53082</v>
      </c>
      <c r="AA74" s="5">
        <f t="shared" ref="AA74:AA82" si="8">ROUND(PEARSON($Q74:$Z74,$E74:$N74),3)</f>
        <v>0.89500000000000002</v>
      </c>
      <c r="AB74" s="3">
        <f t="shared" ref="AB74:AB82" si="9">ROUND(TDIST(ABS(AD74),AC74-2,2),3)</f>
        <v>6.0000000000000001E-3</v>
      </c>
      <c r="AC74" s="4">
        <f t="shared" ref="AC74:AC82" si="10">COUNTA(Q74:Z74)</f>
        <v>7</v>
      </c>
      <c r="AD74" s="3">
        <f t="shared" ref="AD74:AD82" si="11">ROUND((AA74*SQRT(AC74-2))/(SQRT(1-AA74^2)),3)</f>
        <v>4.4870000000000001</v>
      </c>
    </row>
    <row r="75" spans="1:30">
      <c r="A75" t="s">
        <v>25</v>
      </c>
      <c r="B75" t="s">
        <v>13</v>
      </c>
      <c r="C75" t="s">
        <v>10</v>
      </c>
      <c r="D75" t="s">
        <v>111</v>
      </c>
      <c r="E75" s="3">
        <v>3.7999999999999999E-2</v>
      </c>
      <c r="F75" s="3">
        <v>4.7E-2</v>
      </c>
      <c r="G75" s="3">
        <v>3.1E-2</v>
      </c>
      <c r="H75" s="3">
        <v>2.1000000000000001E-2</v>
      </c>
      <c r="I75" s="3">
        <v>2.1999999999999999E-2</v>
      </c>
      <c r="J75" s="3">
        <v>1.2E-2</v>
      </c>
      <c r="K75" s="3">
        <v>7.0000000000000001E-3</v>
      </c>
      <c r="L75" s="3">
        <v>2E-3</v>
      </c>
      <c r="M75" s="3"/>
      <c r="N75" s="3">
        <v>0</v>
      </c>
      <c r="Q75">
        <v>3765518</v>
      </c>
      <c r="R75">
        <v>4608817</v>
      </c>
      <c r="S75">
        <v>4185262</v>
      </c>
      <c r="T75">
        <v>3108933</v>
      </c>
      <c r="U75">
        <v>2790115</v>
      </c>
      <c r="V75">
        <v>1351720</v>
      </c>
      <c r="W75">
        <v>554376</v>
      </c>
      <c r="X75">
        <v>144306</v>
      </c>
      <c r="Z75">
        <v>68262</v>
      </c>
      <c r="AA75" s="5">
        <f t="shared" si="8"/>
        <v>0.96399999999999997</v>
      </c>
      <c r="AB75" s="3">
        <f t="shared" si="9"/>
        <v>0</v>
      </c>
      <c r="AC75" s="4">
        <f t="shared" si="10"/>
        <v>9</v>
      </c>
      <c r="AD75" s="3">
        <f t="shared" si="11"/>
        <v>9.5920000000000005</v>
      </c>
    </row>
    <row r="76" spans="1:30">
      <c r="A76" t="s">
        <v>25</v>
      </c>
      <c r="B76" t="s">
        <v>14</v>
      </c>
      <c r="C76" t="s">
        <v>10</v>
      </c>
      <c r="D76" t="s">
        <v>111</v>
      </c>
      <c r="E76" s="3">
        <v>0</v>
      </c>
      <c r="F76" s="3"/>
      <c r="G76" s="3"/>
      <c r="H76" s="3">
        <v>0</v>
      </c>
      <c r="I76" s="3"/>
      <c r="J76" s="3"/>
      <c r="K76" s="3"/>
      <c r="L76" s="3"/>
      <c r="M76" s="3"/>
      <c r="N76" s="3"/>
      <c r="Q76">
        <v>196852</v>
      </c>
      <c r="R76">
        <v>197407</v>
      </c>
      <c r="S76">
        <v>165644</v>
      </c>
      <c r="T76">
        <v>293823</v>
      </c>
      <c r="U76">
        <v>320785</v>
      </c>
      <c r="V76">
        <v>417076</v>
      </c>
      <c r="W76">
        <v>376332</v>
      </c>
      <c r="X76">
        <v>440579</v>
      </c>
      <c r="Y76">
        <v>607650</v>
      </c>
      <c r="Z76">
        <v>569749</v>
      </c>
      <c r="AA76" s="5"/>
      <c r="AB76" s="3"/>
      <c r="AD76" s="3"/>
    </row>
    <row r="77" spans="1:30">
      <c r="A77" t="s">
        <v>25</v>
      </c>
      <c r="B77" t="s">
        <v>17</v>
      </c>
      <c r="C77" t="s">
        <v>145</v>
      </c>
      <c r="D77" t="s">
        <v>111</v>
      </c>
      <c r="E77" s="3"/>
      <c r="F77" s="3"/>
      <c r="G77" s="3"/>
      <c r="H77" s="3"/>
      <c r="I77" s="3"/>
      <c r="J77" s="3"/>
      <c r="K77" s="3">
        <v>1E-3</v>
      </c>
      <c r="L77" s="3">
        <v>3.0000000000000001E-3</v>
      </c>
      <c r="M77" s="3">
        <v>2E-3</v>
      </c>
      <c r="N77" s="3">
        <v>0</v>
      </c>
      <c r="W77">
        <v>692932</v>
      </c>
      <c r="X77">
        <v>955808</v>
      </c>
      <c r="Y77">
        <v>810706</v>
      </c>
      <c r="Z77">
        <v>36937</v>
      </c>
      <c r="AA77" s="5">
        <f t="shared" si="8"/>
        <v>0.91400000000000003</v>
      </c>
      <c r="AB77" s="3">
        <f t="shared" si="9"/>
        <v>8.5999999999999993E-2</v>
      </c>
      <c r="AC77" s="4">
        <f t="shared" si="10"/>
        <v>4</v>
      </c>
      <c r="AD77" s="3">
        <f t="shared" si="11"/>
        <v>3.1859999999999999</v>
      </c>
    </row>
    <row r="78" spans="1:30">
      <c r="A78" t="s">
        <v>25</v>
      </c>
      <c r="B78" t="s">
        <v>17</v>
      </c>
      <c r="C78" t="s">
        <v>148</v>
      </c>
      <c r="D78" t="s">
        <v>111</v>
      </c>
      <c r="E78" s="3"/>
      <c r="F78" s="3"/>
      <c r="G78" s="3"/>
      <c r="H78" s="3"/>
      <c r="I78" s="3"/>
      <c r="J78" s="3"/>
      <c r="K78" s="3">
        <v>6.0000000000000001E-3</v>
      </c>
      <c r="L78" s="3">
        <v>3.0000000000000001E-3</v>
      </c>
      <c r="M78" s="3">
        <v>4.0000000000000001E-3</v>
      </c>
      <c r="N78" s="3">
        <v>5.0000000000000001E-3</v>
      </c>
      <c r="W78">
        <v>11552644</v>
      </c>
      <c r="X78">
        <v>7955049</v>
      </c>
      <c r="Y78">
        <v>6313867</v>
      </c>
      <c r="Z78">
        <v>6679948</v>
      </c>
      <c r="AA78" s="5">
        <f t="shared" si="8"/>
        <v>0.60299999999999998</v>
      </c>
      <c r="AB78" s="3">
        <f t="shared" si="9"/>
        <v>0.39700000000000002</v>
      </c>
      <c r="AC78" s="4">
        <f t="shared" si="10"/>
        <v>4</v>
      </c>
      <c r="AD78" s="3">
        <f t="shared" si="11"/>
        <v>1.069</v>
      </c>
    </row>
    <row r="79" spans="1:30">
      <c r="A79" t="s">
        <v>25</v>
      </c>
      <c r="B79" t="s">
        <v>17</v>
      </c>
      <c r="C79" t="s">
        <v>10</v>
      </c>
      <c r="D79" t="s">
        <v>111</v>
      </c>
      <c r="E79" s="3">
        <v>5.0000000000000001E-3</v>
      </c>
      <c r="F79" s="3">
        <v>4.0000000000000001E-3</v>
      </c>
      <c r="G79" s="3">
        <v>3.0000000000000001E-3</v>
      </c>
      <c r="H79" s="3">
        <v>5.0000000000000001E-3</v>
      </c>
      <c r="I79" s="3">
        <v>4.0000000000000001E-3</v>
      </c>
      <c r="J79" s="3">
        <v>5.0000000000000001E-3</v>
      </c>
      <c r="K79" s="3"/>
      <c r="L79" s="3"/>
      <c r="M79" s="3"/>
      <c r="N79" s="3"/>
      <c r="Q79">
        <v>16079389</v>
      </c>
      <c r="R79">
        <v>12684328</v>
      </c>
      <c r="S79">
        <v>12158295</v>
      </c>
      <c r="T79">
        <v>11660764</v>
      </c>
      <c r="U79">
        <v>11022982</v>
      </c>
      <c r="V79">
        <v>12176292</v>
      </c>
      <c r="X79">
        <v>1531775</v>
      </c>
      <c r="Y79">
        <v>2871664</v>
      </c>
      <c r="Z79">
        <v>2585992</v>
      </c>
      <c r="AA79" s="5">
        <f t="shared" si="8"/>
        <v>0.34399999999999997</v>
      </c>
      <c r="AB79" s="3">
        <f t="shared" si="9"/>
        <v>0.36499999999999999</v>
      </c>
      <c r="AC79" s="4">
        <f t="shared" si="10"/>
        <v>9</v>
      </c>
      <c r="AD79" s="3">
        <f t="shared" si="11"/>
        <v>0.96899999999999997</v>
      </c>
    </row>
    <row r="80" spans="1:30">
      <c r="A80" t="s">
        <v>25</v>
      </c>
      <c r="B80" t="s">
        <v>18</v>
      </c>
      <c r="C80" t="s">
        <v>145</v>
      </c>
      <c r="D80" t="s">
        <v>111</v>
      </c>
      <c r="E80" s="3"/>
      <c r="F80" s="3"/>
      <c r="G80" s="3"/>
      <c r="H80" s="3"/>
      <c r="I80" s="3"/>
      <c r="J80" s="3"/>
      <c r="K80" s="3">
        <v>0</v>
      </c>
      <c r="L80" s="3">
        <v>0</v>
      </c>
      <c r="M80" s="3">
        <v>1E-3</v>
      </c>
      <c r="N80" s="3">
        <v>0</v>
      </c>
      <c r="W80">
        <v>4219929</v>
      </c>
      <c r="X80">
        <v>7467356</v>
      </c>
      <c r="Y80">
        <v>5277096</v>
      </c>
      <c r="Z80">
        <v>287446</v>
      </c>
      <c r="AA80" s="5">
        <f t="shared" si="8"/>
        <v>0.214</v>
      </c>
      <c r="AB80" s="3">
        <f t="shared" si="9"/>
        <v>0.78600000000000003</v>
      </c>
      <c r="AC80" s="4">
        <f t="shared" si="10"/>
        <v>4</v>
      </c>
      <c r="AD80" s="3">
        <f t="shared" si="11"/>
        <v>0.31</v>
      </c>
    </row>
    <row r="81" spans="1:31">
      <c r="A81" t="s">
        <v>25</v>
      </c>
      <c r="B81" t="s">
        <v>18</v>
      </c>
      <c r="C81" t="s">
        <v>148</v>
      </c>
      <c r="D81" t="s">
        <v>111</v>
      </c>
      <c r="E81" s="3"/>
      <c r="F81" s="3"/>
      <c r="G81" s="3"/>
      <c r="H81" s="3"/>
      <c r="I81" s="3"/>
      <c r="J81" s="3"/>
      <c r="K81" s="3">
        <v>2E-3</v>
      </c>
      <c r="L81" s="3">
        <v>0</v>
      </c>
      <c r="M81" s="3">
        <v>0</v>
      </c>
      <c r="N81" s="3">
        <v>0</v>
      </c>
      <c r="W81">
        <v>3796988</v>
      </c>
      <c r="X81">
        <v>408610</v>
      </c>
      <c r="Y81">
        <v>1285425</v>
      </c>
      <c r="Z81">
        <v>4861297</v>
      </c>
      <c r="AA81" s="5">
        <f t="shared" si="8"/>
        <v>0.38600000000000001</v>
      </c>
      <c r="AB81" s="3">
        <f t="shared" si="9"/>
        <v>0.61399999999999999</v>
      </c>
      <c r="AC81" s="4">
        <f t="shared" si="10"/>
        <v>4</v>
      </c>
      <c r="AD81" s="3">
        <f t="shared" si="11"/>
        <v>0.59199999999999997</v>
      </c>
    </row>
    <row r="82" spans="1:31">
      <c r="A82" t="s">
        <v>25</v>
      </c>
      <c r="B82" t="s">
        <v>18</v>
      </c>
      <c r="C82" t="s">
        <v>10</v>
      </c>
      <c r="D82" t="s">
        <v>111</v>
      </c>
      <c r="E82" s="3">
        <v>3.0000000000000001E-3</v>
      </c>
      <c r="F82" s="3">
        <v>2E-3</v>
      </c>
      <c r="G82" s="3">
        <v>1E-3</v>
      </c>
      <c r="H82" s="3">
        <v>1E-3</v>
      </c>
      <c r="I82" s="3">
        <v>2E-3</v>
      </c>
      <c r="J82" s="3">
        <v>2E-3</v>
      </c>
      <c r="K82" s="3"/>
      <c r="L82" s="3"/>
      <c r="M82" s="3"/>
      <c r="N82" s="3"/>
      <c r="Q82">
        <v>9998937</v>
      </c>
      <c r="R82">
        <v>9485974</v>
      </c>
      <c r="S82">
        <v>9108232</v>
      </c>
      <c r="T82">
        <v>8561812</v>
      </c>
      <c r="U82">
        <v>8678139</v>
      </c>
      <c r="V82">
        <v>8855742</v>
      </c>
      <c r="X82">
        <v>81403</v>
      </c>
      <c r="AA82" s="5">
        <f t="shared" si="8"/>
        <v>0.70399999999999996</v>
      </c>
      <c r="AB82" s="3">
        <f t="shared" si="9"/>
        <v>7.6999999999999999E-2</v>
      </c>
      <c r="AC82" s="4">
        <f t="shared" si="10"/>
        <v>7</v>
      </c>
      <c r="AD82" s="3">
        <f t="shared" si="11"/>
        <v>2.2170000000000001</v>
      </c>
    </row>
    <row r="83" spans="1:31">
      <c r="A83" t="s">
        <v>25</v>
      </c>
      <c r="B83" t="s">
        <v>19</v>
      </c>
      <c r="C83" t="s">
        <v>10</v>
      </c>
      <c r="D83" t="s">
        <v>111</v>
      </c>
      <c r="E83" s="3"/>
      <c r="F83" s="3"/>
      <c r="G83" s="3">
        <v>0</v>
      </c>
      <c r="H83" s="3"/>
      <c r="I83" s="3"/>
      <c r="J83" s="3"/>
      <c r="K83" s="3"/>
      <c r="L83" s="3"/>
      <c r="M83" s="3"/>
      <c r="N83" s="3">
        <v>0</v>
      </c>
      <c r="Q83">
        <v>6377</v>
      </c>
      <c r="R83">
        <v>5460</v>
      </c>
      <c r="S83">
        <v>2356</v>
      </c>
      <c r="T83">
        <v>116</v>
      </c>
      <c r="U83">
        <v>11896</v>
      </c>
      <c r="W83">
        <v>33117</v>
      </c>
      <c r="X83">
        <v>27524</v>
      </c>
      <c r="Z83">
        <v>20706</v>
      </c>
      <c r="AA83" s="5"/>
      <c r="AB83" s="3"/>
      <c r="AD83" s="3"/>
    </row>
    <row r="84" spans="1:31">
      <c r="A84" t="s">
        <v>26</v>
      </c>
      <c r="B84" t="s">
        <v>16</v>
      </c>
      <c r="C84" t="s">
        <v>10</v>
      </c>
      <c r="D84" t="s">
        <v>111</v>
      </c>
      <c r="E84" s="3"/>
      <c r="F84" s="3"/>
      <c r="G84" s="3"/>
      <c r="H84" s="3"/>
      <c r="I84" s="3"/>
      <c r="J84" s="3">
        <v>0</v>
      </c>
      <c r="K84" s="3">
        <v>0</v>
      </c>
      <c r="L84" s="3">
        <v>0</v>
      </c>
      <c r="M84" s="3">
        <v>0</v>
      </c>
      <c r="N84" s="3">
        <v>0</v>
      </c>
      <c r="R84">
        <v>1056</v>
      </c>
      <c r="S84">
        <v>4239</v>
      </c>
      <c r="T84">
        <v>15026</v>
      </c>
      <c r="U84">
        <v>11020</v>
      </c>
      <c r="V84">
        <v>10928</v>
      </c>
      <c r="W84">
        <v>11352</v>
      </c>
      <c r="X84">
        <v>6600</v>
      </c>
      <c r="Y84">
        <v>8184</v>
      </c>
      <c r="Z84">
        <v>5016</v>
      </c>
      <c r="AA84" s="5"/>
      <c r="AB84" s="3"/>
      <c r="AD84" s="3"/>
    </row>
    <row r="85" spans="1:31">
      <c r="A85" t="s">
        <v>26</v>
      </c>
      <c r="B85" t="s">
        <v>17</v>
      </c>
      <c r="C85" t="s">
        <v>10</v>
      </c>
      <c r="D85" t="s">
        <v>111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Q85">
        <v>381696</v>
      </c>
      <c r="R85">
        <v>375455</v>
      </c>
      <c r="S85">
        <v>387252</v>
      </c>
      <c r="T85">
        <v>237269</v>
      </c>
      <c r="U85">
        <v>269171</v>
      </c>
      <c r="V85">
        <v>333387</v>
      </c>
      <c r="W85">
        <v>245040</v>
      </c>
      <c r="X85">
        <v>196354</v>
      </c>
      <c r="Y85">
        <v>189867</v>
      </c>
      <c r="Z85">
        <v>190816</v>
      </c>
      <c r="AA85" s="5"/>
      <c r="AB85" s="3"/>
      <c r="AD85" s="3"/>
    </row>
    <row r="86" spans="1:31">
      <c r="A86" t="s">
        <v>26</v>
      </c>
      <c r="B86" t="s">
        <v>18</v>
      </c>
      <c r="C86" t="s">
        <v>10</v>
      </c>
      <c r="D86" t="s">
        <v>111</v>
      </c>
      <c r="E86" s="3"/>
      <c r="F86" s="3"/>
      <c r="G86" s="3">
        <v>0</v>
      </c>
      <c r="H86" s="3">
        <v>0</v>
      </c>
      <c r="I86" s="3">
        <v>0</v>
      </c>
      <c r="J86" s="3">
        <v>0</v>
      </c>
      <c r="K86" s="3"/>
      <c r="L86" s="3">
        <v>0</v>
      </c>
      <c r="M86" s="3"/>
      <c r="N86" s="3"/>
      <c r="Q86">
        <v>4265</v>
      </c>
      <c r="R86">
        <v>2055</v>
      </c>
      <c r="S86">
        <v>1192</v>
      </c>
      <c r="T86">
        <v>1298</v>
      </c>
      <c r="U86">
        <v>2515</v>
      </c>
      <c r="V86">
        <v>1059</v>
      </c>
      <c r="X86">
        <v>0</v>
      </c>
      <c r="Z86">
        <v>3930</v>
      </c>
      <c r="AA86" s="5"/>
      <c r="AB86" s="3"/>
      <c r="AD86" s="3"/>
    </row>
    <row r="87" spans="1:31">
      <c r="A87" t="s">
        <v>67</v>
      </c>
      <c r="E87" s="3">
        <f t="shared" ref="E87:N87" si="12">SUM(E10:E86)</f>
        <v>0.47700000000000004</v>
      </c>
      <c r="F87" s="3">
        <f t="shared" si="12"/>
        <v>0.41400000000000003</v>
      </c>
      <c r="G87" s="3">
        <f t="shared" si="12"/>
        <v>0.38600000000000001</v>
      </c>
      <c r="H87" s="3">
        <f t="shared" si="12"/>
        <v>0.28400000000000003</v>
      </c>
      <c r="I87" s="3">
        <f t="shared" si="12"/>
        <v>0.27600000000000002</v>
      </c>
      <c r="J87" s="3">
        <f t="shared" si="12"/>
        <v>0.18600000000000003</v>
      </c>
      <c r="K87" s="3">
        <f t="shared" si="12"/>
        <v>0.20700000000000002</v>
      </c>
      <c r="L87" s="3">
        <f t="shared" si="12"/>
        <v>0.17000000000000004</v>
      </c>
      <c r="M87" s="3">
        <f t="shared" si="12"/>
        <v>0.24199999999999999</v>
      </c>
      <c r="N87" s="3">
        <f t="shared" si="12"/>
        <v>0.18500000000000003</v>
      </c>
      <c r="Q87">
        <f t="shared" ref="Q87:Z87" si="13">SUM(Q10:Q86)</f>
        <v>124885533</v>
      </c>
      <c r="R87">
        <f t="shared" si="13"/>
        <v>116168546</v>
      </c>
      <c r="S87">
        <f t="shared" si="13"/>
        <v>112568095</v>
      </c>
      <c r="T87">
        <f t="shared" si="13"/>
        <v>104198066</v>
      </c>
      <c r="U87">
        <f t="shared" si="13"/>
        <v>94474459</v>
      </c>
      <c r="V87">
        <f t="shared" si="13"/>
        <v>83477476</v>
      </c>
      <c r="W87">
        <f t="shared" si="13"/>
        <v>81953233</v>
      </c>
      <c r="X87">
        <f t="shared" si="13"/>
        <v>77331057</v>
      </c>
      <c r="Y87">
        <f t="shared" si="13"/>
        <v>69018238</v>
      </c>
      <c r="Z87">
        <f t="shared" si="13"/>
        <v>59445102</v>
      </c>
      <c r="AA87" s="5">
        <f>ROUND(PEARSON($Q87:$Z87,$E87:$N87),3)</f>
        <v>0.90600000000000003</v>
      </c>
      <c r="AB87" s="3">
        <f>ROUND(TDIST(ABS(AD87),AC87-2,2),3)</f>
        <v>0</v>
      </c>
      <c r="AC87" s="4">
        <f>COUNTA(Q87:Z87)</f>
        <v>10</v>
      </c>
      <c r="AD87" s="3">
        <f>ROUND((AA87*SQRT(AC87-2))/(SQRT(1-AA87^2)),3)</f>
        <v>6.0540000000000003</v>
      </c>
    </row>
    <row r="88" spans="1:31">
      <c r="A88" t="s">
        <v>69</v>
      </c>
      <c r="E88" s="1">
        <f t="shared" ref="E88:N88" si="14">ROUND(E87/E5,4)</f>
        <v>0.79239999999999999</v>
      </c>
      <c r="F88" s="1">
        <f t="shared" si="14"/>
        <v>0.88090000000000002</v>
      </c>
      <c r="G88" s="1">
        <f t="shared" si="14"/>
        <v>0.97970000000000002</v>
      </c>
      <c r="H88" s="1">
        <f t="shared" si="14"/>
        <v>0.76339999999999997</v>
      </c>
      <c r="I88" s="1">
        <f t="shared" si="14"/>
        <v>0.879</v>
      </c>
      <c r="J88" s="1">
        <f t="shared" si="14"/>
        <v>0.7782</v>
      </c>
      <c r="K88" s="1">
        <f t="shared" si="14"/>
        <v>0.94089999999999996</v>
      </c>
      <c r="L88" s="1">
        <f t="shared" si="14"/>
        <v>0.82130000000000003</v>
      </c>
      <c r="M88" s="1">
        <f t="shared" si="14"/>
        <v>1.21</v>
      </c>
      <c r="N88" s="1">
        <f t="shared" si="14"/>
        <v>0.7974</v>
      </c>
      <c r="AA88"/>
      <c r="AB88"/>
      <c r="AC88"/>
      <c r="AD88"/>
    </row>
    <row r="95" spans="1:31" s="4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 s="2"/>
      <c r="Q95"/>
      <c r="R95"/>
      <c r="S95"/>
      <c r="T95"/>
      <c r="U95"/>
      <c r="V95"/>
      <c r="W95"/>
      <c r="X95"/>
      <c r="Y95"/>
      <c r="Z95"/>
      <c r="AC95"/>
      <c r="AE95"/>
    </row>
    <row r="96" spans="1:31" s="4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 s="2"/>
      <c r="Q96"/>
      <c r="R96"/>
      <c r="S96"/>
      <c r="T96"/>
      <c r="U96"/>
      <c r="V96"/>
      <c r="W96"/>
      <c r="X96"/>
      <c r="Y96"/>
      <c r="Z96"/>
      <c r="AB96" s="5"/>
      <c r="AE9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96"/>
  <sheetViews>
    <sheetView zoomScale="90" zoomScaleNormal="90" workbookViewId="0"/>
  </sheetViews>
  <sheetFormatPr defaultColWidth="9.140625" defaultRowHeight="15"/>
  <cols>
    <col min="1" max="1" width="6.140625" customWidth="1"/>
    <col min="2" max="2" width="6.28515625" customWidth="1"/>
    <col min="3" max="3" width="13.28515625" customWidth="1"/>
    <col min="5" max="14" width="7.85546875" customWidth="1"/>
    <col min="15" max="15" width="4.140625" customWidth="1"/>
    <col min="16" max="16" width="14.5703125" customWidth="1"/>
    <col min="17" max="26" width="12.140625" customWidth="1"/>
    <col min="27" max="27" width="8.5703125" style="4" customWidth="1"/>
    <col min="28" max="28" width="7" style="4" customWidth="1"/>
    <col min="29" max="29" width="5.42578125" style="4" customWidth="1"/>
    <col min="30" max="30" width="9.140625" style="4"/>
  </cols>
  <sheetData>
    <row r="1" spans="1:31">
      <c r="A1" t="s">
        <v>156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4">
        <v>0.372</v>
      </c>
      <c r="I3" s="4">
        <f>ROUND(H3*0.9,3)</f>
        <v>0.33500000000000002</v>
      </c>
      <c r="J3" s="4">
        <f t="shared" ref="J3" si="0">ROUND(I3*0.9,3)</f>
        <v>0.30199999999999999</v>
      </c>
      <c r="K3" s="5">
        <v>0.3</v>
      </c>
      <c r="L3" s="5">
        <v>0.3</v>
      </c>
      <c r="M3" s="5">
        <v>0.3</v>
      </c>
      <c r="N3" s="5">
        <v>0.3</v>
      </c>
      <c r="O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3">
        <f>ROUND((I3-H3)/H3,2)</f>
        <v>-0.1</v>
      </c>
      <c r="J4" s="13">
        <f t="shared" ref="J4:N4" si="1">ROUND((J3-I3)/I3,2)</f>
        <v>-0.1</v>
      </c>
      <c r="K4" s="13">
        <f t="shared" si="1"/>
        <v>-0.01</v>
      </c>
      <c r="L4" s="13">
        <f t="shared" si="1"/>
        <v>0</v>
      </c>
      <c r="M4" s="13">
        <f t="shared" si="1"/>
        <v>0</v>
      </c>
      <c r="N4" s="13">
        <f t="shared" si="1"/>
        <v>0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4">
        <v>0.60199999999999998</v>
      </c>
      <c r="F5" s="4">
        <v>0.47</v>
      </c>
      <c r="G5" s="4">
        <v>0.39400000000000002</v>
      </c>
      <c r="H5" s="4">
        <v>0.372</v>
      </c>
      <c r="I5" s="4">
        <v>0.314</v>
      </c>
      <c r="J5" s="4">
        <v>0.23899999999999999</v>
      </c>
      <c r="K5" s="4">
        <v>0.22</v>
      </c>
      <c r="L5" s="4">
        <v>0.20699999999999999</v>
      </c>
      <c r="M5" s="4">
        <v>0.2</v>
      </c>
      <c r="N5" s="4">
        <v>0.23200000000000001</v>
      </c>
      <c r="O5" s="11"/>
      <c r="P5" s="11" t="s">
        <v>1</v>
      </c>
      <c r="Q5" s="15">
        <f>Q87</f>
        <v>124885533</v>
      </c>
      <c r="R5" s="15">
        <f t="shared" ref="R5:Z5" si="2">R87</f>
        <v>116168546</v>
      </c>
      <c r="S5" s="15">
        <f t="shared" si="2"/>
        <v>112568095</v>
      </c>
      <c r="T5" s="15">
        <f t="shared" si="2"/>
        <v>104198066</v>
      </c>
      <c r="U5" s="15">
        <f t="shared" si="2"/>
        <v>94474459</v>
      </c>
      <c r="V5" s="15">
        <f t="shared" si="2"/>
        <v>83477476</v>
      </c>
      <c r="W5" s="15">
        <f t="shared" si="2"/>
        <v>81953233</v>
      </c>
      <c r="X5" s="15">
        <f t="shared" si="2"/>
        <v>77331057</v>
      </c>
      <c r="Y5" s="15">
        <f t="shared" si="2"/>
        <v>69018238</v>
      </c>
      <c r="Z5" s="15">
        <f t="shared" si="2"/>
        <v>59445102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3">
        <f t="shared" ref="I6:N6" si="3">ROUND((I5-H5)/H5,2)</f>
        <v>-0.16</v>
      </c>
      <c r="J6" s="13">
        <f t="shared" si="3"/>
        <v>-0.24</v>
      </c>
      <c r="K6" s="13">
        <f t="shared" si="3"/>
        <v>-0.08</v>
      </c>
      <c r="L6" s="13">
        <f t="shared" si="3"/>
        <v>-0.06</v>
      </c>
      <c r="M6" s="13">
        <f t="shared" si="3"/>
        <v>-0.03</v>
      </c>
      <c r="N6" s="13">
        <f t="shared" si="3"/>
        <v>0.16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-0.02</v>
      </c>
      <c r="X6" s="13">
        <f>ROUND((X5-W5)/W5,2)</f>
        <v>-0.06</v>
      </c>
      <c r="Y6" s="13">
        <f>ROUND((Y5-X5)/X5,2)</f>
        <v>-0.11</v>
      </c>
      <c r="Z6" s="13">
        <f>ROUND((Z5-Y5)/Y5,2)</f>
        <v>-0.14000000000000001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8</v>
      </c>
      <c r="B10" t="s">
        <v>9</v>
      </c>
      <c r="C10" t="s">
        <v>10</v>
      </c>
      <c r="D10" t="s">
        <v>11</v>
      </c>
      <c r="E10" s="3">
        <v>4.0000000000000001E-3</v>
      </c>
      <c r="F10" s="3">
        <v>5.0000000000000001E-3</v>
      </c>
      <c r="G10" s="3">
        <v>4.0000000000000001E-3</v>
      </c>
      <c r="H10" s="3">
        <v>5.0000000000000001E-3</v>
      </c>
      <c r="I10" s="3">
        <v>7.0000000000000001E-3</v>
      </c>
      <c r="J10" s="3">
        <v>3.0000000000000001E-3</v>
      </c>
      <c r="K10" s="3">
        <v>2E-3</v>
      </c>
      <c r="L10" s="3">
        <v>2E-3</v>
      </c>
      <c r="M10" s="3">
        <v>3.0000000000000001E-3</v>
      </c>
      <c r="N10" s="3">
        <v>4.0000000000000001E-3</v>
      </c>
      <c r="O10" s="4"/>
      <c r="P10" s="4"/>
      <c r="Q10">
        <v>1036595</v>
      </c>
      <c r="R10">
        <v>1439951</v>
      </c>
      <c r="S10">
        <v>1509759</v>
      </c>
      <c r="T10">
        <v>1333012</v>
      </c>
      <c r="U10">
        <v>1320169</v>
      </c>
      <c r="V10">
        <v>984056</v>
      </c>
      <c r="W10">
        <v>575501</v>
      </c>
      <c r="X10">
        <v>486680</v>
      </c>
      <c r="Y10">
        <v>644908</v>
      </c>
      <c r="Z10">
        <v>98456</v>
      </c>
      <c r="AA10" s="5">
        <f t="shared" ref="AA10:AA71" si="4">ROUND(PEARSON($Q10:$Z10,$E10:$N10),3)</f>
        <v>0.60399999999999998</v>
      </c>
      <c r="AB10" s="3">
        <f t="shared" ref="AB10:AB71" si="5">ROUND(TDIST(ABS(AD10),AC10-2,2),3)</f>
        <v>6.4000000000000001E-2</v>
      </c>
      <c r="AC10" s="4">
        <f t="shared" ref="AC10:AC71" si="6">COUNTA(Q10:Z10)</f>
        <v>10</v>
      </c>
      <c r="AD10" s="3">
        <f t="shared" ref="AD10:AD71" si="7">ROUND((AA10*SQRT(AC10-2))/(SQRT(1-AA10^2)),3)</f>
        <v>2.1440000000000001</v>
      </c>
    </row>
    <row r="11" spans="1:31">
      <c r="A11" t="s">
        <v>8</v>
      </c>
      <c r="B11" t="s">
        <v>13</v>
      </c>
      <c r="C11" t="s">
        <v>10</v>
      </c>
      <c r="D11" t="s">
        <v>11</v>
      </c>
      <c r="E11" s="3">
        <v>1.2999999999999999E-2</v>
      </c>
      <c r="F11" s="3">
        <v>1.0999999999999999E-2</v>
      </c>
      <c r="G11" s="3">
        <v>7.0000000000000001E-3</v>
      </c>
      <c r="H11" s="3">
        <v>5.0000000000000001E-3</v>
      </c>
      <c r="I11" s="3">
        <v>5.0000000000000001E-3</v>
      </c>
      <c r="J11" s="3">
        <v>4.0000000000000001E-3</v>
      </c>
      <c r="K11" s="3">
        <v>4.0000000000000001E-3</v>
      </c>
      <c r="L11" s="3">
        <v>4.0000000000000001E-3</v>
      </c>
      <c r="M11" s="3">
        <v>4.0000000000000001E-3</v>
      </c>
      <c r="N11" s="3">
        <v>3.0000000000000001E-3</v>
      </c>
      <c r="O11" s="4"/>
      <c r="P11" s="4"/>
      <c r="Q11">
        <v>4241216</v>
      </c>
      <c r="R11">
        <v>4294884</v>
      </c>
      <c r="S11">
        <v>3884007</v>
      </c>
      <c r="T11">
        <v>3418751</v>
      </c>
      <c r="U11">
        <v>2707991</v>
      </c>
      <c r="V11">
        <v>3536979</v>
      </c>
      <c r="W11">
        <v>3327143</v>
      </c>
      <c r="X11">
        <v>2464058</v>
      </c>
      <c r="Y11">
        <v>1704406</v>
      </c>
      <c r="Z11">
        <v>482450</v>
      </c>
      <c r="AA11" s="5">
        <f t="shared" si="4"/>
        <v>0.69899999999999995</v>
      </c>
      <c r="AB11" s="3">
        <f t="shared" si="5"/>
        <v>2.4E-2</v>
      </c>
      <c r="AC11" s="4">
        <f t="shared" si="6"/>
        <v>10</v>
      </c>
      <c r="AD11" s="3">
        <f t="shared" si="7"/>
        <v>2.7650000000000001</v>
      </c>
    </row>
    <row r="12" spans="1:31">
      <c r="A12" t="s">
        <v>8</v>
      </c>
      <c r="B12" t="s">
        <v>14</v>
      </c>
      <c r="C12" t="s">
        <v>10</v>
      </c>
      <c r="D12" t="s">
        <v>11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4"/>
      <c r="P12" s="4"/>
      <c r="Q12">
        <v>111613</v>
      </c>
      <c r="R12">
        <v>152642</v>
      </c>
      <c r="S12">
        <v>148827</v>
      </c>
      <c r="T12">
        <v>127951</v>
      </c>
      <c r="U12">
        <v>128626</v>
      </c>
      <c r="V12">
        <v>158409</v>
      </c>
      <c r="W12">
        <v>161734</v>
      </c>
      <c r="X12">
        <v>185807</v>
      </c>
      <c r="Y12">
        <v>95383</v>
      </c>
      <c r="Z12">
        <v>36615</v>
      </c>
      <c r="AA12" s="5"/>
      <c r="AB12" s="3"/>
      <c r="AD12" s="3"/>
    </row>
    <row r="13" spans="1:31">
      <c r="A13" t="s">
        <v>8</v>
      </c>
      <c r="B13" t="s">
        <v>15</v>
      </c>
      <c r="C13" t="s">
        <v>10</v>
      </c>
      <c r="D13" t="s">
        <v>11</v>
      </c>
      <c r="E13" s="3"/>
      <c r="F13" s="3"/>
      <c r="G13" s="3"/>
      <c r="H13" s="3"/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"/>
      <c r="P13" s="4"/>
      <c r="U13">
        <v>15402</v>
      </c>
      <c r="V13">
        <v>18000</v>
      </c>
      <c r="W13">
        <v>5014</v>
      </c>
      <c r="X13">
        <v>20180</v>
      </c>
      <c r="Y13">
        <v>18155</v>
      </c>
      <c r="Z13">
        <v>21118</v>
      </c>
      <c r="AA13" s="5"/>
      <c r="AB13" s="3"/>
      <c r="AD13" s="3"/>
    </row>
    <row r="14" spans="1:31">
      <c r="A14" t="s">
        <v>8</v>
      </c>
      <c r="B14" t="s">
        <v>16</v>
      </c>
      <c r="C14" t="s">
        <v>10</v>
      </c>
      <c r="D14" t="s">
        <v>11</v>
      </c>
      <c r="E14" s="3"/>
      <c r="F14" s="3"/>
      <c r="G14" s="3"/>
      <c r="H14" s="3"/>
      <c r="I14" s="3"/>
      <c r="J14" s="3"/>
      <c r="K14" s="3"/>
      <c r="L14" s="3">
        <v>0</v>
      </c>
      <c r="M14" s="3"/>
      <c r="N14" s="3">
        <v>0</v>
      </c>
      <c r="P14" s="4"/>
      <c r="V14">
        <v>1768</v>
      </c>
      <c r="X14">
        <v>3047</v>
      </c>
      <c r="Y14">
        <v>128</v>
      </c>
      <c r="Z14">
        <v>942</v>
      </c>
      <c r="AA14" s="5"/>
      <c r="AB14" s="3"/>
      <c r="AD14" s="3"/>
    </row>
    <row r="15" spans="1:31">
      <c r="A15" t="s">
        <v>8</v>
      </c>
      <c r="B15" t="s">
        <v>17</v>
      </c>
      <c r="C15" t="s">
        <v>10</v>
      </c>
      <c r="D15" t="s">
        <v>11</v>
      </c>
      <c r="E15" s="3"/>
      <c r="F15" s="3"/>
      <c r="G15" s="3"/>
      <c r="H15" s="3"/>
      <c r="I15" s="3">
        <v>1E-3</v>
      </c>
      <c r="J15" s="3">
        <v>0</v>
      </c>
      <c r="K15" s="3">
        <v>0</v>
      </c>
      <c r="L15" s="3">
        <v>0</v>
      </c>
      <c r="M15" s="3">
        <v>0</v>
      </c>
      <c r="N15" s="3">
        <v>1E-3</v>
      </c>
      <c r="P15" s="4"/>
      <c r="R15">
        <v>1989</v>
      </c>
      <c r="U15">
        <v>161520</v>
      </c>
      <c r="V15">
        <v>201379</v>
      </c>
      <c r="W15">
        <v>220428</v>
      </c>
      <c r="X15">
        <v>210558</v>
      </c>
      <c r="Y15">
        <v>128701</v>
      </c>
      <c r="Z15">
        <v>119351</v>
      </c>
      <c r="AA15" s="5">
        <f t="shared" si="4"/>
        <v>-0.59199999999999997</v>
      </c>
      <c r="AB15" s="3">
        <f t="shared" si="5"/>
        <v>0.16200000000000001</v>
      </c>
      <c r="AC15" s="4">
        <f t="shared" si="6"/>
        <v>7</v>
      </c>
      <c r="AD15" s="3">
        <f t="shared" si="7"/>
        <v>-1.6419999999999999</v>
      </c>
    </row>
    <row r="16" spans="1:31">
      <c r="A16" t="s">
        <v>8</v>
      </c>
      <c r="B16" t="s">
        <v>18</v>
      </c>
      <c r="C16" t="s">
        <v>10</v>
      </c>
      <c r="D16" t="s">
        <v>11</v>
      </c>
      <c r="E16" s="3"/>
      <c r="F16" s="3">
        <v>1E-3</v>
      </c>
      <c r="G16" s="3">
        <v>1E-3</v>
      </c>
      <c r="H16" s="3">
        <v>1E-3</v>
      </c>
      <c r="I16" s="3">
        <v>0</v>
      </c>
      <c r="J16" s="3">
        <v>0</v>
      </c>
      <c r="K16" s="3">
        <v>0</v>
      </c>
      <c r="L16" s="3">
        <v>0</v>
      </c>
      <c r="M16" s="3">
        <v>1E-3</v>
      </c>
      <c r="N16" s="3">
        <v>1E-3</v>
      </c>
      <c r="P16" s="4"/>
      <c r="R16">
        <v>519343</v>
      </c>
      <c r="S16">
        <v>343840</v>
      </c>
      <c r="T16">
        <v>366940</v>
      </c>
      <c r="U16">
        <v>298814</v>
      </c>
      <c r="V16">
        <v>425374</v>
      </c>
      <c r="W16">
        <v>506865</v>
      </c>
      <c r="X16">
        <v>506549</v>
      </c>
      <c r="Y16">
        <v>422259</v>
      </c>
      <c r="Z16">
        <v>178496</v>
      </c>
      <c r="AA16" s="5">
        <f t="shared" si="4"/>
        <v>-0.31900000000000001</v>
      </c>
      <c r="AB16" s="3">
        <f t="shared" si="5"/>
        <v>0.40300000000000002</v>
      </c>
      <c r="AC16" s="4">
        <f t="shared" si="6"/>
        <v>9</v>
      </c>
      <c r="AD16" s="3">
        <f t="shared" si="7"/>
        <v>-0.89100000000000001</v>
      </c>
    </row>
    <row r="17" spans="1:30">
      <c r="A17" t="s">
        <v>8</v>
      </c>
      <c r="B17" t="s">
        <v>19</v>
      </c>
      <c r="C17" t="s">
        <v>10</v>
      </c>
      <c r="D17" t="s">
        <v>11</v>
      </c>
      <c r="E17" s="3"/>
      <c r="F17" s="3"/>
      <c r="G17" s="3"/>
      <c r="H17" s="3"/>
      <c r="I17" s="3"/>
      <c r="J17" s="3"/>
      <c r="K17" s="3"/>
      <c r="L17" s="3">
        <v>0</v>
      </c>
      <c r="M17" s="3"/>
      <c r="N17" s="3"/>
      <c r="P17" s="4"/>
      <c r="V17">
        <v>663</v>
      </c>
      <c r="X17">
        <v>3536</v>
      </c>
      <c r="Z17">
        <v>1130</v>
      </c>
      <c r="AA17" s="5"/>
      <c r="AB17" s="3"/>
      <c r="AD17" s="3"/>
    </row>
    <row r="18" spans="1:30">
      <c r="A18" t="s">
        <v>20</v>
      </c>
      <c r="B18" t="s">
        <v>9</v>
      </c>
      <c r="C18" t="s">
        <v>10</v>
      </c>
      <c r="D18" t="s">
        <v>11</v>
      </c>
      <c r="E18" s="3">
        <v>0</v>
      </c>
      <c r="F18" s="3">
        <v>0</v>
      </c>
      <c r="G18" s="3">
        <v>0</v>
      </c>
      <c r="H18" s="3">
        <v>1E-3</v>
      </c>
      <c r="I18" s="3">
        <v>0</v>
      </c>
      <c r="J18" s="3">
        <v>0</v>
      </c>
      <c r="K18" s="3"/>
      <c r="L18" s="3"/>
      <c r="M18" s="3"/>
      <c r="N18" s="3"/>
      <c r="Q18">
        <v>47736</v>
      </c>
      <c r="R18">
        <v>29712</v>
      </c>
      <c r="S18">
        <v>2128</v>
      </c>
      <c r="T18">
        <v>53986</v>
      </c>
      <c r="U18">
        <v>30297</v>
      </c>
      <c r="V18">
        <v>16790</v>
      </c>
      <c r="X18">
        <v>884</v>
      </c>
      <c r="Y18">
        <v>1535</v>
      </c>
      <c r="Z18">
        <v>2793</v>
      </c>
      <c r="AA18" s="5">
        <f t="shared" si="4"/>
        <v>0.61</v>
      </c>
      <c r="AB18" s="3">
        <f t="shared" si="5"/>
        <v>8.1000000000000003E-2</v>
      </c>
      <c r="AC18" s="4">
        <f t="shared" si="6"/>
        <v>9</v>
      </c>
      <c r="AD18" s="3">
        <f t="shared" si="7"/>
        <v>2.0369999999999999</v>
      </c>
    </row>
    <row r="19" spans="1:30">
      <c r="A19" t="s">
        <v>20</v>
      </c>
      <c r="B19" t="s">
        <v>13</v>
      </c>
      <c r="C19" t="s">
        <v>10</v>
      </c>
      <c r="D19" t="s">
        <v>11</v>
      </c>
      <c r="E19" s="3">
        <v>6.0000000000000001E-3</v>
      </c>
      <c r="F19" s="3">
        <v>7.0000000000000001E-3</v>
      </c>
      <c r="G19" s="3">
        <v>6.0000000000000001E-3</v>
      </c>
      <c r="H19" s="3">
        <v>4.0000000000000001E-3</v>
      </c>
      <c r="I19" s="3">
        <v>3.0000000000000001E-3</v>
      </c>
      <c r="J19" s="3">
        <v>2E-3</v>
      </c>
      <c r="K19" s="3">
        <v>3.0000000000000001E-3</v>
      </c>
      <c r="L19" s="3">
        <v>3.0000000000000001E-3</v>
      </c>
      <c r="M19" s="3">
        <v>3.0000000000000001E-3</v>
      </c>
      <c r="N19" s="3">
        <v>3.0000000000000001E-3</v>
      </c>
      <c r="Q19">
        <v>1669870</v>
      </c>
      <c r="R19">
        <v>2060092</v>
      </c>
      <c r="S19">
        <v>2212397</v>
      </c>
      <c r="T19">
        <v>1927398</v>
      </c>
      <c r="U19">
        <v>1590823</v>
      </c>
      <c r="V19">
        <v>1464163</v>
      </c>
      <c r="W19">
        <v>1666322</v>
      </c>
      <c r="X19">
        <v>1801775</v>
      </c>
      <c r="Y19">
        <v>1242171</v>
      </c>
      <c r="Z19">
        <v>1071896</v>
      </c>
      <c r="AA19" s="5">
        <f t="shared" si="4"/>
        <v>0.67500000000000004</v>
      </c>
      <c r="AB19" s="3">
        <f t="shared" si="5"/>
        <v>3.2000000000000001E-2</v>
      </c>
      <c r="AC19" s="4">
        <f t="shared" si="6"/>
        <v>10</v>
      </c>
      <c r="AD19" s="3">
        <f t="shared" si="7"/>
        <v>2.5880000000000001</v>
      </c>
    </row>
    <row r="20" spans="1:30">
      <c r="A20" t="s">
        <v>20</v>
      </c>
      <c r="B20" t="s">
        <v>14</v>
      </c>
      <c r="C20" t="s">
        <v>10</v>
      </c>
      <c r="D20" t="s">
        <v>11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Q20">
        <v>191424</v>
      </c>
      <c r="R20">
        <v>163463</v>
      </c>
      <c r="S20">
        <v>271624</v>
      </c>
      <c r="T20">
        <v>235427</v>
      </c>
      <c r="U20">
        <v>145714</v>
      </c>
      <c r="V20">
        <v>278008</v>
      </c>
      <c r="W20">
        <v>233164</v>
      </c>
      <c r="X20">
        <v>275364</v>
      </c>
      <c r="Y20">
        <v>225797</v>
      </c>
      <c r="Z20">
        <v>269836</v>
      </c>
      <c r="AA20" s="5"/>
      <c r="AB20" s="3"/>
      <c r="AD20" s="3"/>
    </row>
    <row r="21" spans="1:30">
      <c r="A21" t="s">
        <v>20</v>
      </c>
      <c r="B21" t="s">
        <v>15</v>
      </c>
      <c r="C21" t="s">
        <v>10</v>
      </c>
      <c r="D21" t="s">
        <v>11</v>
      </c>
      <c r="E21" s="3"/>
      <c r="F21" s="3"/>
      <c r="G21" s="3"/>
      <c r="H21" s="3"/>
      <c r="I21" s="3"/>
      <c r="J21" s="3"/>
      <c r="K21" s="3">
        <v>0</v>
      </c>
      <c r="L21" s="3">
        <v>0</v>
      </c>
      <c r="M21" s="3">
        <v>0</v>
      </c>
      <c r="N21" s="3"/>
      <c r="T21">
        <v>1547</v>
      </c>
      <c r="W21">
        <v>15444</v>
      </c>
      <c r="X21">
        <v>1188</v>
      </c>
      <c r="Y21">
        <v>924</v>
      </c>
      <c r="AA21" s="5"/>
      <c r="AB21" s="3"/>
      <c r="AD21" s="3"/>
    </row>
    <row r="22" spans="1:30">
      <c r="A22" t="s">
        <v>20</v>
      </c>
      <c r="B22" t="s">
        <v>17</v>
      </c>
      <c r="C22" t="s">
        <v>145</v>
      </c>
      <c r="D22" t="s">
        <v>11</v>
      </c>
      <c r="E22" s="3"/>
      <c r="F22" s="3"/>
      <c r="G22" s="3"/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W22">
        <v>808679</v>
      </c>
      <c r="X22">
        <v>898007</v>
      </c>
      <c r="Y22">
        <v>815730</v>
      </c>
      <c r="Z22">
        <v>747693</v>
      </c>
      <c r="AA22" s="5"/>
      <c r="AB22" s="3"/>
      <c r="AD22" s="3"/>
    </row>
    <row r="23" spans="1:30">
      <c r="A23" t="s">
        <v>20</v>
      </c>
      <c r="B23" t="s">
        <v>17</v>
      </c>
      <c r="C23" t="s">
        <v>10</v>
      </c>
      <c r="D23" t="s">
        <v>11</v>
      </c>
      <c r="E23" s="3">
        <v>1E-3</v>
      </c>
      <c r="F23" s="3">
        <v>1E-3</v>
      </c>
      <c r="G23" s="3">
        <v>1E-3</v>
      </c>
      <c r="H23" s="3">
        <v>3.0000000000000001E-3</v>
      </c>
      <c r="I23" s="3">
        <v>2E-3</v>
      </c>
      <c r="J23" s="3">
        <v>3.0000000000000001E-3</v>
      </c>
      <c r="K23" s="3">
        <v>1E-3</v>
      </c>
      <c r="L23" s="3">
        <v>1E-3</v>
      </c>
      <c r="M23" s="3">
        <v>1E-3</v>
      </c>
      <c r="N23" s="3">
        <v>2E-3</v>
      </c>
      <c r="Q23">
        <v>1756193</v>
      </c>
      <c r="R23">
        <v>1526666</v>
      </c>
      <c r="S23">
        <v>1988209</v>
      </c>
      <c r="T23">
        <v>2176131</v>
      </c>
      <c r="U23">
        <v>1736694</v>
      </c>
      <c r="V23">
        <v>1585192</v>
      </c>
      <c r="W23">
        <v>759368</v>
      </c>
      <c r="X23">
        <v>829604</v>
      </c>
      <c r="Y23">
        <v>741965</v>
      </c>
      <c r="Z23">
        <v>495051</v>
      </c>
      <c r="AA23" s="5">
        <f t="shared" si="4"/>
        <v>0.35199999999999998</v>
      </c>
      <c r="AB23" s="3">
        <f t="shared" si="5"/>
        <v>0.318</v>
      </c>
      <c r="AC23" s="4">
        <f t="shared" si="6"/>
        <v>10</v>
      </c>
      <c r="AD23" s="3">
        <f t="shared" si="7"/>
        <v>1.0640000000000001</v>
      </c>
    </row>
    <row r="24" spans="1:30">
      <c r="A24" t="s">
        <v>20</v>
      </c>
      <c r="B24" t="s">
        <v>18</v>
      </c>
      <c r="C24" t="s">
        <v>145</v>
      </c>
      <c r="D24" t="s">
        <v>11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>
        <v>0</v>
      </c>
      <c r="W24">
        <v>2420</v>
      </c>
      <c r="X24">
        <v>39820</v>
      </c>
      <c r="Y24">
        <v>31240</v>
      </c>
      <c r="Z24">
        <v>14740</v>
      </c>
      <c r="AA24" s="5"/>
      <c r="AB24" s="3"/>
      <c r="AD24" s="3"/>
    </row>
    <row r="25" spans="1:30">
      <c r="A25" t="s">
        <v>20</v>
      </c>
      <c r="B25" t="s">
        <v>18</v>
      </c>
      <c r="C25" t="s">
        <v>10</v>
      </c>
      <c r="D25" t="s">
        <v>11</v>
      </c>
      <c r="E25" s="3">
        <v>8.9999999999999993E-3</v>
      </c>
      <c r="F25" s="3">
        <v>7.0000000000000001E-3</v>
      </c>
      <c r="G25" s="3">
        <v>5.0000000000000001E-3</v>
      </c>
      <c r="H25" s="3">
        <v>4.0000000000000001E-3</v>
      </c>
      <c r="I25" s="3">
        <v>4.0000000000000001E-3</v>
      </c>
      <c r="J25" s="3">
        <v>2E-3</v>
      </c>
      <c r="K25" s="3">
        <v>2E-3</v>
      </c>
      <c r="L25" s="3">
        <v>2E-3</v>
      </c>
      <c r="M25" s="3">
        <v>3.0000000000000001E-3</v>
      </c>
      <c r="N25" s="3">
        <v>2E-3</v>
      </c>
      <c r="Q25">
        <v>1013535</v>
      </c>
      <c r="R25">
        <v>893439</v>
      </c>
      <c r="S25">
        <v>704404</v>
      </c>
      <c r="T25">
        <v>771597</v>
      </c>
      <c r="U25">
        <v>680681</v>
      </c>
      <c r="V25">
        <v>457259</v>
      </c>
      <c r="W25">
        <v>470754</v>
      </c>
      <c r="X25">
        <v>420345</v>
      </c>
      <c r="Y25">
        <v>408157</v>
      </c>
      <c r="Z25">
        <v>320809</v>
      </c>
      <c r="AA25" s="5">
        <f t="shared" si="4"/>
        <v>0.93600000000000005</v>
      </c>
      <c r="AB25" s="3">
        <f t="shared" si="5"/>
        <v>0</v>
      </c>
      <c r="AC25" s="4">
        <f t="shared" si="6"/>
        <v>10</v>
      </c>
      <c r="AD25" s="3">
        <f t="shared" si="7"/>
        <v>7.5209999999999999</v>
      </c>
    </row>
    <row r="26" spans="1:30">
      <c r="A26" t="s">
        <v>20</v>
      </c>
      <c r="B26" t="s">
        <v>19</v>
      </c>
      <c r="C26" t="s">
        <v>10</v>
      </c>
      <c r="D26" t="s">
        <v>11</v>
      </c>
      <c r="E26" s="3">
        <v>0</v>
      </c>
      <c r="F26" s="3"/>
      <c r="G26" s="3"/>
      <c r="H26" s="3">
        <v>0</v>
      </c>
      <c r="I26" s="3"/>
      <c r="J26" s="3"/>
      <c r="K26" s="3"/>
      <c r="L26" s="3"/>
      <c r="M26" s="3"/>
      <c r="N26" s="3"/>
      <c r="Q26">
        <v>1028</v>
      </c>
      <c r="T26">
        <v>772</v>
      </c>
      <c r="U26">
        <v>884</v>
      </c>
      <c r="V26">
        <v>4410</v>
      </c>
      <c r="W26">
        <v>426</v>
      </c>
      <c r="AA26" s="5"/>
      <c r="AB26" s="3"/>
      <c r="AD26" s="3"/>
    </row>
    <row r="27" spans="1:30">
      <c r="A27" t="s">
        <v>21</v>
      </c>
      <c r="B27" t="s">
        <v>9</v>
      </c>
      <c r="C27" t="s">
        <v>10</v>
      </c>
      <c r="D27" t="s">
        <v>11</v>
      </c>
      <c r="E27" s="3">
        <v>8.0000000000000002E-3</v>
      </c>
      <c r="F27" s="3">
        <v>6.0000000000000001E-3</v>
      </c>
      <c r="G27" s="3">
        <v>7.0000000000000001E-3</v>
      </c>
      <c r="H27" s="3">
        <v>4.0000000000000001E-3</v>
      </c>
      <c r="I27" s="3">
        <v>4.0000000000000001E-3</v>
      </c>
      <c r="J27" s="3">
        <v>2E-3</v>
      </c>
      <c r="K27" s="3">
        <v>2E-3</v>
      </c>
      <c r="L27" s="3">
        <v>2E-3</v>
      </c>
      <c r="M27" s="3">
        <v>2E-3</v>
      </c>
      <c r="N27" s="3">
        <v>2E-3</v>
      </c>
      <c r="Q27">
        <v>1122195</v>
      </c>
      <c r="R27">
        <v>887830</v>
      </c>
      <c r="S27">
        <v>996227</v>
      </c>
      <c r="T27">
        <v>511642</v>
      </c>
      <c r="U27">
        <v>527282</v>
      </c>
      <c r="V27">
        <v>370939</v>
      </c>
      <c r="W27">
        <v>366679</v>
      </c>
      <c r="X27">
        <v>513056</v>
      </c>
      <c r="Y27">
        <v>373757</v>
      </c>
      <c r="Z27">
        <v>317294</v>
      </c>
      <c r="AA27" s="5">
        <f t="shared" si="4"/>
        <v>0.97199999999999998</v>
      </c>
      <c r="AB27" s="3">
        <f t="shared" si="5"/>
        <v>0</v>
      </c>
      <c r="AC27" s="4">
        <f t="shared" si="6"/>
        <v>10</v>
      </c>
      <c r="AD27" s="3">
        <f t="shared" si="7"/>
        <v>11.7</v>
      </c>
    </row>
    <row r="28" spans="1:30">
      <c r="A28" t="s">
        <v>21</v>
      </c>
      <c r="B28" t="s">
        <v>13</v>
      </c>
      <c r="C28" t="s">
        <v>10</v>
      </c>
      <c r="D28" t="s">
        <v>11</v>
      </c>
      <c r="E28" s="3">
        <v>1E-3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/>
      <c r="M28" s="3"/>
      <c r="N28" s="3"/>
      <c r="Q28">
        <v>89457</v>
      </c>
      <c r="R28">
        <v>38279</v>
      </c>
      <c r="S28">
        <v>62036</v>
      </c>
      <c r="T28">
        <v>42447</v>
      </c>
      <c r="U28">
        <v>1390</v>
      </c>
      <c r="V28">
        <v>2894</v>
      </c>
      <c r="W28">
        <v>49163</v>
      </c>
      <c r="Y28">
        <v>440</v>
      </c>
      <c r="Z28">
        <v>242</v>
      </c>
      <c r="AA28" s="5">
        <f t="shared" si="4"/>
        <v>0.68500000000000005</v>
      </c>
      <c r="AB28" s="3">
        <f t="shared" si="5"/>
        <v>4.2000000000000003E-2</v>
      </c>
      <c r="AC28" s="4">
        <f t="shared" si="6"/>
        <v>9</v>
      </c>
      <c r="AD28" s="3">
        <f t="shared" si="7"/>
        <v>2.488</v>
      </c>
    </row>
    <row r="29" spans="1:30">
      <c r="A29" t="s">
        <v>21</v>
      </c>
      <c r="B29" t="s">
        <v>14</v>
      </c>
      <c r="C29" t="s">
        <v>10</v>
      </c>
      <c r="D29" t="s">
        <v>11</v>
      </c>
      <c r="E29" s="3">
        <v>1.7000000000000001E-2</v>
      </c>
      <c r="F29" s="3">
        <v>0.01</v>
      </c>
      <c r="G29" s="3">
        <v>8.0000000000000002E-3</v>
      </c>
      <c r="H29" s="3">
        <v>7.0000000000000001E-3</v>
      </c>
      <c r="I29" s="3">
        <v>4.0000000000000001E-3</v>
      </c>
      <c r="J29" s="3">
        <v>2E-3</v>
      </c>
      <c r="K29" s="3">
        <v>3.0000000000000001E-3</v>
      </c>
      <c r="L29" s="3">
        <v>3.0000000000000001E-3</v>
      </c>
      <c r="M29" s="3">
        <v>3.0000000000000001E-3</v>
      </c>
      <c r="N29" s="3">
        <v>2E-3</v>
      </c>
      <c r="Q29">
        <v>2077492</v>
      </c>
      <c r="R29">
        <v>2164307</v>
      </c>
      <c r="S29">
        <v>2031057</v>
      </c>
      <c r="T29">
        <v>1795453</v>
      </c>
      <c r="U29">
        <v>949658</v>
      </c>
      <c r="V29">
        <v>1003603</v>
      </c>
      <c r="W29">
        <v>1050057</v>
      </c>
      <c r="X29">
        <v>1195617</v>
      </c>
      <c r="Y29">
        <v>1136118</v>
      </c>
      <c r="Z29">
        <v>1080149</v>
      </c>
      <c r="AA29" s="5">
        <f t="shared" si="4"/>
        <v>0.85499999999999998</v>
      </c>
      <c r="AB29" s="3">
        <f t="shared" si="5"/>
        <v>2E-3</v>
      </c>
      <c r="AC29" s="4">
        <f t="shared" si="6"/>
        <v>10</v>
      </c>
      <c r="AD29" s="3">
        <f t="shared" si="7"/>
        <v>4.6630000000000003</v>
      </c>
    </row>
    <row r="30" spans="1:30">
      <c r="A30" t="s">
        <v>21</v>
      </c>
      <c r="B30" t="s">
        <v>15</v>
      </c>
      <c r="C30" t="s">
        <v>10</v>
      </c>
      <c r="D30" t="s">
        <v>11</v>
      </c>
      <c r="E30" s="3">
        <v>2E-3</v>
      </c>
      <c r="F30" s="3">
        <v>3.0000000000000001E-3</v>
      </c>
      <c r="G30" s="3">
        <v>4.0000000000000001E-3</v>
      </c>
      <c r="H30" s="3">
        <v>3.0000000000000001E-3</v>
      </c>
      <c r="I30" s="3">
        <v>2E-3</v>
      </c>
      <c r="J30" s="3">
        <v>1E-3</v>
      </c>
      <c r="K30" s="3">
        <v>2E-3</v>
      </c>
      <c r="L30" s="3">
        <v>1E-3</v>
      </c>
      <c r="M30" s="3">
        <v>2E-3</v>
      </c>
      <c r="N30" s="3">
        <v>3.0000000000000001E-3</v>
      </c>
      <c r="Q30">
        <v>138641</v>
      </c>
      <c r="R30">
        <v>244626</v>
      </c>
      <c r="S30">
        <v>237800</v>
      </c>
      <c r="T30">
        <v>175339</v>
      </c>
      <c r="U30">
        <v>98614</v>
      </c>
      <c r="V30">
        <v>100902</v>
      </c>
      <c r="W30">
        <v>158205</v>
      </c>
      <c r="X30">
        <v>130662</v>
      </c>
      <c r="Y30">
        <v>182841</v>
      </c>
      <c r="Z30">
        <v>321220</v>
      </c>
      <c r="AA30" s="5">
        <f t="shared" si="4"/>
        <v>0.74299999999999999</v>
      </c>
      <c r="AB30" s="3">
        <f t="shared" si="5"/>
        <v>1.4E-2</v>
      </c>
      <c r="AC30" s="4">
        <f t="shared" si="6"/>
        <v>10</v>
      </c>
      <c r="AD30" s="3">
        <f t="shared" si="7"/>
        <v>3.14</v>
      </c>
    </row>
    <row r="31" spans="1:30">
      <c r="A31" t="s">
        <v>21</v>
      </c>
      <c r="B31" t="s">
        <v>16</v>
      </c>
      <c r="C31" t="s">
        <v>10</v>
      </c>
      <c r="D31" t="s">
        <v>11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/>
      <c r="Q31">
        <v>105319</v>
      </c>
      <c r="R31">
        <v>79773</v>
      </c>
      <c r="S31">
        <v>41626</v>
      </c>
      <c r="T31">
        <v>42159</v>
      </c>
      <c r="U31">
        <v>15924</v>
      </c>
      <c r="V31">
        <v>25347</v>
      </c>
      <c r="W31">
        <v>28769</v>
      </c>
      <c r="X31">
        <v>45576</v>
      </c>
      <c r="Y31">
        <v>29388</v>
      </c>
      <c r="Z31">
        <v>21089</v>
      </c>
      <c r="AA31" s="5"/>
      <c r="AB31" s="3"/>
      <c r="AD31" s="3"/>
    </row>
    <row r="32" spans="1:30">
      <c r="A32" t="s">
        <v>21</v>
      </c>
      <c r="B32" t="s">
        <v>17</v>
      </c>
      <c r="C32" t="s">
        <v>10</v>
      </c>
      <c r="D32" t="s">
        <v>11</v>
      </c>
      <c r="E32" s="3">
        <v>0.02</v>
      </c>
      <c r="F32" s="3">
        <v>2.1000000000000001E-2</v>
      </c>
      <c r="G32" s="3">
        <v>1.7000000000000001E-2</v>
      </c>
      <c r="H32" s="3">
        <v>1.7999999999999999E-2</v>
      </c>
      <c r="I32" s="3">
        <v>1.4999999999999999E-2</v>
      </c>
      <c r="J32" s="3">
        <v>1.4999999999999999E-2</v>
      </c>
      <c r="K32" s="3">
        <v>1.0999999999999999E-2</v>
      </c>
      <c r="L32" s="3">
        <v>1.2E-2</v>
      </c>
      <c r="M32" s="3">
        <v>1.4999999999999999E-2</v>
      </c>
      <c r="N32" s="3">
        <v>1.4999999999999999E-2</v>
      </c>
      <c r="Q32">
        <v>7137074</v>
      </c>
      <c r="R32">
        <v>6422756</v>
      </c>
      <c r="S32">
        <v>6405176</v>
      </c>
      <c r="T32">
        <v>6020308</v>
      </c>
      <c r="U32">
        <v>3801069</v>
      </c>
      <c r="V32">
        <v>4034203</v>
      </c>
      <c r="W32">
        <v>3793148</v>
      </c>
      <c r="X32">
        <v>3592389</v>
      </c>
      <c r="Y32">
        <v>3664621</v>
      </c>
      <c r="Z32">
        <v>3593770</v>
      </c>
      <c r="AA32" s="5">
        <f t="shared" si="4"/>
        <v>0.85599999999999998</v>
      </c>
      <c r="AB32" s="3">
        <f t="shared" si="5"/>
        <v>2E-3</v>
      </c>
      <c r="AC32" s="4">
        <f t="shared" si="6"/>
        <v>10</v>
      </c>
      <c r="AD32" s="3">
        <f t="shared" si="7"/>
        <v>4.6829999999999998</v>
      </c>
    </row>
    <row r="33" spans="1:30">
      <c r="A33" t="s">
        <v>21</v>
      </c>
      <c r="B33" t="s">
        <v>18</v>
      </c>
      <c r="C33" t="s">
        <v>10</v>
      </c>
      <c r="D33" t="s">
        <v>11</v>
      </c>
      <c r="E33" s="3">
        <v>8.9999999999999993E-3</v>
      </c>
      <c r="F33" s="3">
        <v>8.9999999999999993E-3</v>
      </c>
      <c r="G33" s="3">
        <v>5.0000000000000001E-3</v>
      </c>
      <c r="H33" s="3">
        <v>3.0000000000000001E-3</v>
      </c>
      <c r="I33" s="3">
        <v>3.0000000000000001E-3</v>
      </c>
      <c r="J33" s="3">
        <v>1E-3</v>
      </c>
      <c r="K33" s="3">
        <v>1E-3</v>
      </c>
      <c r="L33" s="3">
        <v>1E-3</v>
      </c>
      <c r="M33" s="3">
        <v>1E-3</v>
      </c>
      <c r="N33" s="3">
        <v>0</v>
      </c>
      <c r="Q33">
        <v>2597949</v>
      </c>
      <c r="R33">
        <v>2580788</v>
      </c>
      <c r="S33">
        <v>1916695</v>
      </c>
      <c r="T33">
        <v>1405216</v>
      </c>
      <c r="U33">
        <v>1080616</v>
      </c>
      <c r="V33">
        <v>706247</v>
      </c>
      <c r="W33">
        <v>569359</v>
      </c>
      <c r="X33">
        <v>431399</v>
      </c>
      <c r="Y33">
        <v>370536</v>
      </c>
      <c r="Z33">
        <v>312765</v>
      </c>
      <c r="AA33" s="5">
        <f t="shared" si="4"/>
        <v>0.98099999999999998</v>
      </c>
      <c r="AB33" s="3">
        <f t="shared" si="5"/>
        <v>0</v>
      </c>
      <c r="AC33" s="4">
        <f t="shared" si="6"/>
        <v>10</v>
      </c>
      <c r="AD33" s="3">
        <f t="shared" si="7"/>
        <v>14.302</v>
      </c>
    </row>
    <row r="34" spans="1:30">
      <c r="A34" t="s">
        <v>21</v>
      </c>
      <c r="B34" t="s">
        <v>19</v>
      </c>
      <c r="C34" t="s">
        <v>10</v>
      </c>
      <c r="D34" t="s">
        <v>11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/>
      <c r="M34" s="3"/>
      <c r="N34" s="3">
        <v>0</v>
      </c>
      <c r="Q34">
        <v>3084554</v>
      </c>
      <c r="R34">
        <v>3026636</v>
      </c>
      <c r="S34">
        <v>2373302</v>
      </c>
      <c r="T34">
        <v>1761200</v>
      </c>
      <c r="U34">
        <v>799803</v>
      </c>
      <c r="V34">
        <v>916558</v>
      </c>
      <c r="W34">
        <v>577813</v>
      </c>
      <c r="X34">
        <v>1063007</v>
      </c>
      <c r="Y34">
        <v>336257</v>
      </c>
      <c r="Z34">
        <v>477168</v>
      </c>
      <c r="AA34" s="5"/>
      <c r="AB34" s="3"/>
      <c r="AD34" s="3"/>
    </row>
    <row r="35" spans="1:30">
      <c r="A35" t="s">
        <v>30</v>
      </c>
      <c r="B35" t="s">
        <v>9</v>
      </c>
      <c r="C35" t="s">
        <v>145</v>
      </c>
      <c r="D35" t="s">
        <v>11</v>
      </c>
      <c r="E35" s="3"/>
      <c r="F35" s="3"/>
      <c r="G35" s="3"/>
      <c r="H35" s="3"/>
      <c r="I35" s="3"/>
      <c r="J35" s="3"/>
      <c r="K35" s="3"/>
      <c r="L35" s="3">
        <v>1E-3</v>
      </c>
      <c r="M35" s="3">
        <v>1E-3</v>
      </c>
      <c r="N35" s="3">
        <v>2E-3</v>
      </c>
      <c r="X35">
        <v>202685</v>
      </c>
      <c r="Y35">
        <v>169873</v>
      </c>
      <c r="Z35">
        <v>384590</v>
      </c>
      <c r="AA35" s="5">
        <f t="shared" si="4"/>
        <v>0.99</v>
      </c>
      <c r="AB35" s="3">
        <f t="shared" si="5"/>
        <v>0.09</v>
      </c>
      <c r="AC35" s="4">
        <f t="shared" si="6"/>
        <v>3</v>
      </c>
      <c r="AD35" s="3">
        <f t="shared" si="7"/>
        <v>7.0179999999999998</v>
      </c>
    </row>
    <row r="36" spans="1:30">
      <c r="A36" t="s">
        <v>30</v>
      </c>
      <c r="B36" t="s">
        <v>9</v>
      </c>
      <c r="C36" t="s">
        <v>10</v>
      </c>
      <c r="D36" t="s">
        <v>11</v>
      </c>
      <c r="E36" s="3">
        <v>5.0000000000000001E-3</v>
      </c>
      <c r="F36" s="3">
        <v>4.0000000000000001E-3</v>
      </c>
      <c r="G36" s="3">
        <v>3.0000000000000001E-3</v>
      </c>
      <c r="H36" s="3">
        <v>6.0000000000000001E-3</v>
      </c>
      <c r="I36" s="3">
        <v>2E-3</v>
      </c>
      <c r="J36" s="3">
        <v>2E-3</v>
      </c>
      <c r="K36" s="3">
        <v>2E-3</v>
      </c>
      <c r="L36" s="3"/>
      <c r="M36" s="3"/>
      <c r="N36" s="3">
        <v>0</v>
      </c>
      <c r="Q36">
        <v>1060809</v>
      </c>
      <c r="R36">
        <v>671130</v>
      </c>
      <c r="S36">
        <v>618160</v>
      </c>
      <c r="T36">
        <v>1321240</v>
      </c>
      <c r="U36">
        <v>305837</v>
      </c>
      <c r="V36">
        <v>228530</v>
      </c>
      <c r="W36">
        <v>265710</v>
      </c>
      <c r="Z36">
        <v>40284</v>
      </c>
      <c r="AA36" s="5">
        <f t="shared" si="4"/>
        <v>0.97499999999999998</v>
      </c>
      <c r="AB36" s="3">
        <f t="shared" si="5"/>
        <v>0</v>
      </c>
      <c r="AC36" s="4">
        <f t="shared" si="6"/>
        <v>8</v>
      </c>
      <c r="AD36" s="3">
        <f t="shared" si="7"/>
        <v>10.747999999999999</v>
      </c>
    </row>
    <row r="37" spans="1:30">
      <c r="A37" t="s">
        <v>30</v>
      </c>
      <c r="B37" t="s">
        <v>13</v>
      </c>
      <c r="C37" t="s">
        <v>145</v>
      </c>
      <c r="D37" t="s">
        <v>11</v>
      </c>
      <c r="E37" s="3"/>
      <c r="F37" s="3"/>
      <c r="G37" s="3"/>
      <c r="H37" s="3"/>
      <c r="I37" s="3"/>
      <c r="J37" s="3"/>
      <c r="K37" s="3">
        <v>0</v>
      </c>
      <c r="L37" s="3">
        <v>1.2999999999999999E-2</v>
      </c>
      <c r="M37" s="3">
        <v>1.4E-2</v>
      </c>
      <c r="N37" s="3">
        <v>1.2999999999999999E-2</v>
      </c>
      <c r="W37">
        <v>47771</v>
      </c>
      <c r="X37">
        <v>2863860</v>
      </c>
      <c r="Y37">
        <v>2644958</v>
      </c>
      <c r="Z37">
        <v>2412375</v>
      </c>
      <c r="AA37" s="5">
        <f t="shared" si="4"/>
        <v>0.98799999999999999</v>
      </c>
      <c r="AB37" s="3">
        <f t="shared" si="5"/>
        <v>1.2E-2</v>
      </c>
      <c r="AC37" s="4">
        <f t="shared" si="6"/>
        <v>4</v>
      </c>
      <c r="AD37" s="3">
        <f t="shared" si="7"/>
        <v>9.0459999999999994</v>
      </c>
    </row>
    <row r="38" spans="1:30">
      <c r="A38" t="s">
        <v>30</v>
      </c>
      <c r="B38" t="s">
        <v>13</v>
      </c>
      <c r="C38" t="s">
        <v>10</v>
      </c>
      <c r="D38" t="s">
        <v>11</v>
      </c>
      <c r="E38" s="3">
        <v>1.4E-2</v>
      </c>
      <c r="F38" s="3">
        <v>1.9E-2</v>
      </c>
      <c r="G38" s="3">
        <v>1.6E-2</v>
      </c>
      <c r="H38" s="3">
        <v>0.01</v>
      </c>
      <c r="I38" s="3">
        <v>1.4999999999999999E-2</v>
      </c>
      <c r="J38" s="3">
        <v>8.9999999999999993E-3</v>
      </c>
      <c r="K38" s="3">
        <v>0.01</v>
      </c>
      <c r="L38" s="3">
        <v>1E-3</v>
      </c>
      <c r="M38" s="3">
        <v>0</v>
      </c>
      <c r="N38" s="3">
        <v>0</v>
      </c>
      <c r="Q38">
        <v>2739407</v>
      </c>
      <c r="R38">
        <v>3559560</v>
      </c>
      <c r="S38">
        <v>4046341</v>
      </c>
      <c r="T38">
        <v>2974409</v>
      </c>
      <c r="U38">
        <v>3251512</v>
      </c>
      <c r="V38">
        <v>1975399</v>
      </c>
      <c r="W38">
        <v>2444807</v>
      </c>
      <c r="X38">
        <v>401247</v>
      </c>
      <c r="Y38">
        <v>96356</v>
      </c>
      <c r="Z38">
        <v>79036</v>
      </c>
      <c r="AA38" s="5">
        <f t="shared" si="4"/>
        <v>0.96599999999999997</v>
      </c>
      <c r="AB38" s="3">
        <f t="shared" si="5"/>
        <v>0</v>
      </c>
      <c r="AC38" s="4">
        <f t="shared" si="6"/>
        <v>10</v>
      </c>
      <c r="AD38" s="3">
        <f t="shared" si="7"/>
        <v>10.568</v>
      </c>
    </row>
    <row r="39" spans="1:30">
      <c r="A39" t="s">
        <v>30</v>
      </c>
      <c r="B39" t="s">
        <v>14</v>
      </c>
      <c r="C39" t="s">
        <v>10</v>
      </c>
      <c r="D39" t="s">
        <v>11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Q39">
        <v>337639</v>
      </c>
      <c r="R39">
        <v>359134</v>
      </c>
      <c r="S39">
        <v>308275</v>
      </c>
      <c r="T39">
        <v>308517</v>
      </c>
      <c r="U39">
        <v>180503</v>
      </c>
      <c r="V39">
        <v>70981</v>
      </c>
      <c r="W39">
        <v>175602</v>
      </c>
      <c r="X39">
        <v>74835</v>
      </c>
      <c r="Y39">
        <v>73826</v>
      </c>
      <c r="Z39">
        <v>61957</v>
      </c>
      <c r="AA39" s="5"/>
      <c r="AB39" s="3"/>
      <c r="AD39" s="3"/>
    </row>
    <row r="40" spans="1:30">
      <c r="A40" t="s">
        <v>30</v>
      </c>
      <c r="B40" t="s">
        <v>15</v>
      </c>
      <c r="C40" t="s">
        <v>10</v>
      </c>
      <c r="D40" t="s">
        <v>11</v>
      </c>
      <c r="E40" s="3">
        <v>0</v>
      </c>
      <c r="F40" s="3"/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Q40">
        <v>1092</v>
      </c>
      <c r="R40">
        <v>1564</v>
      </c>
      <c r="S40">
        <v>5342</v>
      </c>
      <c r="T40">
        <v>11100</v>
      </c>
      <c r="U40">
        <v>3291</v>
      </c>
      <c r="V40">
        <v>12918</v>
      </c>
      <c r="W40">
        <v>12654</v>
      </c>
      <c r="X40">
        <v>17355</v>
      </c>
      <c r="Y40">
        <v>12003</v>
      </c>
      <c r="Z40">
        <v>5823</v>
      </c>
      <c r="AA40" s="5"/>
      <c r="AB40" s="3"/>
      <c r="AD40" s="3"/>
    </row>
    <row r="41" spans="1:30">
      <c r="A41" t="s">
        <v>30</v>
      </c>
      <c r="B41" t="s">
        <v>16</v>
      </c>
      <c r="C41" t="s">
        <v>10</v>
      </c>
      <c r="D41" t="s">
        <v>11</v>
      </c>
      <c r="E41" s="3">
        <v>0</v>
      </c>
      <c r="F41" s="3"/>
      <c r="G41" s="3">
        <v>0</v>
      </c>
      <c r="H41" s="3"/>
      <c r="I41" s="3"/>
      <c r="J41" s="3"/>
      <c r="K41" s="3"/>
      <c r="L41" s="3"/>
      <c r="M41" s="3"/>
      <c r="N41" s="3"/>
      <c r="Q41">
        <v>102465</v>
      </c>
      <c r="R41">
        <v>83137</v>
      </c>
      <c r="S41">
        <v>142602</v>
      </c>
      <c r="T41">
        <v>54974</v>
      </c>
      <c r="U41">
        <v>15752</v>
      </c>
      <c r="V41">
        <v>6164</v>
      </c>
      <c r="W41">
        <v>4318</v>
      </c>
      <c r="X41">
        <v>12052</v>
      </c>
      <c r="Y41">
        <v>6253</v>
      </c>
      <c r="Z41">
        <v>15449</v>
      </c>
      <c r="AA41" s="5"/>
      <c r="AB41" s="3"/>
      <c r="AD41" s="3"/>
    </row>
    <row r="42" spans="1:30">
      <c r="A42" t="s">
        <v>30</v>
      </c>
      <c r="B42" t="s">
        <v>17</v>
      </c>
      <c r="C42" t="s">
        <v>145</v>
      </c>
      <c r="D42" t="s">
        <v>11</v>
      </c>
      <c r="E42" s="3"/>
      <c r="F42" s="3"/>
      <c r="G42" s="3"/>
      <c r="H42" s="3"/>
      <c r="I42" s="3"/>
      <c r="J42" s="3"/>
      <c r="K42" s="3">
        <v>3.0000000000000001E-3</v>
      </c>
      <c r="L42" s="3">
        <v>4.0000000000000001E-3</v>
      </c>
      <c r="M42" s="3">
        <v>4.0000000000000001E-3</v>
      </c>
      <c r="N42" s="3">
        <v>6.0000000000000001E-3</v>
      </c>
      <c r="W42">
        <v>898933</v>
      </c>
      <c r="X42">
        <v>964206</v>
      </c>
      <c r="Y42">
        <v>874021</v>
      </c>
      <c r="Z42">
        <v>939503</v>
      </c>
      <c r="AA42" s="5">
        <f t="shared" si="4"/>
        <v>0.4</v>
      </c>
      <c r="AB42" s="3">
        <f t="shared" si="5"/>
        <v>0.6</v>
      </c>
      <c r="AC42" s="4">
        <f t="shared" si="6"/>
        <v>4</v>
      </c>
      <c r="AD42" s="3">
        <f t="shared" si="7"/>
        <v>0.61699999999999999</v>
      </c>
    </row>
    <row r="43" spans="1:30">
      <c r="A43" t="s">
        <v>30</v>
      </c>
      <c r="B43" t="s">
        <v>17</v>
      </c>
      <c r="C43" t="s">
        <v>146</v>
      </c>
      <c r="D43" t="s">
        <v>11</v>
      </c>
      <c r="E43" s="3"/>
      <c r="F43" s="3"/>
      <c r="G43" s="3"/>
      <c r="H43" s="3"/>
      <c r="I43" s="3"/>
      <c r="J43" s="3"/>
      <c r="K43" s="3">
        <v>2E-3</v>
      </c>
      <c r="L43" s="3">
        <v>1E-3</v>
      </c>
      <c r="M43" s="3">
        <v>1E-3</v>
      </c>
      <c r="N43" s="3">
        <v>1E-3</v>
      </c>
      <c r="W43">
        <v>1242445</v>
      </c>
      <c r="X43">
        <v>1144923</v>
      </c>
      <c r="Y43">
        <v>1254762</v>
      </c>
      <c r="Z43">
        <v>931671</v>
      </c>
      <c r="AA43" s="5">
        <f t="shared" si="4"/>
        <v>0.441</v>
      </c>
      <c r="AB43" s="3">
        <f t="shared" si="5"/>
        <v>0.55900000000000005</v>
      </c>
      <c r="AC43" s="4">
        <f t="shared" si="6"/>
        <v>4</v>
      </c>
      <c r="AD43" s="3">
        <f t="shared" si="7"/>
        <v>0.69499999999999995</v>
      </c>
    </row>
    <row r="44" spans="1:30">
      <c r="A44" t="s">
        <v>30</v>
      </c>
      <c r="B44" t="s">
        <v>17</v>
      </c>
      <c r="C44" t="s">
        <v>10</v>
      </c>
      <c r="D44" t="s">
        <v>11</v>
      </c>
      <c r="E44" s="3">
        <v>2E-3</v>
      </c>
      <c r="F44" s="3">
        <v>2E-3</v>
      </c>
      <c r="G44" s="3">
        <v>1E-3</v>
      </c>
      <c r="H44" s="3">
        <v>3.0000000000000001E-3</v>
      </c>
      <c r="I44" s="3">
        <v>2E-3</v>
      </c>
      <c r="J44" s="3">
        <v>3.0000000000000001E-3</v>
      </c>
      <c r="K44" s="3"/>
      <c r="L44" s="3"/>
      <c r="M44" s="3"/>
      <c r="N44" s="3"/>
      <c r="Q44">
        <v>2343719</v>
      </c>
      <c r="R44">
        <v>1497618</v>
      </c>
      <c r="S44">
        <v>1254880</v>
      </c>
      <c r="T44">
        <v>1823891</v>
      </c>
      <c r="U44">
        <v>1501499</v>
      </c>
      <c r="V44">
        <v>1846925</v>
      </c>
      <c r="AA44" s="5">
        <f t="shared" si="4"/>
        <v>0.49</v>
      </c>
      <c r="AB44" s="3">
        <f t="shared" si="5"/>
        <v>0.32400000000000001</v>
      </c>
      <c r="AC44" s="4">
        <f t="shared" si="6"/>
        <v>6</v>
      </c>
      <c r="AD44" s="3">
        <f t="shared" si="7"/>
        <v>1.1240000000000001</v>
      </c>
    </row>
    <row r="45" spans="1:30">
      <c r="A45" t="s">
        <v>30</v>
      </c>
      <c r="B45" t="s">
        <v>18</v>
      </c>
      <c r="C45" t="s">
        <v>145</v>
      </c>
      <c r="D45" t="s">
        <v>11</v>
      </c>
      <c r="E45" s="3"/>
      <c r="F45" s="3"/>
      <c r="G45" s="3"/>
      <c r="H45" s="3"/>
      <c r="I45" s="3"/>
      <c r="J45" s="3"/>
      <c r="K45" s="3">
        <v>0</v>
      </c>
      <c r="L45" s="3">
        <v>2E-3</v>
      </c>
      <c r="M45" s="3">
        <v>2E-3</v>
      </c>
      <c r="N45" s="3">
        <v>2E-3</v>
      </c>
      <c r="W45">
        <v>260311</v>
      </c>
      <c r="X45">
        <v>873808</v>
      </c>
      <c r="Y45">
        <v>721452</v>
      </c>
      <c r="Z45">
        <v>865045</v>
      </c>
      <c r="AA45" s="5">
        <f t="shared" si="4"/>
        <v>0.97</v>
      </c>
      <c r="AB45" s="3">
        <f t="shared" si="5"/>
        <v>0.03</v>
      </c>
      <c r="AC45" s="4">
        <f t="shared" si="6"/>
        <v>4</v>
      </c>
      <c r="AD45" s="3">
        <f t="shared" si="7"/>
        <v>5.6429999999999998</v>
      </c>
    </row>
    <row r="46" spans="1:30">
      <c r="A46" t="s">
        <v>30</v>
      </c>
      <c r="B46" t="s">
        <v>18</v>
      </c>
      <c r="C46" t="s">
        <v>146</v>
      </c>
      <c r="D46" t="s">
        <v>11</v>
      </c>
      <c r="E46" s="3"/>
      <c r="F46" s="3"/>
      <c r="G46" s="3"/>
      <c r="H46" s="3"/>
      <c r="I46" s="3"/>
      <c r="J46" s="3"/>
      <c r="K46" s="3">
        <v>1E-3</v>
      </c>
      <c r="L46" s="3">
        <v>0</v>
      </c>
      <c r="M46" s="3">
        <v>1E-3</v>
      </c>
      <c r="N46" s="3">
        <v>0</v>
      </c>
      <c r="W46">
        <v>1376367</v>
      </c>
      <c r="X46">
        <v>482080</v>
      </c>
      <c r="Y46">
        <v>524579</v>
      </c>
      <c r="Z46">
        <v>267661</v>
      </c>
      <c r="AA46" s="5">
        <f t="shared" si="4"/>
        <v>0.68</v>
      </c>
      <c r="AB46" s="3">
        <f t="shared" si="5"/>
        <v>0.32</v>
      </c>
      <c r="AC46" s="4">
        <f t="shared" si="6"/>
        <v>4</v>
      </c>
      <c r="AD46" s="3">
        <f t="shared" si="7"/>
        <v>1.3120000000000001</v>
      </c>
    </row>
    <row r="47" spans="1:30">
      <c r="A47" t="s">
        <v>30</v>
      </c>
      <c r="B47" t="s">
        <v>18</v>
      </c>
      <c r="C47" t="s">
        <v>10</v>
      </c>
      <c r="D47" t="s">
        <v>11</v>
      </c>
      <c r="E47" s="3">
        <v>3.0000000000000001E-3</v>
      </c>
      <c r="F47" s="3">
        <v>2E-3</v>
      </c>
      <c r="G47" s="3">
        <v>2E-3</v>
      </c>
      <c r="H47" s="3">
        <v>1E-3</v>
      </c>
      <c r="I47" s="3">
        <v>2E-3</v>
      </c>
      <c r="J47" s="3">
        <v>2E-3</v>
      </c>
      <c r="K47" s="3"/>
      <c r="L47" s="3"/>
      <c r="M47" s="3"/>
      <c r="N47" s="3"/>
      <c r="Q47">
        <v>1853471</v>
      </c>
      <c r="R47">
        <v>1705154</v>
      </c>
      <c r="S47">
        <v>1937849</v>
      </c>
      <c r="T47">
        <v>1707774</v>
      </c>
      <c r="U47">
        <v>1621394</v>
      </c>
      <c r="V47">
        <v>1794132</v>
      </c>
      <c r="AA47" s="5">
        <f t="shared" si="4"/>
        <v>0.40100000000000002</v>
      </c>
      <c r="AB47" s="3">
        <f t="shared" si="5"/>
        <v>0.43099999999999999</v>
      </c>
      <c r="AC47" s="4">
        <f t="shared" si="6"/>
        <v>6</v>
      </c>
      <c r="AD47" s="3">
        <f t="shared" si="7"/>
        <v>0.875</v>
      </c>
    </row>
    <row r="48" spans="1:30">
      <c r="A48" t="s">
        <v>30</v>
      </c>
      <c r="B48" t="s">
        <v>19</v>
      </c>
      <c r="C48" t="s">
        <v>10</v>
      </c>
      <c r="D48" t="s">
        <v>11</v>
      </c>
      <c r="E48" s="3">
        <v>0</v>
      </c>
      <c r="F48" s="3"/>
      <c r="G48" s="3"/>
      <c r="H48" s="3"/>
      <c r="I48" s="3"/>
      <c r="J48" s="3"/>
      <c r="K48" s="3"/>
      <c r="L48" s="3"/>
      <c r="M48" s="3"/>
      <c r="N48" s="3"/>
      <c r="Q48">
        <v>1988</v>
      </c>
      <c r="R48">
        <v>7840</v>
      </c>
      <c r="S48">
        <v>3315</v>
      </c>
      <c r="T48">
        <v>6360</v>
      </c>
      <c r="U48">
        <v>1220</v>
      </c>
      <c r="V48">
        <v>492</v>
      </c>
      <c r="W48">
        <v>82</v>
      </c>
      <c r="X48">
        <v>718</v>
      </c>
      <c r="Y48">
        <v>621</v>
      </c>
      <c r="Z48">
        <v>246</v>
      </c>
      <c r="AA48" s="5"/>
      <c r="AB48" s="3"/>
      <c r="AD48" s="3"/>
    </row>
    <row r="49" spans="1:30">
      <c r="A49" t="s">
        <v>22</v>
      </c>
      <c r="B49" t="s">
        <v>13</v>
      </c>
      <c r="C49" t="s">
        <v>10</v>
      </c>
      <c r="D49" t="s">
        <v>11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Q49">
        <v>96232</v>
      </c>
      <c r="R49">
        <v>94514</v>
      </c>
      <c r="S49">
        <v>75129</v>
      </c>
      <c r="T49">
        <v>66203</v>
      </c>
      <c r="U49">
        <v>103453</v>
      </c>
      <c r="V49">
        <v>88053</v>
      </c>
      <c r="W49">
        <v>88053</v>
      </c>
      <c r="X49">
        <v>40118</v>
      </c>
      <c r="Y49">
        <v>67545</v>
      </c>
      <c r="Z49">
        <v>57044</v>
      </c>
      <c r="AA49" s="5"/>
      <c r="AB49" s="3"/>
      <c r="AD49" s="3"/>
    </row>
    <row r="50" spans="1:30">
      <c r="A50" t="s">
        <v>22</v>
      </c>
      <c r="B50" t="s">
        <v>14</v>
      </c>
      <c r="C50" t="s">
        <v>10</v>
      </c>
      <c r="D50" t="s">
        <v>11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Q50">
        <v>58454</v>
      </c>
      <c r="R50">
        <v>64809</v>
      </c>
      <c r="S50">
        <v>46058</v>
      </c>
      <c r="T50">
        <v>31231</v>
      </c>
      <c r="U50">
        <v>61545</v>
      </c>
      <c r="V50">
        <v>47746</v>
      </c>
      <c r="W50">
        <v>46493</v>
      </c>
      <c r="X50">
        <v>2149</v>
      </c>
      <c r="Y50">
        <v>7803</v>
      </c>
      <c r="Z50">
        <v>3322</v>
      </c>
      <c r="AA50" s="5"/>
      <c r="AB50" s="3"/>
      <c r="AD50" s="3"/>
    </row>
    <row r="51" spans="1:30">
      <c r="A51" t="s">
        <v>22</v>
      </c>
      <c r="B51" t="s">
        <v>15</v>
      </c>
      <c r="C51" t="s">
        <v>10</v>
      </c>
      <c r="D51" t="s">
        <v>11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Q51">
        <v>830136</v>
      </c>
      <c r="R51">
        <v>793053</v>
      </c>
      <c r="S51">
        <v>813190</v>
      </c>
      <c r="T51">
        <v>1785801</v>
      </c>
      <c r="U51">
        <v>1703889</v>
      </c>
      <c r="V51">
        <v>1010253</v>
      </c>
      <c r="W51">
        <v>1010253</v>
      </c>
      <c r="X51">
        <v>634781</v>
      </c>
      <c r="Y51">
        <v>690428</v>
      </c>
      <c r="Z51">
        <v>636164</v>
      </c>
      <c r="AA51" s="5"/>
      <c r="AB51" s="3"/>
      <c r="AD51" s="3"/>
    </row>
    <row r="52" spans="1:30">
      <c r="A52" t="s">
        <v>22</v>
      </c>
      <c r="B52" t="s">
        <v>17</v>
      </c>
      <c r="C52" t="s">
        <v>10</v>
      </c>
      <c r="D52" t="s">
        <v>11</v>
      </c>
      <c r="E52" s="3">
        <v>0</v>
      </c>
      <c r="F52" s="3">
        <v>0</v>
      </c>
      <c r="G52" s="3"/>
      <c r="H52" s="3"/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/>
      <c r="Q52">
        <v>3347063</v>
      </c>
      <c r="R52">
        <v>2299125</v>
      </c>
      <c r="S52">
        <v>1901534</v>
      </c>
      <c r="T52">
        <v>2675348</v>
      </c>
      <c r="U52">
        <v>2418190</v>
      </c>
      <c r="V52">
        <v>2714146</v>
      </c>
      <c r="W52">
        <v>2622538</v>
      </c>
      <c r="X52">
        <v>1913401</v>
      </c>
      <c r="Y52">
        <v>1727371</v>
      </c>
      <c r="Z52">
        <v>324</v>
      </c>
      <c r="AA52" s="5"/>
      <c r="AB52" s="3"/>
      <c r="AD52" s="3"/>
    </row>
    <row r="53" spans="1:30">
      <c r="A53" t="s">
        <v>22</v>
      </c>
      <c r="B53" t="s">
        <v>18</v>
      </c>
      <c r="C53" t="s">
        <v>10</v>
      </c>
      <c r="D53" t="s">
        <v>11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Q53">
        <v>1961970</v>
      </c>
      <c r="R53">
        <v>1911744</v>
      </c>
      <c r="S53">
        <v>1713917</v>
      </c>
      <c r="T53">
        <v>1558413</v>
      </c>
      <c r="U53">
        <v>1727617</v>
      </c>
      <c r="V53">
        <v>1930459</v>
      </c>
      <c r="W53">
        <v>1924156</v>
      </c>
      <c r="X53">
        <v>1089380</v>
      </c>
      <c r="Y53">
        <v>960559</v>
      </c>
      <c r="Z53">
        <v>725367</v>
      </c>
      <c r="AA53" s="5"/>
      <c r="AB53" s="3"/>
      <c r="AD53" s="3"/>
    </row>
    <row r="54" spans="1:30">
      <c r="A54" t="s">
        <v>22</v>
      </c>
      <c r="B54" t="s">
        <v>19</v>
      </c>
      <c r="C54" t="s">
        <v>10</v>
      </c>
      <c r="D54" t="s">
        <v>11</v>
      </c>
      <c r="E54" s="3"/>
      <c r="F54" s="3"/>
      <c r="G54" s="3"/>
      <c r="H54" s="3"/>
      <c r="I54" s="3"/>
      <c r="J54" s="3"/>
      <c r="K54" s="3"/>
      <c r="L54" s="3">
        <v>0</v>
      </c>
      <c r="M54" s="3">
        <v>0</v>
      </c>
      <c r="N54" s="3"/>
      <c r="R54">
        <v>1753</v>
      </c>
      <c r="S54">
        <v>7121</v>
      </c>
      <c r="T54">
        <v>1319</v>
      </c>
      <c r="V54">
        <v>2184</v>
      </c>
      <c r="W54">
        <v>2184</v>
      </c>
      <c r="X54">
        <v>13827</v>
      </c>
      <c r="Y54">
        <v>2210</v>
      </c>
      <c r="Z54">
        <v>1250</v>
      </c>
      <c r="AA54" s="5"/>
      <c r="AB54" s="3"/>
      <c r="AD54" s="3"/>
    </row>
    <row r="55" spans="1:30">
      <c r="A55" t="s">
        <v>31</v>
      </c>
      <c r="B55" t="s">
        <v>18</v>
      </c>
      <c r="C55" t="s">
        <v>10</v>
      </c>
      <c r="D55" t="s">
        <v>11</v>
      </c>
      <c r="E55" s="3"/>
      <c r="F55" s="3"/>
      <c r="G55" s="3">
        <v>0</v>
      </c>
      <c r="H55" s="3"/>
      <c r="I55" s="3"/>
      <c r="J55" s="3"/>
      <c r="K55" s="3"/>
      <c r="L55" s="3"/>
      <c r="M55" s="3"/>
      <c r="N55" s="3"/>
      <c r="S55">
        <v>660</v>
      </c>
      <c r="AA55" s="5"/>
      <c r="AB55" s="3"/>
      <c r="AD55" s="3"/>
    </row>
    <row r="56" spans="1:30">
      <c r="A56" t="s">
        <v>23</v>
      </c>
      <c r="B56" t="s">
        <v>18</v>
      </c>
      <c r="C56" t="s">
        <v>10</v>
      </c>
      <c r="D56" t="s">
        <v>11</v>
      </c>
      <c r="E56" s="3">
        <v>0</v>
      </c>
      <c r="F56" s="3">
        <v>0</v>
      </c>
      <c r="G56" s="3"/>
      <c r="H56" s="3"/>
      <c r="I56" s="3"/>
      <c r="J56" s="3"/>
      <c r="K56" s="3"/>
      <c r="L56" s="3"/>
      <c r="M56" s="3"/>
      <c r="N56" s="3"/>
      <c r="Q56">
        <v>54</v>
      </c>
      <c r="R56">
        <v>884</v>
      </c>
      <c r="AA56" s="5"/>
      <c r="AB56" s="3"/>
      <c r="AD56" s="3"/>
    </row>
    <row r="57" spans="1:30">
      <c r="A57" t="s">
        <v>32</v>
      </c>
      <c r="B57" t="s">
        <v>9</v>
      </c>
      <c r="C57" t="s">
        <v>10</v>
      </c>
      <c r="D57" t="s">
        <v>11</v>
      </c>
      <c r="E57" s="3">
        <v>4.0000000000000001E-3</v>
      </c>
      <c r="F57" s="3">
        <v>3.0000000000000001E-3</v>
      </c>
      <c r="G57" s="3">
        <v>0</v>
      </c>
      <c r="H57" s="3"/>
      <c r="I57" s="3"/>
      <c r="J57" s="3"/>
      <c r="K57" s="3"/>
      <c r="L57" s="3"/>
      <c r="M57" s="3"/>
      <c r="N57" s="3"/>
      <c r="Q57">
        <v>965239</v>
      </c>
      <c r="R57">
        <v>543305</v>
      </c>
      <c r="S57">
        <v>36825</v>
      </c>
      <c r="AA57" s="5">
        <f t="shared" si="4"/>
        <v>0.97399999999999998</v>
      </c>
      <c r="AB57" s="3">
        <f t="shared" si="5"/>
        <v>0.14499999999999999</v>
      </c>
      <c r="AC57" s="4">
        <f t="shared" si="6"/>
        <v>3</v>
      </c>
      <c r="AD57" s="3">
        <f t="shared" si="7"/>
        <v>4.2990000000000004</v>
      </c>
    </row>
    <row r="58" spans="1:30">
      <c r="A58" t="s">
        <v>32</v>
      </c>
      <c r="B58" t="s">
        <v>13</v>
      </c>
      <c r="C58" t="s">
        <v>10</v>
      </c>
      <c r="D58" t="s">
        <v>11</v>
      </c>
      <c r="E58" s="3">
        <v>0</v>
      </c>
      <c r="F58" s="3">
        <v>0</v>
      </c>
      <c r="G58" s="3">
        <v>0</v>
      </c>
      <c r="H58" s="3"/>
      <c r="I58" s="3"/>
      <c r="J58" s="3"/>
      <c r="K58" s="3"/>
      <c r="L58" s="3"/>
      <c r="M58" s="3"/>
      <c r="N58" s="3"/>
      <c r="Q58">
        <v>20350</v>
      </c>
      <c r="R58">
        <v>47517</v>
      </c>
      <c r="S58">
        <v>16785</v>
      </c>
      <c r="AA58" s="5"/>
      <c r="AB58" s="3"/>
      <c r="AD58" s="3"/>
    </row>
    <row r="59" spans="1:30">
      <c r="A59" t="s">
        <v>32</v>
      </c>
      <c r="B59" t="s">
        <v>17</v>
      </c>
      <c r="C59" t="s">
        <v>147</v>
      </c>
      <c r="D59" t="s">
        <v>11</v>
      </c>
      <c r="E59" s="3"/>
      <c r="F59" s="3"/>
      <c r="G59" s="3"/>
      <c r="H59" s="3"/>
      <c r="I59" s="3"/>
      <c r="J59" s="3"/>
      <c r="K59" s="3"/>
      <c r="L59" s="3"/>
      <c r="M59" s="3"/>
      <c r="N59" s="3">
        <v>0</v>
      </c>
      <c r="Z59">
        <v>2672</v>
      </c>
      <c r="AA59" s="5"/>
      <c r="AB59" s="3"/>
      <c r="AD59" s="3"/>
    </row>
    <row r="60" spans="1:30">
      <c r="A60" t="s">
        <v>32</v>
      </c>
      <c r="B60" t="s">
        <v>17</v>
      </c>
      <c r="C60" t="s">
        <v>145</v>
      </c>
      <c r="D60" t="s">
        <v>11</v>
      </c>
      <c r="E60" s="3"/>
      <c r="F60" s="3"/>
      <c r="G60" s="3"/>
      <c r="H60" s="3"/>
      <c r="I60" s="3"/>
      <c r="J60" s="3"/>
      <c r="K60" s="3">
        <v>0</v>
      </c>
      <c r="L60" s="3">
        <v>0</v>
      </c>
      <c r="M60" s="3">
        <v>0</v>
      </c>
      <c r="N60" s="3">
        <v>0</v>
      </c>
      <c r="W60">
        <v>41944</v>
      </c>
      <c r="X60">
        <v>23326</v>
      </c>
      <c r="Y60">
        <v>33246</v>
      </c>
      <c r="Z60">
        <v>16573</v>
      </c>
      <c r="AA60" s="5"/>
      <c r="AB60" s="3"/>
      <c r="AD60" s="3"/>
    </row>
    <row r="61" spans="1:30">
      <c r="A61" t="s">
        <v>32</v>
      </c>
      <c r="B61" t="s">
        <v>17</v>
      </c>
      <c r="C61" t="s">
        <v>146</v>
      </c>
      <c r="D61" t="s">
        <v>11</v>
      </c>
      <c r="E61" s="3"/>
      <c r="F61" s="3"/>
      <c r="G61" s="3"/>
      <c r="H61" s="3"/>
      <c r="I61" s="3"/>
      <c r="J61" s="3"/>
      <c r="K61" s="3">
        <v>0</v>
      </c>
      <c r="L61" s="3">
        <v>0</v>
      </c>
      <c r="M61" s="3"/>
      <c r="N61" s="3"/>
      <c r="W61">
        <v>14196</v>
      </c>
      <c r="X61">
        <v>6034</v>
      </c>
      <c r="Z61">
        <v>2781</v>
      </c>
      <c r="AA61" s="5"/>
      <c r="AB61" s="3"/>
      <c r="AD61" s="3"/>
    </row>
    <row r="62" spans="1:30">
      <c r="A62" t="s">
        <v>32</v>
      </c>
      <c r="B62" t="s">
        <v>17</v>
      </c>
      <c r="C62" t="s">
        <v>10</v>
      </c>
      <c r="D62" t="s">
        <v>11</v>
      </c>
      <c r="E62" s="3"/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/>
      <c r="L62" s="3"/>
      <c r="M62" s="3"/>
      <c r="N62" s="3"/>
      <c r="R62">
        <v>16948</v>
      </c>
      <c r="S62">
        <v>70710</v>
      </c>
      <c r="T62">
        <v>51951</v>
      </c>
      <c r="U62">
        <v>61460</v>
      </c>
      <c r="V62">
        <v>49104</v>
      </c>
      <c r="AA62" s="5"/>
      <c r="AB62" s="3"/>
      <c r="AD62" s="3"/>
    </row>
    <row r="63" spans="1:30">
      <c r="A63" t="s">
        <v>32</v>
      </c>
      <c r="B63" t="s">
        <v>18</v>
      </c>
      <c r="C63" t="s">
        <v>147</v>
      </c>
      <c r="D63" t="s">
        <v>11</v>
      </c>
      <c r="E63" s="3"/>
      <c r="F63" s="3"/>
      <c r="G63" s="3"/>
      <c r="H63" s="3"/>
      <c r="I63" s="3"/>
      <c r="J63" s="3"/>
      <c r="K63" s="3"/>
      <c r="L63" s="3"/>
      <c r="M63" s="3"/>
      <c r="N63" s="3">
        <v>0</v>
      </c>
      <c r="Z63">
        <v>90338</v>
      </c>
      <c r="AA63" s="5"/>
      <c r="AB63" s="3"/>
      <c r="AD63" s="3"/>
    </row>
    <row r="64" spans="1:30">
      <c r="A64" t="s">
        <v>32</v>
      </c>
      <c r="B64" t="s">
        <v>18</v>
      </c>
      <c r="C64" t="s">
        <v>145</v>
      </c>
      <c r="D64" t="s">
        <v>11</v>
      </c>
      <c r="E64" s="3"/>
      <c r="F64" s="3"/>
      <c r="G64" s="3"/>
      <c r="H64" s="3"/>
      <c r="I64" s="3"/>
      <c r="J64" s="3"/>
      <c r="K64" s="3">
        <v>0</v>
      </c>
      <c r="L64" s="3">
        <v>0</v>
      </c>
      <c r="M64" s="3">
        <v>0</v>
      </c>
      <c r="N64" s="3">
        <v>0</v>
      </c>
      <c r="W64">
        <v>65544</v>
      </c>
      <c r="X64">
        <v>161981</v>
      </c>
      <c r="Y64">
        <v>207697</v>
      </c>
      <c r="Z64">
        <v>109647</v>
      </c>
      <c r="AA64" s="5"/>
      <c r="AB64" s="3"/>
      <c r="AD64" s="3"/>
    </row>
    <row r="65" spans="1:30">
      <c r="A65" t="s">
        <v>32</v>
      </c>
      <c r="B65" t="s">
        <v>18</v>
      </c>
      <c r="C65" t="s">
        <v>146</v>
      </c>
      <c r="D65" t="s">
        <v>11</v>
      </c>
      <c r="E65" s="3"/>
      <c r="F65" s="3"/>
      <c r="G65" s="3"/>
      <c r="H65" s="3"/>
      <c r="I65" s="3"/>
      <c r="J65" s="3"/>
      <c r="K65" s="3">
        <v>0</v>
      </c>
      <c r="L65" s="3">
        <v>0</v>
      </c>
      <c r="M65" s="3">
        <v>0</v>
      </c>
      <c r="N65" s="3">
        <v>0</v>
      </c>
      <c r="W65">
        <v>320087</v>
      </c>
      <c r="X65">
        <v>236516</v>
      </c>
      <c r="Y65">
        <v>70443</v>
      </c>
      <c r="Z65">
        <v>25672</v>
      </c>
      <c r="AA65" s="5"/>
      <c r="AB65" s="3"/>
      <c r="AD65" s="3"/>
    </row>
    <row r="66" spans="1:30">
      <c r="A66" t="s">
        <v>32</v>
      </c>
      <c r="B66" t="s">
        <v>18</v>
      </c>
      <c r="C66" t="s">
        <v>10</v>
      </c>
      <c r="D66" t="s">
        <v>11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/>
      <c r="L66" s="3"/>
      <c r="M66" s="3"/>
      <c r="N66" s="3"/>
      <c r="Q66">
        <v>6784</v>
      </c>
      <c r="R66">
        <v>12440</v>
      </c>
      <c r="S66">
        <v>221904</v>
      </c>
      <c r="T66">
        <v>532885</v>
      </c>
      <c r="U66">
        <v>758972</v>
      </c>
      <c r="V66">
        <v>409182</v>
      </c>
      <c r="AA66" s="5"/>
      <c r="AB66" s="3"/>
      <c r="AD66" s="3"/>
    </row>
    <row r="67" spans="1:30">
      <c r="A67" t="s">
        <v>24</v>
      </c>
      <c r="B67" t="s">
        <v>9</v>
      </c>
      <c r="C67" t="s">
        <v>10</v>
      </c>
      <c r="D67" t="s">
        <v>11</v>
      </c>
      <c r="E67" s="3"/>
      <c r="F67" s="3"/>
      <c r="G67" s="3"/>
      <c r="H67" s="3"/>
      <c r="I67" s="3"/>
      <c r="J67" s="3"/>
      <c r="K67" s="3">
        <v>2E-3</v>
      </c>
      <c r="L67" s="3">
        <v>1E-3</v>
      </c>
      <c r="M67" s="3">
        <v>1E-3</v>
      </c>
      <c r="N67" s="3">
        <v>5.0000000000000001E-3</v>
      </c>
      <c r="Q67">
        <v>575801</v>
      </c>
      <c r="R67">
        <v>700747</v>
      </c>
      <c r="S67">
        <v>719292</v>
      </c>
      <c r="T67">
        <v>1528652</v>
      </c>
      <c r="U67">
        <v>720068</v>
      </c>
      <c r="V67">
        <v>370417</v>
      </c>
      <c r="W67">
        <v>412420</v>
      </c>
      <c r="X67">
        <v>378796</v>
      </c>
      <c r="Y67">
        <v>308516</v>
      </c>
      <c r="Z67">
        <v>1090258</v>
      </c>
      <c r="AA67" s="5">
        <f t="shared" si="4"/>
        <v>0.98399999999999999</v>
      </c>
      <c r="AB67" s="3">
        <f t="shared" si="5"/>
        <v>0</v>
      </c>
      <c r="AC67" s="4">
        <f t="shared" si="6"/>
        <v>10</v>
      </c>
      <c r="AD67" s="3">
        <f t="shared" si="7"/>
        <v>15.621</v>
      </c>
    </row>
    <row r="68" spans="1:30">
      <c r="A68" t="s">
        <v>24</v>
      </c>
      <c r="B68" t="s">
        <v>13</v>
      </c>
      <c r="C68" t="s">
        <v>10</v>
      </c>
      <c r="D68" t="s">
        <v>11</v>
      </c>
      <c r="E68" s="3">
        <v>0.11899999999999999</v>
      </c>
      <c r="F68" s="3">
        <v>0.1</v>
      </c>
      <c r="G68" s="3">
        <v>8.4000000000000005E-2</v>
      </c>
      <c r="H68" s="3">
        <v>7.5999999999999998E-2</v>
      </c>
      <c r="I68" s="3">
        <v>7.9000000000000001E-2</v>
      </c>
      <c r="J68" s="3">
        <v>5.2999999999999999E-2</v>
      </c>
      <c r="K68" s="3">
        <v>0.05</v>
      </c>
      <c r="L68" s="3">
        <v>4.4999999999999998E-2</v>
      </c>
      <c r="M68" s="3">
        <v>4.4999999999999998E-2</v>
      </c>
      <c r="N68" s="3">
        <v>4.1000000000000002E-2</v>
      </c>
      <c r="Q68">
        <v>47724234</v>
      </c>
      <c r="R68">
        <v>44669317</v>
      </c>
      <c r="S68">
        <v>44478122</v>
      </c>
      <c r="T68">
        <v>38823660</v>
      </c>
      <c r="U68">
        <v>37931313</v>
      </c>
      <c r="V68">
        <v>27646215</v>
      </c>
      <c r="W68">
        <v>28696410</v>
      </c>
      <c r="X68">
        <v>28510104</v>
      </c>
      <c r="Y68">
        <v>25776297</v>
      </c>
      <c r="Z68">
        <v>22428296</v>
      </c>
      <c r="AA68" s="5">
        <f t="shared" si="4"/>
        <v>0.96199999999999997</v>
      </c>
      <c r="AB68" s="3">
        <f t="shared" si="5"/>
        <v>0</v>
      </c>
      <c r="AC68" s="4">
        <f t="shared" si="6"/>
        <v>10</v>
      </c>
      <c r="AD68" s="3">
        <f t="shared" si="7"/>
        <v>9.9649999999999999</v>
      </c>
    </row>
    <row r="69" spans="1:30">
      <c r="A69" t="s">
        <v>24</v>
      </c>
      <c r="B69" t="s">
        <v>14</v>
      </c>
      <c r="C69" t="s">
        <v>10</v>
      </c>
      <c r="D69" t="s">
        <v>11</v>
      </c>
      <c r="E69" s="3"/>
      <c r="F69" s="3"/>
      <c r="G69" s="3"/>
      <c r="H69" s="3"/>
      <c r="I69" s="3"/>
      <c r="J69" s="3"/>
      <c r="K69" s="3">
        <v>0</v>
      </c>
      <c r="L69" s="3">
        <v>0</v>
      </c>
      <c r="M69" s="3">
        <v>0</v>
      </c>
      <c r="N69" s="3">
        <v>0</v>
      </c>
      <c r="Q69">
        <v>460895</v>
      </c>
      <c r="R69">
        <v>416025</v>
      </c>
      <c r="S69">
        <v>387945</v>
      </c>
      <c r="T69">
        <v>511580</v>
      </c>
      <c r="U69">
        <v>521697</v>
      </c>
      <c r="V69">
        <v>507733</v>
      </c>
      <c r="W69">
        <v>419797</v>
      </c>
      <c r="X69">
        <v>357091</v>
      </c>
      <c r="Y69">
        <v>316070</v>
      </c>
      <c r="Z69">
        <v>295035</v>
      </c>
      <c r="AA69" s="5"/>
      <c r="AB69" s="3"/>
      <c r="AD69" s="3"/>
    </row>
    <row r="70" spans="1:30">
      <c r="A70" t="s">
        <v>24</v>
      </c>
      <c r="B70" t="s">
        <v>15</v>
      </c>
      <c r="C70" t="s">
        <v>10</v>
      </c>
      <c r="D70" t="s">
        <v>11</v>
      </c>
      <c r="E70" s="3"/>
      <c r="F70" s="3"/>
      <c r="G70" s="3"/>
      <c r="H70" s="3"/>
      <c r="I70" s="3"/>
      <c r="J70" s="3"/>
      <c r="K70" s="3">
        <v>0</v>
      </c>
      <c r="L70" s="3">
        <v>0</v>
      </c>
      <c r="M70" s="3">
        <v>0</v>
      </c>
      <c r="N70" s="3">
        <v>0</v>
      </c>
      <c r="V70">
        <v>740</v>
      </c>
      <c r="W70">
        <v>26917</v>
      </c>
      <c r="X70">
        <v>37399</v>
      </c>
      <c r="Y70">
        <v>21431</v>
      </c>
      <c r="Z70">
        <v>29054</v>
      </c>
      <c r="AA70" s="5"/>
      <c r="AB70" s="3"/>
      <c r="AD70" s="3"/>
    </row>
    <row r="71" spans="1:30">
      <c r="A71" t="s">
        <v>24</v>
      </c>
      <c r="B71" t="s">
        <v>17</v>
      </c>
      <c r="C71" t="s">
        <v>10</v>
      </c>
      <c r="D71" t="s">
        <v>11</v>
      </c>
      <c r="E71" s="3"/>
      <c r="F71" s="3"/>
      <c r="G71" s="3"/>
      <c r="H71" s="3"/>
      <c r="I71" s="3"/>
      <c r="J71" s="3"/>
      <c r="K71" s="3">
        <v>4.0000000000000001E-3</v>
      </c>
      <c r="L71" s="3">
        <v>3.0000000000000001E-3</v>
      </c>
      <c r="M71" s="3">
        <v>4.0000000000000001E-3</v>
      </c>
      <c r="N71" s="3">
        <v>6.0000000000000001E-3</v>
      </c>
      <c r="Q71">
        <v>684700</v>
      </c>
      <c r="R71">
        <v>589170</v>
      </c>
      <c r="S71">
        <v>547564</v>
      </c>
      <c r="T71">
        <v>532260</v>
      </c>
      <c r="U71">
        <v>631492</v>
      </c>
      <c r="V71">
        <v>1400068</v>
      </c>
      <c r="W71">
        <v>1316055</v>
      </c>
      <c r="X71">
        <v>1290080</v>
      </c>
      <c r="Y71">
        <v>1173220</v>
      </c>
      <c r="Z71">
        <v>1329299</v>
      </c>
      <c r="AA71" s="5">
        <f t="shared" si="4"/>
        <v>0.34</v>
      </c>
      <c r="AB71" s="3">
        <f t="shared" si="5"/>
        <v>0.33600000000000002</v>
      </c>
      <c r="AC71" s="4">
        <f t="shared" si="6"/>
        <v>10</v>
      </c>
      <c r="AD71" s="3">
        <f t="shared" si="7"/>
        <v>1.0229999999999999</v>
      </c>
    </row>
    <row r="72" spans="1:30">
      <c r="A72" t="s">
        <v>24</v>
      </c>
      <c r="B72" t="s">
        <v>18</v>
      </c>
      <c r="C72" t="s">
        <v>10</v>
      </c>
      <c r="D72" t="s">
        <v>11</v>
      </c>
      <c r="E72" s="3"/>
      <c r="F72" s="3"/>
      <c r="G72" s="3"/>
      <c r="H72" s="3"/>
      <c r="I72" s="3"/>
      <c r="J72" s="3"/>
      <c r="K72" s="3">
        <v>3.0000000000000001E-3</v>
      </c>
      <c r="L72" s="3">
        <v>3.0000000000000001E-3</v>
      </c>
      <c r="M72" s="3">
        <v>3.0000000000000001E-3</v>
      </c>
      <c r="N72" s="3">
        <v>3.0000000000000001E-3</v>
      </c>
      <c r="Q72">
        <v>1932081</v>
      </c>
      <c r="R72">
        <v>1496720</v>
      </c>
      <c r="S72">
        <v>1298918</v>
      </c>
      <c r="T72">
        <v>1224916</v>
      </c>
      <c r="U72">
        <v>1384658</v>
      </c>
      <c r="V72">
        <v>1853682</v>
      </c>
      <c r="W72">
        <v>1334665</v>
      </c>
      <c r="X72">
        <v>1231860</v>
      </c>
      <c r="Y72">
        <v>1313554</v>
      </c>
      <c r="Z72">
        <v>1277297</v>
      </c>
      <c r="AA72" s="5"/>
      <c r="AB72" s="3"/>
      <c r="AD72" s="3"/>
    </row>
    <row r="73" spans="1:30">
      <c r="A73" t="s">
        <v>24</v>
      </c>
      <c r="B73" t="s">
        <v>19</v>
      </c>
      <c r="C73" t="s">
        <v>10</v>
      </c>
      <c r="D73" t="s">
        <v>11</v>
      </c>
      <c r="E73" s="3"/>
      <c r="F73" s="3"/>
      <c r="G73" s="3"/>
      <c r="H73" s="3"/>
      <c r="I73" s="3"/>
      <c r="J73" s="3"/>
      <c r="K73" s="3"/>
      <c r="L73" s="3"/>
      <c r="M73" s="3">
        <v>0</v>
      </c>
      <c r="N73" s="3"/>
      <c r="Q73">
        <v>59360</v>
      </c>
      <c r="R73">
        <v>42894</v>
      </c>
      <c r="S73">
        <v>43261</v>
      </c>
      <c r="T73">
        <v>20649</v>
      </c>
      <c r="U73">
        <v>20589</v>
      </c>
      <c r="V73">
        <v>4038</v>
      </c>
      <c r="W73">
        <v>274</v>
      </c>
      <c r="X73">
        <v>31973</v>
      </c>
      <c r="Y73">
        <v>23268</v>
      </c>
      <c r="Z73">
        <v>25897</v>
      </c>
      <c r="AA73" s="5"/>
      <c r="AB73" s="3"/>
      <c r="AD73" s="3"/>
    </row>
    <row r="74" spans="1:30">
      <c r="A74" t="s">
        <v>25</v>
      </c>
      <c r="B74" t="s">
        <v>9</v>
      </c>
      <c r="C74" t="s">
        <v>10</v>
      </c>
      <c r="D74" t="s">
        <v>11</v>
      </c>
      <c r="E74" s="3">
        <v>4.0000000000000001E-3</v>
      </c>
      <c r="F74" s="3">
        <v>2E-3</v>
      </c>
      <c r="G74" s="3">
        <v>2E-3</v>
      </c>
      <c r="H74" s="3">
        <v>3.0000000000000001E-3</v>
      </c>
      <c r="I74" s="3">
        <v>2E-3</v>
      </c>
      <c r="J74" s="3">
        <v>0</v>
      </c>
      <c r="K74" s="3">
        <v>0</v>
      </c>
      <c r="L74" s="3"/>
      <c r="M74" s="3"/>
      <c r="N74" s="3"/>
      <c r="Q74">
        <v>866665</v>
      </c>
      <c r="R74">
        <v>694716</v>
      </c>
      <c r="S74">
        <v>730810</v>
      </c>
      <c r="T74">
        <v>598616</v>
      </c>
      <c r="U74">
        <v>349914</v>
      </c>
      <c r="V74">
        <v>68568</v>
      </c>
      <c r="W74">
        <v>53082</v>
      </c>
      <c r="AA74" s="5">
        <f t="shared" ref="AA74:AA82" si="8">ROUND(PEARSON($Q74:$Z74,$E74:$N74),3)</f>
        <v>0.89500000000000002</v>
      </c>
      <c r="AB74" s="3">
        <f t="shared" ref="AB74:AB82" si="9">ROUND(TDIST(ABS(AD74),AC74-2,2),3)</f>
        <v>6.0000000000000001E-3</v>
      </c>
      <c r="AC74" s="4">
        <f t="shared" ref="AC74:AC82" si="10">COUNTA(Q74:Z74)</f>
        <v>7</v>
      </c>
      <c r="AD74" s="3">
        <f t="shared" ref="AD74:AD82" si="11">ROUND((AA74*SQRT(AC74-2))/(SQRT(1-AA74^2)),3)</f>
        <v>4.4870000000000001</v>
      </c>
    </row>
    <row r="75" spans="1:30">
      <c r="A75" t="s">
        <v>25</v>
      </c>
      <c r="B75" t="s">
        <v>13</v>
      </c>
      <c r="C75" t="s">
        <v>10</v>
      </c>
      <c r="D75" t="s">
        <v>11</v>
      </c>
      <c r="E75" s="3">
        <v>1.9E-2</v>
      </c>
      <c r="F75" s="3">
        <v>2.4E-2</v>
      </c>
      <c r="G75" s="3">
        <v>1.7000000000000001E-2</v>
      </c>
      <c r="H75" s="3">
        <v>1.0999999999999999E-2</v>
      </c>
      <c r="I75" s="3">
        <v>1.2E-2</v>
      </c>
      <c r="J75" s="3">
        <v>6.0000000000000001E-3</v>
      </c>
      <c r="K75" s="3">
        <v>3.0000000000000001E-3</v>
      </c>
      <c r="L75" s="3">
        <v>1E-3</v>
      </c>
      <c r="M75" s="3"/>
      <c r="N75" s="3">
        <v>0</v>
      </c>
      <c r="Q75">
        <v>3765518</v>
      </c>
      <c r="R75">
        <v>4608817</v>
      </c>
      <c r="S75">
        <v>4185262</v>
      </c>
      <c r="T75">
        <v>3108933</v>
      </c>
      <c r="U75">
        <v>2790115</v>
      </c>
      <c r="V75">
        <v>1351720</v>
      </c>
      <c r="W75">
        <v>554376</v>
      </c>
      <c r="X75">
        <v>144306</v>
      </c>
      <c r="Z75">
        <v>68262</v>
      </c>
      <c r="AA75" s="5">
        <f t="shared" si="8"/>
        <v>0.97599999999999998</v>
      </c>
      <c r="AB75" s="3">
        <f t="shared" si="9"/>
        <v>0</v>
      </c>
      <c r="AC75" s="4">
        <f t="shared" si="10"/>
        <v>9</v>
      </c>
      <c r="AD75" s="3">
        <f t="shared" si="11"/>
        <v>11.858000000000001</v>
      </c>
    </row>
    <row r="76" spans="1:30">
      <c r="A76" t="s">
        <v>25</v>
      </c>
      <c r="B76" t="s">
        <v>14</v>
      </c>
      <c r="C76" t="s">
        <v>10</v>
      </c>
      <c r="D76" t="s">
        <v>11</v>
      </c>
      <c r="E76" s="3">
        <v>0</v>
      </c>
      <c r="F76" s="3"/>
      <c r="G76" s="3"/>
      <c r="H76" s="3">
        <v>0</v>
      </c>
      <c r="I76" s="3"/>
      <c r="J76" s="3"/>
      <c r="K76" s="3"/>
      <c r="L76" s="3"/>
      <c r="M76" s="3"/>
      <c r="N76" s="3"/>
      <c r="Q76">
        <v>196852</v>
      </c>
      <c r="R76">
        <v>197407</v>
      </c>
      <c r="S76">
        <v>165644</v>
      </c>
      <c r="T76">
        <v>293823</v>
      </c>
      <c r="U76">
        <v>320785</v>
      </c>
      <c r="V76">
        <v>417076</v>
      </c>
      <c r="W76">
        <v>376332</v>
      </c>
      <c r="X76">
        <v>440579</v>
      </c>
      <c r="Y76">
        <v>607650</v>
      </c>
      <c r="Z76">
        <v>569749</v>
      </c>
      <c r="AA76" s="5"/>
      <c r="AB76" s="3"/>
      <c r="AD76" s="3"/>
    </row>
    <row r="77" spans="1:30">
      <c r="A77" t="s">
        <v>25</v>
      </c>
      <c r="B77" t="s">
        <v>17</v>
      </c>
      <c r="C77" t="s">
        <v>145</v>
      </c>
      <c r="D77" t="s">
        <v>11</v>
      </c>
      <c r="E77" s="3"/>
      <c r="F77" s="3"/>
      <c r="G77" s="3"/>
      <c r="H77" s="3"/>
      <c r="I77" s="3"/>
      <c r="J77" s="3"/>
      <c r="K77" s="3">
        <v>1E-3</v>
      </c>
      <c r="L77" s="3">
        <v>3.0000000000000001E-3</v>
      </c>
      <c r="M77" s="3">
        <v>2E-3</v>
      </c>
      <c r="N77" s="3">
        <v>0</v>
      </c>
      <c r="W77">
        <v>692932</v>
      </c>
      <c r="X77">
        <v>955808</v>
      </c>
      <c r="Y77">
        <v>810706</v>
      </c>
      <c r="Z77">
        <v>36937</v>
      </c>
      <c r="AA77" s="5">
        <f t="shared" si="8"/>
        <v>0.91400000000000003</v>
      </c>
      <c r="AB77" s="3">
        <f t="shared" si="9"/>
        <v>8.5999999999999993E-2</v>
      </c>
      <c r="AC77" s="4">
        <f t="shared" si="10"/>
        <v>4</v>
      </c>
      <c r="AD77" s="3">
        <f t="shared" si="11"/>
        <v>3.1859999999999999</v>
      </c>
    </row>
    <row r="78" spans="1:30">
      <c r="A78" t="s">
        <v>25</v>
      </c>
      <c r="B78" t="s">
        <v>17</v>
      </c>
      <c r="C78" t="s">
        <v>148</v>
      </c>
      <c r="D78" t="s">
        <v>11</v>
      </c>
      <c r="E78" s="3"/>
      <c r="F78" s="3"/>
      <c r="G78" s="3"/>
      <c r="H78" s="3"/>
      <c r="I78" s="3"/>
      <c r="J78" s="3"/>
      <c r="K78" s="3">
        <v>5.0000000000000001E-3</v>
      </c>
      <c r="L78" s="3">
        <v>3.0000000000000001E-3</v>
      </c>
      <c r="M78" s="3">
        <v>3.0000000000000001E-3</v>
      </c>
      <c r="N78" s="3">
        <v>4.0000000000000001E-3</v>
      </c>
      <c r="W78">
        <v>11552644</v>
      </c>
      <c r="X78">
        <v>7955049</v>
      </c>
      <c r="Y78">
        <v>6313867</v>
      </c>
      <c r="Z78">
        <v>6679948</v>
      </c>
      <c r="AA78" s="5">
        <f t="shared" si="8"/>
        <v>0.78800000000000003</v>
      </c>
      <c r="AB78" s="3">
        <f t="shared" si="9"/>
        <v>0.21199999999999999</v>
      </c>
      <c r="AC78" s="4">
        <f t="shared" si="10"/>
        <v>4</v>
      </c>
      <c r="AD78" s="3">
        <f t="shared" si="11"/>
        <v>1.81</v>
      </c>
    </row>
    <row r="79" spans="1:30">
      <c r="A79" t="s">
        <v>25</v>
      </c>
      <c r="B79" t="s">
        <v>17</v>
      </c>
      <c r="C79" t="s">
        <v>10</v>
      </c>
      <c r="D79" t="s">
        <v>11</v>
      </c>
      <c r="E79" s="3">
        <v>4.0000000000000001E-3</v>
      </c>
      <c r="F79" s="3">
        <v>4.0000000000000001E-3</v>
      </c>
      <c r="G79" s="3">
        <v>3.0000000000000001E-3</v>
      </c>
      <c r="H79" s="3">
        <v>4.0000000000000001E-3</v>
      </c>
      <c r="I79" s="3">
        <v>3.0000000000000001E-3</v>
      </c>
      <c r="J79" s="3">
        <v>5.0000000000000001E-3</v>
      </c>
      <c r="K79" s="3"/>
      <c r="L79" s="3"/>
      <c r="M79" s="3"/>
      <c r="N79" s="3"/>
      <c r="Q79">
        <v>16079389</v>
      </c>
      <c r="R79">
        <v>12684328</v>
      </c>
      <c r="S79">
        <v>12158295</v>
      </c>
      <c r="T79">
        <v>11660764</v>
      </c>
      <c r="U79">
        <v>11022982</v>
      </c>
      <c r="V79">
        <v>12176292</v>
      </c>
      <c r="X79">
        <v>1531775</v>
      </c>
      <c r="Y79">
        <v>2871664</v>
      </c>
      <c r="Z79">
        <v>2585992</v>
      </c>
      <c r="AA79" s="5">
        <f t="shared" si="8"/>
        <v>0.24299999999999999</v>
      </c>
      <c r="AB79" s="3">
        <f t="shared" si="9"/>
        <v>0.52900000000000003</v>
      </c>
      <c r="AC79" s="4">
        <f t="shared" si="10"/>
        <v>9</v>
      </c>
      <c r="AD79" s="3">
        <f t="shared" si="11"/>
        <v>0.66300000000000003</v>
      </c>
    </row>
    <row r="80" spans="1:30">
      <c r="A80" t="s">
        <v>25</v>
      </c>
      <c r="B80" t="s">
        <v>18</v>
      </c>
      <c r="C80" t="s">
        <v>145</v>
      </c>
      <c r="D80" t="s">
        <v>11</v>
      </c>
      <c r="E80" s="3"/>
      <c r="F80" s="3"/>
      <c r="G80" s="3"/>
      <c r="H80" s="3"/>
      <c r="I80" s="3"/>
      <c r="J80" s="3"/>
      <c r="K80" s="3">
        <v>0</v>
      </c>
      <c r="L80" s="3">
        <v>0</v>
      </c>
      <c r="M80" s="3">
        <v>0</v>
      </c>
      <c r="N80" s="3">
        <v>0</v>
      </c>
      <c r="W80">
        <v>4219929</v>
      </c>
      <c r="X80">
        <v>7467356</v>
      </c>
      <c r="Y80">
        <v>5277096</v>
      </c>
      <c r="Z80">
        <v>287446</v>
      </c>
      <c r="AA80" s="5"/>
      <c r="AB80" s="3"/>
      <c r="AD80" s="3"/>
    </row>
    <row r="81" spans="1:31">
      <c r="A81" t="s">
        <v>25</v>
      </c>
      <c r="B81" t="s">
        <v>18</v>
      </c>
      <c r="C81" t="s">
        <v>148</v>
      </c>
      <c r="D81" t="s">
        <v>11</v>
      </c>
      <c r="E81" s="3"/>
      <c r="F81" s="3"/>
      <c r="G81" s="3"/>
      <c r="H81" s="3"/>
      <c r="I81" s="3"/>
      <c r="J81" s="3"/>
      <c r="K81" s="3">
        <v>1E-3</v>
      </c>
      <c r="L81" s="3">
        <v>0</v>
      </c>
      <c r="M81" s="3">
        <v>0</v>
      </c>
      <c r="N81" s="3">
        <v>0</v>
      </c>
      <c r="W81">
        <v>3796988</v>
      </c>
      <c r="X81">
        <v>408610</v>
      </c>
      <c r="Y81">
        <v>1285425</v>
      </c>
      <c r="Z81">
        <v>4861297</v>
      </c>
      <c r="AA81" s="5">
        <f t="shared" si="8"/>
        <v>0.38600000000000001</v>
      </c>
      <c r="AB81" s="3">
        <f t="shared" si="9"/>
        <v>0.61399999999999999</v>
      </c>
      <c r="AC81" s="4">
        <f t="shared" si="10"/>
        <v>4</v>
      </c>
      <c r="AD81" s="3">
        <f t="shared" si="11"/>
        <v>0.59199999999999997</v>
      </c>
    </row>
    <row r="82" spans="1:31">
      <c r="A82" t="s">
        <v>25</v>
      </c>
      <c r="B82" t="s">
        <v>18</v>
      </c>
      <c r="C82" t="s">
        <v>10</v>
      </c>
      <c r="D82" t="s">
        <v>11</v>
      </c>
      <c r="E82" s="3">
        <v>2E-3</v>
      </c>
      <c r="F82" s="3">
        <v>1E-3</v>
      </c>
      <c r="G82" s="3">
        <v>1E-3</v>
      </c>
      <c r="H82" s="3">
        <v>1E-3</v>
      </c>
      <c r="I82" s="3">
        <v>1E-3</v>
      </c>
      <c r="J82" s="3">
        <v>1E-3</v>
      </c>
      <c r="K82" s="3"/>
      <c r="L82" s="3"/>
      <c r="M82" s="3"/>
      <c r="N82" s="3"/>
      <c r="Q82">
        <v>9998937</v>
      </c>
      <c r="R82">
        <v>9485974</v>
      </c>
      <c r="S82">
        <v>9108232</v>
      </c>
      <c r="T82">
        <v>8561812</v>
      </c>
      <c r="U82">
        <v>8678139</v>
      </c>
      <c r="V82">
        <v>8855742</v>
      </c>
      <c r="X82">
        <v>81403</v>
      </c>
      <c r="AA82" s="5">
        <f t="shared" si="8"/>
        <v>0.79500000000000004</v>
      </c>
      <c r="AB82" s="3">
        <f t="shared" si="9"/>
        <v>3.3000000000000002E-2</v>
      </c>
      <c r="AC82" s="4">
        <f t="shared" si="10"/>
        <v>7</v>
      </c>
      <c r="AD82" s="3">
        <f t="shared" si="11"/>
        <v>2.931</v>
      </c>
    </row>
    <row r="83" spans="1:31">
      <c r="A83" t="s">
        <v>25</v>
      </c>
      <c r="B83" t="s">
        <v>19</v>
      </c>
      <c r="C83" t="s">
        <v>10</v>
      </c>
      <c r="D83" t="s">
        <v>11</v>
      </c>
      <c r="E83" s="3"/>
      <c r="F83" s="3"/>
      <c r="G83" s="3">
        <v>0</v>
      </c>
      <c r="H83" s="3"/>
      <c r="I83" s="3"/>
      <c r="J83" s="3"/>
      <c r="K83" s="3"/>
      <c r="L83" s="3"/>
      <c r="M83" s="3"/>
      <c r="N83" s="3">
        <v>0</v>
      </c>
      <c r="Q83">
        <v>6377</v>
      </c>
      <c r="R83">
        <v>5460</v>
      </c>
      <c r="S83">
        <v>2356</v>
      </c>
      <c r="T83">
        <v>116</v>
      </c>
      <c r="U83">
        <v>11896</v>
      </c>
      <c r="W83">
        <v>33117</v>
      </c>
      <c r="X83">
        <v>27524</v>
      </c>
      <c r="Z83">
        <v>20706</v>
      </c>
      <c r="AA83" s="5"/>
      <c r="AB83" s="3"/>
      <c r="AD83" s="3"/>
    </row>
    <row r="84" spans="1:31">
      <c r="A84" t="s">
        <v>26</v>
      </c>
      <c r="B84" t="s">
        <v>16</v>
      </c>
      <c r="C84" t="s">
        <v>10</v>
      </c>
      <c r="D84" t="s">
        <v>11</v>
      </c>
      <c r="E84" s="3"/>
      <c r="F84" s="3"/>
      <c r="G84" s="3"/>
      <c r="H84" s="3"/>
      <c r="I84" s="3"/>
      <c r="J84" s="3">
        <v>0</v>
      </c>
      <c r="K84" s="3">
        <v>0</v>
      </c>
      <c r="L84" s="3">
        <v>0</v>
      </c>
      <c r="M84" s="3">
        <v>0</v>
      </c>
      <c r="N84" s="3">
        <v>0</v>
      </c>
      <c r="R84">
        <v>1056</v>
      </c>
      <c r="S84">
        <v>4239</v>
      </c>
      <c r="T84">
        <v>15026</v>
      </c>
      <c r="U84">
        <v>11020</v>
      </c>
      <c r="V84">
        <v>10928</v>
      </c>
      <c r="W84">
        <v>11352</v>
      </c>
      <c r="X84">
        <v>6600</v>
      </c>
      <c r="Y84">
        <v>8184</v>
      </c>
      <c r="Z84">
        <v>5016</v>
      </c>
      <c r="AA84" s="5"/>
      <c r="AB84" s="3"/>
      <c r="AD84" s="3"/>
    </row>
    <row r="85" spans="1:31">
      <c r="A85" t="s">
        <v>26</v>
      </c>
      <c r="B85" t="s">
        <v>17</v>
      </c>
      <c r="C85" t="s">
        <v>10</v>
      </c>
      <c r="D85" t="s">
        <v>11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Q85">
        <v>381696</v>
      </c>
      <c r="R85">
        <v>375455</v>
      </c>
      <c r="S85">
        <v>387252</v>
      </c>
      <c r="T85">
        <v>237269</v>
      </c>
      <c r="U85">
        <v>269171</v>
      </c>
      <c r="V85">
        <v>333387</v>
      </c>
      <c r="W85">
        <v>245040</v>
      </c>
      <c r="X85">
        <v>196354</v>
      </c>
      <c r="Y85">
        <v>189867</v>
      </c>
      <c r="Z85">
        <v>190816</v>
      </c>
      <c r="AA85" s="5"/>
      <c r="AB85" s="3"/>
      <c r="AD85" s="3"/>
    </row>
    <row r="86" spans="1:31">
      <c r="A86" t="s">
        <v>26</v>
      </c>
      <c r="B86" t="s">
        <v>18</v>
      </c>
      <c r="C86" t="s">
        <v>10</v>
      </c>
      <c r="D86" t="s">
        <v>11</v>
      </c>
      <c r="E86" s="3"/>
      <c r="F86" s="3"/>
      <c r="G86" s="3">
        <v>0</v>
      </c>
      <c r="H86" s="3">
        <v>0</v>
      </c>
      <c r="I86" s="3">
        <v>0</v>
      </c>
      <c r="J86" s="3">
        <v>0</v>
      </c>
      <c r="K86" s="3"/>
      <c r="L86" s="3">
        <v>0</v>
      </c>
      <c r="M86" s="3"/>
      <c r="N86" s="3"/>
      <c r="Q86">
        <v>4265</v>
      </c>
      <c r="R86">
        <v>2055</v>
      </c>
      <c r="S86">
        <v>1192</v>
      </c>
      <c r="T86">
        <v>1298</v>
      </c>
      <c r="U86">
        <v>2515</v>
      </c>
      <c r="V86">
        <v>1059</v>
      </c>
      <c r="X86">
        <v>0</v>
      </c>
      <c r="Z86">
        <v>3930</v>
      </c>
      <c r="AA86" s="5"/>
      <c r="AB86" s="3"/>
      <c r="AD86" s="3"/>
    </row>
    <row r="87" spans="1:31">
      <c r="A87" t="s">
        <v>67</v>
      </c>
      <c r="E87" s="3">
        <f t="shared" ref="E87:N87" si="12">SUM(E10:E86)</f>
        <v>0.26600000000000001</v>
      </c>
      <c r="F87" s="3">
        <f t="shared" si="12"/>
        <v>0.24200000000000002</v>
      </c>
      <c r="G87" s="3">
        <f t="shared" si="12"/>
        <v>0.19400000000000006</v>
      </c>
      <c r="H87" s="3">
        <f t="shared" si="12"/>
        <v>0.17300000000000004</v>
      </c>
      <c r="I87" s="3">
        <f t="shared" si="12"/>
        <v>0.16800000000000004</v>
      </c>
      <c r="J87" s="3">
        <f t="shared" si="12"/>
        <v>0.11600000000000002</v>
      </c>
      <c r="K87" s="3">
        <f t="shared" si="12"/>
        <v>0.11800000000000002</v>
      </c>
      <c r="L87" s="3">
        <f t="shared" si="12"/>
        <v>0.11200000000000002</v>
      </c>
      <c r="M87" s="3">
        <f t="shared" si="12"/>
        <v>0.11900000000000001</v>
      </c>
      <c r="N87" s="3">
        <f t="shared" si="12"/>
        <v>0.12100000000000002</v>
      </c>
      <c r="Q87">
        <f t="shared" ref="Q87:Z87" si="13">SUM(Q10:Q86)</f>
        <v>124885533</v>
      </c>
      <c r="R87">
        <f t="shared" si="13"/>
        <v>116168546</v>
      </c>
      <c r="S87">
        <f t="shared" si="13"/>
        <v>112568095</v>
      </c>
      <c r="T87">
        <f t="shared" si="13"/>
        <v>104198066</v>
      </c>
      <c r="U87">
        <f t="shared" si="13"/>
        <v>94474459</v>
      </c>
      <c r="V87">
        <f t="shared" si="13"/>
        <v>83477476</v>
      </c>
      <c r="W87">
        <f t="shared" si="13"/>
        <v>81953233</v>
      </c>
      <c r="X87">
        <f t="shared" si="13"/>
        <v>77331057</v>
      </c>
      <c r="Y87">
        <f t="shared" si="13"/>
        <v>69018238</v>
      </c>
      <c r="Z87">
        <f t="shared" si="13"/>
        <v>59445102</v>
      </c>
      <c r="AA87" s="5">
        <f>ROUND(PEARSON($Q87:$Z87,$E87:$N87),3)</f>
        <v>0.91700000000000004</v>
      </c>
      <c r="AB87" s="3">
        <f>ROUND(TDIST(ABS(AD87),AC87-2,2),3)</f>
        <v>0</v>
      </c>
      <c r="AC87" s="4">
        <f>COUNTA(Q87:Z87)</f>
        <v>10</v>
      </c>
      <c r="AD87" s="3">
        <f>ROUND((AA87*SQRT(AC87-2))/(SQRT(1-AA87^2)),3)</f>
        <v>6.5019999999999998</v>
      </c>
    </row>
    <row r="88" spans="1:31">
      <c r="A88" t="s">
        <v>69</v>
      </c>
      <c r="E88" s="1">
        <f t="shared" ref="E88:N88" si="14">ROUND(E87/E5,4)</f>
        <v>0.44190000000000002</v>
      </c>
      <c r="F88" s="1">
        <f t="shared" si="14"/>
        <v>0.51490000000000002</v>
      </c>
      <c r="G88" s="1">
        <f t="shared" si="14"/>
        <v>0.4924</v>
      </c>
      <c r="H88" s="1">
        <f t="shared" si="14"/>
        <v>0.46510000000000001</v>
      </c>
      <c r="I88" s="1">
        <f t="shared" si="14"/>
        <v>0.53500000000000003</v>
      </c>
      <c r="J88" s="1">
        <f t="shared" si="14"/>
        <v>0.4854</v>
      </c>
      <c r="K88" s="1">
        <f t="shared" si="14"/>
        <v>0.53639999999999999</v>
      </c>
      <c r="L88" s="1">
        <f t="shared" si="14"/>
        <v>0.54110000000000003</v>
      </c>
      <c r="M88" s="1">
        <f t="shared" si="14"/>
        <v>0.59499999999999997</v>
      </c>
      <c r="N88" s="1">
        <f t="shared" si="14"/>
        <v>0.52159999999999995</v>
      </c>
      <c r="AA88"/>
      <c r="AB88"/>
      <c r="AC88"/>
      <c r="AD88"/>
    </row>
    <row r="95" spans="1:31" s="4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 s="2"/>
      <c r="Q95"/>
      <c r="R95"/>
      <c r="S95"/>
      <c r="T95"/>
      <c r="U95"/>
      <c r="V95"/>
      <c r="W95"/>
      <c r="X95"/>
      <c r="Y95"/>
      <c r="Z95"/>
      <c r="AC95"/>
      <c r="AE95"/>
    </row>
    <row r="96" spans="1:31" s="4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 s="2"/>
      <c r="Q96"/>
      <c r="R96"/>
      <c r="S96"/>
      <c r="T96"/>
      <c r="U96"/>
      <c r="V96"/>
      <c r="W96"/>
      <c r="X96"/>
      <c r="Y96"/>
      <c r="Z96"/>
      <c r="AB96" s="5"/>
      <c r="AE96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96"/>
  <sheetViews>
    <sheetView zoomScale="90" zoomScaleNormal="90" workbookViewId="0"/>
  </sheetViews>
  <sheetFormatPr defaultColWidth="9.140625" defaultRowHeight="15"/>
  <cols>
    <col min="1" max="1" width="6.140625" customWidth="1"/>
    <col min="2" max="2" width="6.28515625" customWidth="1"/>
    <col min="3" max="3" width="13.28515625" customWidth="1"/>
    <col min="5" max="14" width="7.85546875" customWidth="1"/>
    <col min="15" max="15" width="4.140625" customWidth="1"/>
    <col min="16" max="16" width="14.5703125" customWidth="1"/>
    <col min="17" max="26" width="12.140625" customWidth="1"/>
    <col min="27" max="27" width="8.5703125" style="4" customWidth="1"/>
    <col min="28" max="28" width="7" style="4" customWidth="1"/>
    <col min="29" max="29" width="5.42578125" style="4" customWidth="1"/>
    <col min="30" max="30" width="9.140625" style="4"/>
  </cols>
  <sheetData>
    <row r="1" spans="1:31">
      <c r="A1" t="s">
        <v>156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4">
        <v>0.372</v>
      </c>
      <c r="I3" s="4">
        <f>ROUND(H3*0.9,3)</f>
        <v>0.33500000000000002</v>
      </c>
      <c r="J3" s="4">
        <f t="shared" ref="J3" si="0">ROUND(I3*0.9,3)</f>
        <v>0.30199999999999999</v>
      </c>
      <c r="K3" s="5">
        <v>0.3</v>
      </c>
      <c r="L3" s="5">
        <v>0.3</v>
      </c>
      <c r="M3" s="5">
        <v>0.3</v>
      </c>
      <c r="N3" s="5">
        <v>0.3</v>
      </c>
      <c r="O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3">
        <f>ROUND((I3-H3)/H3,2)</f>
        <v>-0.1</v>
      </c>
      <c r="J4" s="13">
        <f t="shared" ref="J4:N4" si="1">ROUND((J3-I3)/I3,2)</f>
        <v>-0.1</v>
      </c>
      <c r="K4" s="13">
        <f t="shared" si="1"/>
        <v>-0.01</v>
      </c>
      <c r="L4" s="13">
        <f t="shared" si="1"/>
        <v>0</v>
      </c>
      <c r="M4" s="13">
        <f t="shared" si="1"/>
        <v>0</v>
      </c>
      <c r="N4" s="13">
        <f t="shared" si="1"/>
        <v>0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4">
        <v>0.60199999999999998</v>
      </c>
      <c r="F5" s="4">
        <v>0.47</v>
      </c>
      <c r="G5" s="4">
        <v>0.39400000000000002</v>
      </c>
      <c r="H5" s="4">
        <v>0.372</v>
      </c>
      <c r="I5" s="4">
        <v>0.314</v>
      </c>
      <c r="J5" s="4">
        <v>0.23899999999999999</v>
      </c>
      <c r="K5" s="4">
        <v>0.22</v>
      </c>
      <c r="L5" s="4">
        <v>0.20699999999999999</v>
      </c>
      <c r="M5" s="4">
        <v>0.2</v>
      </c>
      <c r="N5" s="4">
        <v>0.23200000000000001</v>
      </c>
      <c r="O5" s="11"/>
      <c r="P5" s="11" t="s">
        <v>1</v>
      </c>
      <c r="Q5" s="15">
        <f>Q87</f>
        <v>124885533</v>
      </c>
      <c r="R5" s="15">
        <f t="shared" ref="R5:Z5" si="2">R87</f>
        <v>116168546</v>
      </c>
      <c r="S5" s="15">
        <f t="shared" si="2"/>
        <v>112568095</v>
      </c>
      <c r="T5" s="15">
        <f t="shared" si="2"/>
        <v>104198066</v>
      </c>
      <c r="U5" s="15">
        <f t="shared" si="2"/>
        <v>94474459</v>
      </c>
      <c r="V5" s="15">
        <f t="shared" si="2"/>
        <v>83477476</v>
      </c>
      <c r="W5" s="15">
        <f t="shared" si="2"/>
        <v>81953233</v>
      </c>
      <c r="X5" s="15">
        <f t="shared" si="2"/>
        <v>77331057</v>
      </c>
      <c r="Y5" s="15">
        <f t="shared" si="2"/>
        <v>69018238</v>
      </c>
      <c r="Z5" s="15">
        <f t="shared" si="2"/>
        <v>59445102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3">
        <f t="shared" ref="I6:N6" si="3">ROUND((I5-H5)/H5,2)</f>
        <v>-0.16</v>
      </c>
      <c r="J6" s="13">
        <f t="shared" si="3"/>
        <v>-0.24</v>
      </c>
      <c r="K6" s="13">
        <f t="shared" si="3"/>
        <v>-0.08</v>
      </c>
      <c r="L6" s="13">
        <f t="shared" si="3"/>
        <v>-0.06</v>
      </c>
      <c r="M6" s="13">
        <f t="shared" si="3"/>
        <v>-0.03</v>
      </c>
      <c r="N6" s="13">
        <f t="shared" si="3"/>
        <v>0.16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-0.02</v>
      </c>
      <c r="X6" s="13">
        <f>ROUND((X5-W5)/W5,2)</f>
        <v>-0.06</v>
      </c>
      <c r="Y6" s="13">
        <f>ROUND((Y5-X5)/X5,2)</f>
        <v>-0.11</v>
      </c>
      <c r="Z6" s="13">
        <f>ROUND((Z5-Y5)/Y5,2)</f>
        <v>-0.14000000000000001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8</v>
      </c>
      <c r="B10" t="s">
        <v>9</v>
      </c>
      <c r="C10" t="s">
        <v>10</v>
      </c>
      <c r="D10" t="s">
        <v>111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4"/>
      <c r="P10" s="4"/>
      <c r="Q10">
        <v>1036595</v>
      </c>
      <c r="R10">
        <v>1439951</v>
      </c>
      <c r="S10">
        <v>1509759</v>
      </c>
      <c r="T10">
        <v>1333012</v>
      </c>
      <c r="U10">
        <v>1320169</v>
      </c>
      <c r="V10">
        <v>984056</v>
      </c>
      <c r="W10">
        <v>575501</v>
      </c>
      <c r="X10">
        <v>486680</v>
      </c>
      <c r="Y10">
        <v>644908</v>
      </c>
      <c r="Z10">
        <v>98456</v>
      </c>
      <c r="AA10" s="5"/>
      <c r="AB10" s="3"/>
      <c r="AD10" s="3"/>
    </row>
    <row r="11" spans="1:31">
      <c r="A11" t="s">
        <v>8</v>
      </c>
      <c r="B11" t="s">
        <v>13</v>
      </c>
      <c r="C11" t="s">
        <v>10</v>
      </c>
      <c r="D11" t="s">
        <v>111</v>
      </c>
      <c r="E11" s="3">
        <v>1.4999999999999999E-2</v>
      </c>
      <c r="F11" s="3">
        <v>3.0000000000000001E-3</v>
      </c>
      <c r="G11" s="3">
        <v>1E-3</v>
      </c>
      <c r="H11" s="3">
        <v>1E-3</v>
      </c>
      <c r="I11" s="3">
        <v>1E-3</v>
      </c>
      <c r="J11" s="3">
        <v>1E-3</v>
      </c>
      <c r="K11" s="3">
        <v>1E-3</v>
      </c>
      <c r="L11" s="3">
        <v>2E-3</v>
      </c>
      <c r="M11" s="3">
        <v>2E-3</v>
      </c>
      <c r="N11" s="3">
        <v>2E-3</v>
      </c>
      <c r="O11" s="4"/>
      <c r="P11" s="4"/>
      <c r="Q11">
        <v>4241216</v>
      </c>
      <c r="R11">
        <v>4294884</v>
      </c>
      <c r="S11">
        <v>3884007</v>
      </c>
      <c r="T11">
        <v>3418751</v>
      </c>
      <c r="U11">
        <v>2707991</v>
      </c>
      <c r="V11">
        <v>3536979</v>
      </c>
      <c r="W11">
        <v>3327143</v>
      </c>
      <c r="X11">
        <v>2464058</v>
      </c>
      <c r="Y11">
        <v>1704406</v>
      </c>
      <c r="Z11">
        <v>482450</v>
      </c>
      <c r="AA11" s="5">
        <f t="shared" ref="AA11:AA72" si="4">ROUND(PEARSON($Q11:$Z11,$E11:$N11),3)</f>
        <v>0.33300000000000002</v>
      </c>
      <c r="AB11" s="3">
        <f t="shared" ref="AB11:AB72" si="5">ROUND(TDIST(ABS(AD11),AC11-2,2),3)</f>
        <v>0.34699999999999998</v>
      </c>
      <c r="AC11" s="4">
        <f t="shared" ref="AC11:AC72" si="6">COUNTA(Q11:Z11)</f>
        <v>10</v>
      </c>
      <c r="AD11" s="3">
        <f t="shared" ref="AD11:AD72" si="7">ROUND((AA11*SQRT(AC11-2))/(SQRT(1-AA11^2)),3)</f>
        <v>0.999</v>
      </c>
    </row>
    <row r="12" spans="1:31">
      <c r="A12" t="s">
        <v>8</v>
      </c>
      <c r="B12" t="s">
        <v>14</v>
      </c>
      <c r="C12" t="s">
        <v>10</v>
      </c>
      <c r="D12" t="s">
        <v>111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4"/>
      <c r="P12" s="4"/>
      <c r="Q12">
        <v>111613</v>
      </c>
      <c r="R12">
        <v>152642</v>
      </c>
      <c r="S12">
        <v>148827</v>
      </c>
      <c r="T12">
        <v>127951</v>
      </c>
      <c r="U12">
        <v>128626</v>
      </c>
      <c r="V12">
        <v>158409</v>
      </c>
      <c r="W12">
        <v>161734</v>
      </c>
      <c r="X12">
        <v>185807</v>
      </c>
      <c r="Y12">
        <v>95383</v>
      </c>
      <c r="Z12">
        <v>36615</v>
      </c>
      <c r="AA12" s="5"/>
      <c r="AB12" s="3"/>
      <c r="AD12" s="3"/>
    </row>
    <row r="13" spans="1:31">
      <c r="A13" t="s">
        <v>8</v>
      </c>
      <c r="B13" t="s">
        <v>15</v>
      </c>
      <c r="C13" t="s">
        <v>10</v>
      </c>
      <c r="D13" t="s">
        <v>111</v>
      </c>
      <c r="E13" s="3"/>
      <c r="F13" s="3"/>
      <c r="G13" s="3"/>
      <c r="H13" s="3"/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"/>
      <c r="P13" s="4"/>
      <c r="U13">
        <v>15402</v>
      </c>
      <c r="V13">
        <v>18000</v>
      </c>
      <c r="W13">
        <v>5014</v>
      </c>
      <c r="X13">
        <v>20180</v>
      </c>
      <c r="Y13">
        <v>18155</v>
      </c>
      <c r="Z13">
        <v>21118</v>
      </c>
      <c r="AA13" s="5"/>
      <c r="AB13" s="3"/>
      <c r="AD13" s="3"/>
    </row>
    <row r="14" spans="1:31">
      <c r="A14" t="s">
        <v>8</v>
      </c>
      <c r="B14" t="s">
        <v>16</v>
      </c>
      <c r="C14" t="s">
        <v>10</v>
      </c>
      <c r="D14" t="s">
        <v>111</v>
      </c>
      <c r="E14" s="3"/>
      <c r="F14" s="3"/>
      <c r="G14" s="3"/>
      <c r="H14" s="3"/>
      <c r="I14" s="3"/>
      <c r="J14" s="3"/>
      <c r="K14" s="3"/>
      <c r="L14" s="3">
        <v>0</v>
      </c>
      <c r="M14" s="3"/>
      <c r="N14" s="3">
        <v>0</v>
      </c>
      <c r="P14" s="4"/>
      <c r="V14">
        <v>1768</v>
      </c>
      <c r="X14">
        <v>3047</v>
      </c>
      <c r="Y14">
        <v>128</v>
      </c>
      <c r="Z14">
        <v>942</v>
      </c>
      <c r="AA14" s="5"/>
      <c r="AB14" s="3"/>
      <c r="AD14" s="3"/>
    </row>
    <row r="15" spans="1:31">
      <c r="A15" t="s">
        <v>8</v>
      </c>
      <c r="B15" t="s">
        <v>17</v>
      </c>
      <c r="C15" t="s">
        <v>10</v>
      </c>
      <c r="D15" t="s">
        <v>111</v>
      </c>
      <c r="E15" s="3"/>
      <c r="F15" s="3"/>
      <c r="G15" s="3"/>
      <c r="H15" s="3"/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P15" s="4"/>
      <c r="R15">
        <v>1989</v>
      </c>
      <c r="U15">
        <v>161520</v>
      </c>
      <c r="V15">
        <v>201379</v>
      </c>
      <c r="W15">
        <v>220428</v>
      </c>
      <c r="X15">
        <v>210558</v>
      </c>
      <c r="Y15">
        <v>128701</v>
      </c>
      <c r="Z15">
        <v>119351</v>
      </c>
      <c r="AA15" s="5"/>
      <c r="AB15" s="3"/>
      <c r="AD15" s="3"/>
    </row>
    <row r="16" spans="1:31">
      <c r="A16" t="s">
        <v>8</v>
      </c>
      <c r="B16" t="s">
        <v>18</v>
      </c>
      <c r="C16" t="s">
        <v>10</v>
      </c>
      <c r="D16" t="s">
        <v>111</v>
      </c>
      <c r="E16" s="3"/>
      <c r="F16" s="3">
        <v>1E-3</v>
      </c>
      <c r="G16" s="3">
        <v>0</v>
      </c>
      <c r="H16" s="3">
        <v>1E-3</v>
      </c>
      <c r="I16" s="3">
        <v>1E-3</v>
      </c>
      <c r="J16" s="3">
        <v>0</v>
      </c>
      <c r="K16" s="3">
        <v>0</v>
      </c>
      <c r="L16" s="3">
        <v>0</v>
      </c>
      <c r="M16" s="3">
        <v>5.0000000000000001E-3</v>
      </c>
      <c r="N16" s="3">
        <v>1E-3</v>
      </c>
      <c r="P16" s="4"/>
      <c r="R16">
        <v>519343</v>
      </c>
      <c r="S16">
        <v>343840</v>
      </c>
      <c r="T16">
        <v>366940</v>
      </c>
      <c r="U16">
        <v>298814</v>
      </c>
      <c r="V16">
        <v>425374</v>
      </c>
      <c r="W16">
        <v>506865</v>
      </c>
      <c r="X16">
        <v>506549</v>
      </c>
      <c r="Y16">
        <v>422259</v>
      </c>
      <c r="Z16">
        <v>178496</v>
      </c>
      <c r="AA16" s="5">
        <f t="shared" si="4"/>
        <v>-6.6000000000000003E-2</v>
      </c>
      <c r="AB16" s="3">
        <f t="shared" si="5"/>
        <v>0.86599999999999999</v>
      </c>
      <c r="AC16" s="4">
        <f t="shared" si="6"/>
        <v>9</v>
      </c>
      <c r="AD16" s="3">
        <f t="shared" si="7"/>
        <v>-0.17499999999999999</v>
      </c>
    </row>
    <row r="17" spans="1:30">
      <c r="A17" t="s">
        <v>8</v>
      </c>
      <c r="B17" t="s">
        <v>19</v>
      </c>
      <c r="C17" t="s">
        <v>10</v>
      </c>
      <c r="D17" t="s">
        <v>111</v>
      </c>
      <c r="E17" s="3"/>
      <c r="F17" s="3"/>
      <c r="G17" s="3"/>
      <c r="H17" s="3"/>
      <c r="I17" s="3"/>
      <c r="J17" s="3"/>
      <c r="K17" s="3"/>
      <c r="L17" s="3">
        <v>0</v>
      </c>
      <c r="M17" s="3"/>
      <c r="N17" s="3"/>
      <c r="P17" s="4"/>
      <c r="V17">
        <v>663</v>
      </c>
      <c r="X17">
        <v>3536</v>
      </c>
      <c r="Z17">
        <v>1130</v>
      </c>
      <c r="AA17" s="5"/>
      <c r="AB17" s="3"/>
      <c r="AD17" s="3"/>
    </row>
    <row r="18" spans="1:30">
      <c r="A18" t="s">
        <v>20</v>
      </c>
      <c r="B18" t="s">
        <v>9</v>
      </c>
      <c r="C18" t="s">
        <v>10</v>
      </c>
      <c r="D18" t="s">
        <v>111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/>
      <c r="L18" s="3"/>
      <c r="M18" s="3"/>
      <c r="N18" s="3"/>
      <c r="Q18">
        <v>47736</v>
      </c>
      <c r="R18">
        <v>29712</v>
      </c>
      <c r="S18">
        <v>2128</v>
      </c>
      <c r="T18">
        <v>53986</v>
      </c>
      <c r="U18">
        <v>30297</v>
      </c>
      <c r="V18">
        <v>16790</v>
      </c>
      <c r="X18">
        <v>884</v>
      </c>
      <c r="Y18">
        <v>1535</v>
      </c>
      <c r="Z18">
        <v>2793</v>
      </c>
      <c r="AA18" s="5"/>
      <c r="AB18" s="3"/>
      <c r="AD18" s="3"/>
    </row>
    <row r="19" spans="1:30">
      <c r="A19" t="s">
        <v>20</v>
      </c>
      <c r="B19" t="s">
        <v>13</v>
      </c>
      <c r="C19" t="s">
        <v>10</v>
      </c>
      <c r="D19" t="s">
        <v>111</v>
      </c>
      <c r="E19" s="3">
        <v>8.0000000000000002E-3</v>
      </c>
      <c r="F19" s="3">
        <v>1.2E-2</v>
      </c>
      <c r="G19" s="3">
        <v>8.0000000000000002E-3</v>
      </c>
      <c r="H19" s="3">
        <v>7.0000000000000001E-3</v>
      </c>
      <c r="I19" s="3">
        <v>3.0000000000000001E-3</v>
      </c>
      <c r="J19" s="3">
        <v>2E-3</v>
      </c>
      <c r="K19" s="3">
        <v>3.0000000000000001E-3</v>
      </c>
      <c r="L19" s="3">
        <v>4.0000000000000001E-3</v>
      </c>
      <c r="M19" s="3">
        <v>2E-3</v>
      </c>
      <c r="N19" s="3">
        <v>2E-3</v>
      </c>
      <c r="Q19">
        <v>1669870</v>
      </c>
      <c r="R19">
        <v>2060092</v>
      </c>
      <c r="S19">
        <v>2212397</v>
      </c>
      <c r="T19">
        <v>1927398</v>
      </c>
      <c r="U19">
        <v>1590823</v>
      </c>
      <c r="V19">
        <v>1464163</v>
      </c>
      <c r="W19">
        <v>1666322</v>
      </c>
      <c r="X19">
        <v>1801775</v>
      </c>
      <c r="Y19">
        <v>1242171</v>
      </c>
      <c r="Z19">
        <v>1071896</v>
      </c>
      <c r="AA19" s="5">
        <f t="shared" si="4"/>
        <v>0.78600000000000003</v>
      </c>
      <c r="AB19" s="3">
        <f t="shared" si="5"/>
        <v>7.0000000000000001E-3</v>
      </c>
      <c r="AC19" s="4">
        <f t="shared" si="6"/>
        <v>10</v>
      </c>
      <c r="AD19" s="3">
        <f t="shared" si="7"/>
        <v>3.5960000000000001</v>
      </c>
    </row>
    <row r="20" spans="1:30">
      <c r="A20" t="s">
        <v>20</v>
      </c>
      <c r="B20" t="s">
        <v>14</v>
      </c>
      <c r="C20" t="s">
        <v>10</v>
      </c>
      <c r="D20" t="s">
        <v>111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Q20">
        <v>191424</v>
      </c>
      <c r="R20">
        <v>163463</v>
      </c>
      <c r="S20">
        <v>271624</v>
      </c>
      <c r="T20">
        <v>235427</v>
      </c>
      <c r="U20">
        <v>145714</v>
      </c>
      <c r="V20">
        <v>278008</v>
      </c>
      <c r="W20">
        <v>233164</v>
      </c>
      <c r="X20">
        <v>275364</v>
      </c>
      <c r="Y20">
        <v>225797</v>
      </c>
      <c r="Z20">
        <v>269836</v>
      </c>
      <c r="AA20" s="5"/>
      <c r="AB20" s="3"/>
      <c r="AD20" s="3"/>
    </row>
    <row r="21" spans="1:30">
      <c r="A21" t="s">
        <v>20</v>
      </c>
      <c r="B21" t="s">
        <v>15</v>
      </c>
      <c r="C21" t="s">
        <v>10</v>
      </c>
      <c r="D21" t="s">
        <v>111</v>
      </c>
      <c r="E21" s="3"/>
      <c r="F21" s="3"/>
      <c r="G21" s="3"/>
      <c r="H21" s="3"/>
      <c r="I21" s="3"/>
      <c r="J21" s="3"/>
      <c r="K21" s="3">
        <v>0</v>
      </c>
      <c r="L21" s="3">
        <v>0</v>
      </c>
      <c r="M21" s="3">
        <v>0</v>
      </c>
      <c r="N21" s="3"/>
      <c r="T21">
        <v>1547</v>
      </c>
      <c r="W21">
        <v>15444</v>
      </c>
      <c r="X21">
        <v>1188</v>
      </c>
      <c r="Y21">
        <v>924</v>
      </c>
      <c r="AA21" s="5"/>
      <c r="AB21" s="3"/>
      <c r="AD21" s="3"/>
    </row>
    <row r="22" spans="1:30">
      <c r="A22" t="s">
        <v>20</v>
      </c>
      <c r="B22" t="s">
        <v>17</v>
      </c>
      <c r="C22" t="s">
        <v>145</v>
      </c>
      <c r="D22" t="s">
        <v>111</v>
      </c>
      <c r="E22" s="3"/>
      <c r="F22" s="3"/>
      <c r="G22" s="3"/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W22">
        <v>808679</v>
      </c>
      <c r="X22">
        <v>898007</v>
      </c>
      <c r="Y22">
        <v>815730</v>
      </c>
      <c r="Z22">
        <v>747693</v>
      </c>
      <c r="AA22" s="5"/>
      <c r="AB22" s="3"/>
      <c r="AD22" s="3"/>
    </row>
    <row r="23" spans="1:30">
      <c r="A23" t="s">
        <v>20</v>
      </c>
      <c r="B23" t="s">
        <v>17</v>
      </c>
      <c r="C23" t="s">
        <v>10</v>
      </c>
      <c r="D23" t="s">
        <v>111</v>
      </c>
      <c r="E23" s="3">
        <v>0</v>
      </c>
      <c r="F23" s="3">
        <v>0</v>
      </c>
      <c r="G23" s="3">
        <v>0</v>
      </c>
      <c r="H23" s="3">
        <v>2E-3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Q23">
        <v>1756193</v>
      </c>
      <c r="R23">
        <v>1526666</v>
      </c>
      <c r="S23">
        <v>1988209</v>
      </c>
      <c r="T23">
        <v>2176131</v>
      </c>
      <c r="U23">
        <v>1736694</v>
      </c>
      <c r="V23">
        <v>1585192</v>
      </c>
      <c r="W23">
        <v>759368</v>
      </c>
      <c r="X23">
        <v>829604</v>
      </c>
      <c r="Y23">
        <v>741965</v>
      </c>
      <c r="Z23">
        <v>495051</v>
      </c>
      <c r="AA23" s="5">
        <f t="shared" si="4"/>
        <v>0.48</v>
      </c>
      <c r="AB23" s="3">
        <f t="shared" si="5"/>
        <v>0.16</v>
      </c>
      <c r="AC23" s="4">
        <f t="shared" si="6"/>
        <v>10</v>
      </c>
      <c r="AD23" s="3">
        <f t="shared" si="7"/>
        <v>1.548</v>
      </c>
    </row>
    <row r="24" spans="1:30">
      <c r="A24" t="s">
        <v>20</v>
      </c>
      <c r="B24" t="s">
        <v>18</v>
      </c>
      <c r="C24" t="s">
        <v>145</v>
      </c>
      <c r="D24" t="s">
        <v>111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>
        <v>0</v>
      </c>
      <c r="W24">
        <v>2420</v>
      </c>
      <c r="X24">
        <v>39820</v>
      </c>
      <c r="Y24">
        <v>31240</v>
      </c>
      <c r="Z24">
        <v>14740</v>
      </c>
      <c r="AA24" s="5"/>
      <c r="AB24" s="3"/>
      <c r="AD24" s="3"/>
    </row>
    <row r="25" spans="1:30">
      <c r="A25" t="s">
        <v>20</v>
      </c>
      <c r="B25" t="s">
        <v>18</v>
      </c>
      <c r="C25" t="s">
        <v>10</v>
      </c>
      <c r="D25" t="s">
        <v>111</v>
      </c>
      <c r="E25" s="3">
        <v>0.01</v>
      </c>
      <c r="F25" s="3">
        <v>5.0000000000000001E-3</v>
      </c>
      <c r="G25" s="3">
        <v>3.0000000000000001E-3</v>
      </c>
      <c r="H25" s="3">
        <v>3.0000000000000001E-3</v>
      </c>
      <c r="I25" s="3">
        <v>4.0000000000000001E-3</v>
      </c>
      <c r="J25" s="3">
        <v>1E-3</v>
      </c>
      <c r="K25" s="3">
        <v>0</v>
      </c>
      <c r="L25" s="3">
        <v>0</v>
      </c>
      <c r="M25" s="3">
        <v>3.3000000000000002E-2</v>
      </c>
      <c r="N25" s="3">
        <v>1E-3</v>
      </c>
      <c r="Q25">
        <v>1013535</v>
      </c>
      <c r="R25">
        <v>893439</v>
      </c>
      <c r="S25">
        <v>704404</v>
      </c>
      <c r="T25">
        <v>771597</v>
      </c>
      <c r="U25">
        <v>680681</v>
      </c>
      <c r="V25">
        <v>457259</v>
      </c>
      <c r="W25">
        <v>470754</v>
      </c>
      <c r="X25">
        <v>420345</v>
      </c>
      <c r="Y25">
        <v>408157</v>
      </c>
      <c r="Z25">
        <v>320809</v>
      </c>
      <c r="AA25" s="5">
        <f t="shared" si="4"/>
        <v>-4.1000000000000002E-2</v>
      </c>
      <c r="AB25" s="3">
        <f t="shared" si="5"/>
        <v>0.91100000000000003</v>
      </c>
      <c r="AC25" s="4">
        <f t="shared" si="6"/>
        <v>10</v>
      </c>
      <c r="AD25" s="3">
        <f t="shared" si="7"/>
        <v>-0.11600000000000001</v>
      </c>
    </row>
    <row r="26" spans="1:30">
      <c r="A26" t="s">
        <v>20</v>
      </c>
      <c r="B26" t="s">
        <v>19</v>
      </c>
      <c r="C26" t="s">
        <v>10</v>
      </c>
      <c r="D26" t="s">
        <v>111</v>
      </c>
      <c r="E26" s="3">
        <v>0</v>
      </c>
      <c r="F26" s="3"/>
      <c r="G26" s="3"/>
      <c r="H26" s="3">
        <v>0</v>
      </c>
      <c r="I26" s="3"/>
      <c r="J26" s="3"/>
      <c r="K26" s="3"/>
      <c r="L26" s="3"/>
      <c r="M26" s="3"/>
      <c r="N26" s="3"/>
      <c r="Q26">
        <v>1028</v>
      </c>
      <c r="T26">
        <v>772</v>
      </c>
      <c r="U26">
        <v>884</v>
      </c>
      <c r="V26">
        <v>4410</v>
      </c>
      <c r="W26">
        <v>426</v>
      </c>
      <c r="AA26" s="5"/>
      <c r="AB26" s="3"/>
      <c r="AD26" s="3"/>
    </row>
    <row r="27" spans="1:30">
      <c r="A27" t="s">
        <v>21</v>
      </c>
      <c r="B27" t="s">
        <v>9</v>
      </c>
      <c r="C27" t="s">
        <v>10</v>
      </c>
      <c r="D27" t="s">
        <v>111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Q27">
        <v>1122195</v>
      </c>
      <c r="R27">
        <v>887830</v>
      </c>
      <c r="S27">
        <v>996227</v>
      </c>
      <c r="T27">
        <v>511642</v>
      </c>
      <c r="U27">
        <v>527282</v>
      </c>
      <c r="V27">
        <v>370939</v>
      </c>
      <c r="W27">
        <v>366679</v>
      </c>
      <c r="X27">
        <v>513056</v>
      </c>
      <c r="Y27">
        <v>373757</v>
      </c>
      <c r="Z27">
        <v>317294</v>
      </c>
      <c r="AA27" s="5"/>
      <c r="AB27" s="3"/>
      <c r="AD27" s="3"/>
    </row>
    <row r="28" spans="1:30">
      <c r="A28" t="s">
        <v>21</v>
      </c>
      <c r="B28" t="s">
        <v>13</v>
      </c>
      <c r="C28" t="s">
        <v>10</v>
      </c>
      <c r="D28" t="s">
        <v>111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/>
      <c r="M28" s="3"/>
      <c r="N28" s="3"/>
      <c r="Q28">
        <v>89457</v>
      </c>
      <c r="R28">
        <v>38279</v>
      </c>
      <c r="S28">
        <v>62036</v>
      </c>
      <c r="T28">
        <v>42447</v>
      </c>
      <c r="U28">
        <v>1390</v>
      </c>
      <c r="V28">
        <v>2894</v>
      </c>
      <c r="W28">
        <v>49163</v>
      </c>
      <c r="Y28">
        <v>440</v>
      </c>
      <c r="Z28">
        <v>242</v>
      </c>
      <c r="AA28" s="5"/>
      <c r="AB28" s="3"/>
      <c r="AD28" s="3"/>
    </row>
    <row r="29" spans="1:30">
      <c r="A29" t="s">
        <v>21</v>
      </c>
      <c r="B29" t="s">
        <v>14</v>
      </c>
      <c r="C29" t="s">
        <v>10</v>
      </c>
      <c r="D29" t="s">
        <v>111</v>
      </c>
      <c r="E29" s="3">
        <v>1E-3</v>
      </c>
      <c r="F29" s="3">
        <v>1E-3</v>
      </c>
      <c r="G29" s="3">
        <v>6.0999999999999999E-2</v>
      </c>
      <c r="H29" s="3">
        <v>1E-3</v>
      </c>
      <c r="I29" s="3">
        <v>1E-3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Q29">
        <v>2077492</v>
      </c>
      <c r="R29">
        <v>2164307</v>
      </c>
      <c r="S29">
        <v>2031057</v>
      </c>
      <c r="T29">
        <v>1795453</v>
      </c>
      <c r="U29">
        <v>949658</v>
      </c>
      <c r="V29">
        <v>1003603</v>
      </c>
      <c r="W29">
        <v>1050057</v>
      </c>
      <c r="X29">
        <v>1195617</v>
      </c>
      <c r="Y29">
        <v>1136118</v>
      </c>
      <c r="Z29">
        <v>1080149</v>
      </c>
      <c r="AA29" s="5">
        <f t="shared" si="4"/>
        <v>0.42399999999999999</v>
      </c>
      <c r="AB29" s="3">
        <f t="shared" si="5"/>
        <v>0.222</v>
      </c>
      <c r="AC29" s="4">
        <f t="shared" si="6"/>
        <v>10</v>
      </c>
      <c r="AD29" s="3">
        <f t="shared" si="7"/>
        <v>1.3240000000000001</v>
      </c>
    </row>
    <row r="30" spans="1:30">
      <c r="A30" t="s">
        <v>21</v>
      </c>
      <c r="B30" t="s">
        <v>15</v>
      </c>
      <c r="C30" t="s">
        <v>10</v>
      </c>
      <c r="D30" t="s">
        <v>111</v>
      </c>
      <c r="E30" s="3">
        <v>0</v>
      </c>
      <c r="F30" s="3">
        <v>0</v>
      </c>
      <c r="G30" s="3">
        <v>0.01</v>
      </c>
      <c r="H30" s="3">
        <v>0</v>
      </c>
      <c r="I30" s="3">
        <v>0</v>
      </c>
      <c r="J30" s="3">
        <v>0</v>
      </c>
      <c r="K30" s="3">
        <v>0</v>
      </c>
      <c r="L30" s="3">
        <v>3.0000000000000001E-3</v>
      </c>
      <c r="M30" s="3">
        <v>0</v>
      </c>
      <c r="N30" s="3">
        <v>0</v>
      </c>
      <c r="Q30">
        <v>138641</v>
      </c>
      <c r="R30">
        <v>244626</v>
      </c>
      <c r="S30">
        <v>237800</v>
      </c>
      <c r="T30">
        <v>175339</v>
      </c>
      <c r="U30">
        <v>98614</v>
      </c>
      <c r="V30">
        <v>100902</v>
      </c>
      <c r="W30">
        <v>158205</v>
      </c>
      <c r="X30">
        <v>130662</v>
      </c>
      <c r="Y30">
        <v>182841</v>
      </c>
      <c r="Z30">
        <v>321220</v>
      </c>
      <c r="AA30" s="5">
        <f t="shared" si="4"/>
        <v>0.218</v>
      </c>
      <c r="AB30" s="3">
        <f t="shared" si="5"/>
        <v>0.54500000000000004</v>
      </c>
      <c r="AC30" s="4">
        <f t="shared" si="6"/>
        <v>10</v>
      </c>
      <c r="AD30" s="3">
        <f t="shared" si="7"/>
        <v>0.63200000000000001</v>
      </c>
    </row>
    <row r="31" spans="1:30">
      <c r="A31" t="s">
        <v>21</v>
      </c>
      <c r="B31" t="s">
        <v>16</v>
      </c>
      <c r="C31" t="s">
        <v>10</v>
      </c>
      <c r="D31" t="s">
        <v>111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/>
      <c r="Q31">
        <v>105319</v>
      </c>
      <c r="R31">
        <v>79773</v>
      </c>
      <c r="S31">
        <v>41626</v>
      </c>
      <c r="T31">
        <v>42159</v>
      </c>
      <c r="U31">
        <v>15924</v>
      </c>
      <c r="V31">
        <v>25347</v>
      </c>
      <c r="W31">
        <v>28769</v>
      </c>
      <c r="X31">
        <v>45576</v>
      </c>
      <c r="Y31">
        <v>29388</v>
      </c>
      <c r="Z31">
        <v>21089</v>
      </c>
      <c r="AA31" s="5"/>
      <c r="AB31" s="3"/>
      <c r="AD31" s="3"/>
    </row>
    <row r="32" spans="1:30">
      <c r="A32" t="s">
        <v>21</v>
      </c>
      <c r="B32" t="s">
        <v>17</v>
      </c>
      <c r="C32" t="s">
        <v>10</v>
      </c>
      <c r="D32" t="s">
        <v>111</v>
      </c>
      <c r="E32" s="3">
        <v>0</v>
      </c>
      <c r="F32" s="3">
        <v>1E-3</v>
      </c>
      <c r="G32" s="3">
        <v>2E-3</v>
      </c>
      <c r="H32" s="3">
        <v>4.0000000000000001E-3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1E-3</v>
      </c>
      <c r="Q32">
        <v>7137074</v>
      </c>
      <c r="R32">
        <v>6422756</v>
      </c>
      <c r="S32">
        <v>6405176</v>
      </c>
      <c r="T32">
        <v>6020308</v>
      </c>
      <c r="U32">
        <v>3801069</v>
      </c>
      <c r="V32">
        <v>4034203</v>
      </c>
      <c r="W32">
        <v>3793148</v>
      </c>
      <c r="X32">
        <v>3592389</v>
      </c>
      <c r="Y32">
        <v>3664621</v>
      </c>
      <c r="Z32">
        <v>3593770</v>
      </c>
      <c r="AA32" s="5">
        <f t="shared" si="4"/>
        <v>0.47299999999999998</v>
      </c>
      <c r="AB32" s="3">
        <f t="shared" si="5"/>
        <v>0.16700000000000001</v>
      </c>
      <c r="AC32" s="4">
        <f t="shared" si="6"/>
        <v>10</v>
      </c>
      <c r="AD32" s="3">
        <f t="shared" si="7"/>
        <v>1.518</v>
      </c>
    </row>
    <row r="33" spans="1:30">
      <c r="A33" t="s">
        <v>21</v>
      </c>
      <c r="B33" t="s">
        <v>18</v>
      </c>
      <c r="C33" t="s">
        <v>10</v>
      </c>
      <c r="D33" t="s">
        <v>111</v>
      </c>
      <c r="E33" s="3">
        <v>8.0000000000000002E-3</v>
      </c>
      <c r="F33" s="3">
        <v>7.0000000000000001E-3</v>
      </c>
      <c r="G33" s="3">
        <v>3.0000000000000001E-3</v>
      </c>
      <c r="H33" s="3">
        <v>4.0000000000000001E-3</v>
      </c>
      <c r="I33" s="3">
        <v>4.0000000000000001E-3</v>
      </c>
      <c r="J33" s="3">
        <v>1E-3</v>
      </c>
      <c r="K33" s="3">
        <v>0</v>
      </c>
      <c r="L33" s="3">
        <v>0</v>
      </c>
      <c r="M33" s="3">
        <v>1E-3</v>
      </c>
      <c r="N33" s="3">
        <v>0</v>
      </c>
      <c r="Q33">
        <v>2597949</v>
      </c>
      <c r="R33">
        <v>2580788</v>
      </c>
      <c r="S33">
        <v>1916695</v>
      </c>
      <c r="T33">
        <v>1405216</v>
      </c>
      <c r="U33">
        <v>1080616</v>
      </c>
      <c r="V33">
        <v>706247</v>
      </c>
      <c r="W33">
        <v>569359</v>
      </c>
      <c r="X33">
        <v>431399</v>
      </c>
      <c r="Y33">
        <v>370536</v>
      </c>
      <c r="Z33">
        <v>312765</v>
      </c>
      <c r="AA33" s="5">
        <f t="shared" si="4"/>
        <v>0.93899999999999995</v>
      </c>
      <c r="AB33" s="3">
        <f t="shared" si="5"/>
        <v>0</v>
      </c>
      <c r="AC33" s="4">
        <f t="shared" si="6"/>
        <v>10</v>
      </c>
      <c r="AD33" s="3">
        <f t="shared" si="7"/>
        <v>7.7220000000000004</v>
      </c>
    </row>
    <row r="34" spans="1:30">
      <c r="A34" t="s">
        <v>21</v>
      </c>
      <c r="B34" t="s">
        <v>19</v>
      </c>
      <c r="C34" t="s">
        <v>10</v>
      </c>
      <c r="D34" t="s">
        <v>111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/>
      <c r="M34" s="3"/>
      <c r="N34" s="3">
        <v>0</v>
      </c>
      <c r="Q34">
        <v>3084554</v>
      </c>
      <c r="R34">
        <v>3026636</v>
      </c>
      <c r="S34">
        <v>2373302</v>
      </c>
      <c r="T34">
        <v>1761200</v>
      </c>
      <c r="U34">
        <v>799803</v>
      </c>
      <c r="V34">
        <v>916558</v>
      </c>
      <c r="W34">
        <v>577813</v>
      </c>
      <c r="X34">
        <v>1063007</v>
      </c>
      <c r="Y34">
        <v>336257</v>
      </c>
      <c r="Z34">
        <v>477168</v>
      </c>
      <c r="AA34" s="5"/>
      <c r="AB34" s="3"/>
      <c r="AD34" s="3"/>
    </row>
    <row r="35" spans="1:30">
      <c r="A35" t="s">
        <v>30</v>
      </c>
      <c r="B35" t="s">
        <v>9</v>
      </c>
      <c r="C35" t="s">
        <v>145</v>
      </c>
      <c r="D35" t="s">
        <v>111</v>
      </c>
      <c r="E35" s="3"/>
      <c r="F35" s="3"/>
      <c r="G35" s="3"/>
      <c r="H35" s="3"/>
      <c r="I35" s="3"/>
      <c r="J35" s="3"/>
      <c r="K35" s="3"/>
      <c r="L35" s="3">
        <v>0</v>
      </c>
      <c r="M35" s="3">
        <v>0</v>
      </c>
      <c r="N35" s="3">
        <v>0</v>
      </c>
      <c r="X35">
        <v>202685</v>
      </c>
      <c r="Y35">
        <v>169873</v>
      </c>
      <c r="Z35">
        <v>384590</v>
      </c>
      <c r="AA35" s="5"/>
      <c r="AB35" s="3"/>
      <c r="AD35" s="3"/>
    </row>
    <row r="36" spans="1:30">
      <c r="A36" t="s">
        <v>30</v>
      </c>
      <c r="B36" t="s">
        <v>9</v>
      </c>
      <c r="C36" t="s">
        <v>10</v>
      </c>
      <c r="D36" t="s">
        <v>111</v>
      </c>
      <c r="E36" s="3">
        <v>1E-3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/>
      <c r="M36" s="3"/>
      <c r="N36" s="3">
        <v>0</v>
      </c>
      <c r="Q36">
        <v>1060809</v>
      </c>
      <c r="R36">
        <v>671130</v>
      </c>
      <c r="S36">
        <v>618160</v>
      </c>
      <c r="T36">
        <v>1321240</v>
      </c>
      <c r="U36">
        <v>305837</v>
      </c>
      <c r="V36">
        <v>228530</v>
      </c>
      <c r="W36">
        <v>265710</v>
      </c>
      <c r="Z36">
        <v>40284</v>
      </c>
      <c r="AA36" s="5">
        <f t="shared" si="4"/>
        <v>0.45300000000000001</v>
      </c>
      <c r="AB36" s="3">
        <f t="shared" si="5"/>
        <v>0.26</v>
      </c>
      <c r="AC36" s="4">
        <f t="shared" si="6"/>
        <v>8</v>
      </c>
      <c r="AD36" s="3">
        <f t="shared" si="7"/>
        <v>1.2450000000000001</v>
      </c>
    </row>
    <row r="37" spans="1:30">
      <c r="A37" t="s">
        <v>30</v>
      </c>
      <c r="B37" t="s">
        <v>13</v>
      </c>
      <c r="C37" t="s">
        <v>145</v>
      </c>
      <c r="D37" t="s">
        <v>111</v>
      </c>
      <c r="E37" s="3"/>
      <c r="F37" s="3"/>
      <c r="G37" s="3"/>
      <c r="H37" s="3"/>
      <c r="I37" s="3"/>
      <c r="J37" s="3"/>
      <c r="K37" s="3">
        <v>0</v>
      </c>
      <c r="L37" s="3">
        <v>2E-3</v>
      </c>
      <c r="M37" s="3">
        <v>0</v>
      </c>
      <c r="N37" s="3">
        <v>0</v>
      </c>
      <c r="W37">
        <v>47771</v>
      </c>
      <c r="X37">
        <v>2863860</v>
      </c>
      <c r="Y37">
        <v>2644958</v>
      </c>
      <c r="Z37">
        <v>2412375</v>
      </c>
      <c r="AA37" s="5">
        <f t="shared" si="4"/>
        <v>0.44400000000000001</v>
      </c>
      <c r="AB37" s="3">
        <f t="shared" si="5"/>
        <v>0.55600000000000005</v>
      </c>
      <c r="AC37" s="4">
        <f t="shared" si="6"/>
        <v>4</v>
      </c>
      <c r="AD37" s="3">
        <f t="shared" si="7"/>
        <v>0.70099999999999996</v>
      </c>
    </row>
    <row r="38" spans="1:30">
      <c r="A38" t="s">
        <v>30</v>
      </c>
      <c r="B38" t="s">
        <v>13</v>
      </c>
      <c r="C38" t="s">
        <v>10</v>
      </c>
      <c r="D38" t="s">
        <v>111</v>
      </c>
      <c r="E38" s="3">
        <v>1.2E-2</v>
      </c>
      <c r="F38" s="3">
        <v>1.4E-2</v>
      </c>
      <c r="G38" s="3">
        <v>1.4E-2</v>
      </c>
      <c r="H38" s="3">
        <v>7.0000000000000001E-3</v>
      </c>
      <c r="I38" s="3">
        <v>1.2E-2</v>
      </c>
      <c r="J38" s="3">
        <v>8.0000000000000002E-3</v>
      </c>
      <c r="K38" s="3">
        <v>1.2E-2</v>
      </c>
      <c r="L38" s="3">
        <v>1E-3</v>
      </c>
      <c r="M38" s="3">
        <v>0</v>
      </c>
      <c r="N38" s="3">
        <v>0</v>
      </c>
      <c r="Q38">
        <v>2739407</v>
      </c>
      <c r="R38">
        <v>3559560</v>
      </c>
      <c r="S38">
        <v>4046341</v>
      </c>
      <c r="T38">
        <v>2974409</v>
      </c>
      <c r="U38">
        <v>3251512</v>
      </c>
      <c r="V38">
        <v>1975399</v>
      </c>
      <c r="W38">
        <v>2444807</v>
      </c>
      <c r="X38">
        <v>401247</v>
      </c>
      <c r="Y38">
        <v>96356</v>
      </c>
      <c r="Z38">
        <v>79036</v>
      </c>
      <c r="AA38" s="5">
        <f t="shared" si="4"/>
        <v>0.94699999999999995</v>
      </c>
      <c r="AB38" s="3">
        <f t="shared" si="5"/>
        <v>0</v>
      </c>
      <c r="AC38" s="4">
        <f t="shared" si="6"/>
        <v>10</v>
      </c>
      <c r="AD38" s="3">
        <f t="shared" si="7"/>
        <v>8.3379999999999992</v>
      </c>
    </row>
    <row r="39" spans="1:30">
      <c r="A39" t="s">
        <v>30</v>
      </c>
      <c r="B39" t="s">
        <v>14</v>
      </c>
      <c r="C39" t="s">
        <v>10</v>
      </c>
      <c r="D39" t="s">
        <v>111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Q39">
        <v>337639</v>
      </c>
      <c r="R39">
        <v>359134</v>
      </c>
      <c r="S39">
        <v>308275</v>
      </c>
      <c r="T39">
        <v>308517</v>
      </c>
      <c r="U39">
        <v>180503</v>
      </c>
      <c r="V39">
        <v>70981</v>
      </c>
      <c r="W39">
        <v>175602</v>
      </c>
      <c r="X39">
        <v>74835</v>
      </c>
      <c r="Y39">
        <v>73826</v>
      </c>
      <c r="Z39">
        <v>61957</v>
      </c>
      <c r="AA39" s="5"/>
      <c r="AB39" s="3"/>
      <c r="AD39" s="3"/>
    </row>
    <row r="40" spans="1:30">
      <c r="A40" t="s">
        <v>30</v>
      </c>
      <c r="B40" t="s">
        <v>15</v>
      </c>
      <c r="C40" t="s">
        <v>10</v>
      </c>
      <c r="D40" t="s">
        <v>111</v>
      </c>
      <c r="E40" s="3">
        <v>0</v>
      </c>
      <c r="F40" s="3"/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Q40">
        <v>1092</v>
      </c>
      <c r="R40">
        <v>1564</v>
      </c>
      <c r="S40">
        <v>5342</v>
      </c>
      <c r="T40">
        <v>11100</v>
      </c>
      <c r="U40">
        <v>3291</v>
      </c>
      <c r="V40">
        <v>12918</v>
      </c>
      <c r="W40">
        <v>12654</v>
      </c>
      <c r="X40">
        <v>17355</v>
      </c>
      <c r="Y40">
        <v>12003</v>
      </c>
      <c r="Z40">
        <v>5823</v>
      </c>
      <c r="AA40" s="5"/>
      <c r="AB40" s="3"/>
      <c r="AD40" s="3"/>
    </row>
    <row r="41" spans="1:30">
      <c r="A41" t="s">
        <v>30</v>
      </c>
      <c r="B41" t="s">
        <v>16</v>
      </c>
      <c r="C41" t="s">
        <v>10</v>
      </c>
      <c r="D41" t="s">
        <v>111</v>
      </c>
      <c r="E41" s="3">
        <v>0</v>
      </c>
      <c r="F41" s="3"/>
      <c r="G41" s="3">
        <v>0</v>
      </c>
      <c r="H41" s="3"/>
      <c r="I41" s="3"/>
      <c r="J41" s="3"/>
      <c r="K41" s="3"/>
      <c r="L41" s="3"/>
      <c r="M41" s="3"/>
      <c r="N41" s="3"/>
      <c r="Q41">
        <v>102465</v>
      </c>
      <c r="R41">
        <v>83137</v>
      </c>
      <c r="S41">
        <v>142602</v>
      </c>
      <c r="T41">
        <v>54974</v>
      </c>
      <c r="U41">
        <v>15752</v>
      </c>
      <c r="V41">
        <v>6164</v>
      </c>
      <c r="W41">
        <v>4318</v>
      </c>
      <c r="X41">
        <v>12052</v>
      </c>
      <c r="Y41">
        <v>6253</v>
      </c>
      <c r="Z41">
        <v>15449</v>
      </c>
      <c r="AA41" s="5"/>
      <c r="AB41" s="3"/>
      <c r="AD41" s="3"/>
    </row>
    <row r="42" spans="1:30">
      <c r="A42" t="s">
        <v>30</v>
      </c>
      <c r="B42" t="s">
        <v>17</v>
      </c>
      <c r="C42" t="s">
        <v>145</v>
      </c>
      <c r="D42" t="s">
        <v>111</v>
      </c>
      <c r="E42" s="3"/>
      <c r="F42" s="3"/>
      <c r="G42" s="3"/>
      <c r="H42" s="3"/>
      <c r="I42" s="3"/>
      <c r="J42" s="3"/>
      <c r="K42" s="3">
        <v>1E-3</v>
      </c>
      <c r="L42" s="3">
        <v>0</v>
      </c>
      <c r="M42" s="3">
        <v>0</v>
      </c>
      <c r="N42" s="3">
        <v>1E-3</v>
      </c>
      <c r="W42">
        <v>898933</v>
      </c>
      <c r="X42">
        <v>964206</v>
      </c>
      <c r="Y42">
        <v>874021</v>
      </c>
      <c r="Z42">
        <v>939503</v>
      </c>
      <c r="AA42" s="5">
        <f t="shared" si="4"/>
        <v>1E-3</v>
      </c>
      <c r="AB42" s="3">
        <f t="shared" si="5"/>
        <v>0.999</v>
      </c>
      <c r="AC42" s="4">
        <f t="shared" si="6"/>
        <v>4</v>
      </c>
      <c r="AD42" s="3">
        <f t="shared" si="7"/>
        <v>1E-3</v>
      </c>
    </row>
    <row r="43" spans="1:30">
      <c r="A43" t="s">
        <v>30</v>
      </c>
      <c r="B43" t="s">
        <v>17</v>
      </c>
      <c r="C43" t="s">
        <v>146</v>
      </c>
      <c r="D43" t="s">
        <v>111</v>
      </c>
      <c r="E43" s="3"/>
      <c r="F43" s="3"/>
      <c r="G43" s="3"/>
      <c r="H43" s="3"/>
      <c r="I43" s="3"/>
      <c r="J43" s="3"/>
      <c r="K43" s="3">
        <v>0</v>
      </c>
      <c r="L43" s="3">
        <v>0</v>
      </c>
      <c r="M43" s="3">
        <v>0</v>
      </c>
      <c r="N43" s="3">
        <v>0</v>
      </c>
      <c r="W43">
        <v>1242445</v>
      </c>
      <c r="X43">
        <v>1144923</v>
      </c>
      <c r="Y43">
        <v>1254762</v>
      </c>
      <c r="Z43">
        <v>931671</v>
      </c>
      <c r="AA43" s="5"/>
      <c r="AB43" s="3"/>
      <c r="AD43" s="3"/>
    </row>
    <row r="44" spans="1:30">
      <c r="A44" t="s">
        <v>30</v>
      </c>
      <c r="B44" t="s">
        <v>17</v>
      </c>
      <c r="C44" t="s">
        <v>10</v>
      </c>
      <c r="D44" t="s">
        <v>111</v>
      </c>
      <c r="E44" s="3">
        <v>1E-3</v>
      </c>
      <c r="F44" s="3">
        <v>0</v>
      </c>
      <c r="G44" s="3">
        <v>0</v>
      </c>
      <c r="H44" s="3">
        <v>1E-3</v>
      </c>
      <c r="I44" s="3">
        <v>0</v>
      </c>
      <c r="J44" s="3">
        <v>0</v>
      </c>
      <c r="K44" s="3"/>
      <c r="L44" s="3"/>
      <c r="M44" s="3"/>
      <c r="N44" s="3"/>
      <c r="Q44">
        <v>2343719</v>
      </c>
      <c r="R44">
        <v>1497618</v>
      </c>
      <c r="S44">
        <v>1254880</v>
      </c>
      <c r="T44">
        <v>1823891</v>
      </c>
      <c r="U44">
        <v>1501499</v>
      </c>
      <c r="V44">
        <v>1846925</v>
      </c>
      <c r="AA44" s="5">
        <f t="shared" si="4"/>
        <v>0.755</v>
      </c>
      <c r="AB44" s="3">
        <f t="shared" si="5"/>
        <v>8.3000000000000004E-2</v>
      </c>
      <c r="AC44" s="4">
        <f t="shared" si="6"/>
        <v>6</v>
      </c>
      <c r="AD44" s="3">
        <f t="shared" si="7"/>
        <v>2.3029999999999999</v>
      </c>
    </row>
    <row r="45" spans="1:30">
      <c r="A45" t="s">
        <v>30</v>
      </c>
      <c r="B45" t="s">
        <v>18</v>
      </c>
      <c r="C45" t="s">
        <v>145</v>
      </c>
      <c r="D45" t="s">
        <v>111</v>
      </c>
      <c r="E45" s="3"/>
      <c r="F45" s="3"/>
      <c r="G45" s="3"/>
      <c r="H45" s="3"/>
      <c r="I45" s="3"/>
      <c r="J45" s="3"/>
      <c r="K45" s="3">
        <v>0</v>
      </c>
      <c r="L45" s="3">
        <v>1E-3</v>
      </c>
      <c r="M45" s="3">
        <v>2E-3</v>
      </c>
      <c r="N45" s="3">
        <v>1E-3</v>
      </c>
      <c r="W45">
        <v>260311</v>
      </c>
      <c r="X45">
        <v>873808</v>
      </c>
      <c r="Y45">
        <v>721452</v>
      </c>
      <c r="Z45">
        <v>865045</v>
      </c>
      <c r="AA45" s="5">
        <f t="shared" si="4"/>
        <v>0.65300000000000002</v>
      </c>
      <c r="AB45" s="3">
        <f t="shared" si="5"/>
        <v>0.34699999999999998</v>
      </c>
      <c r="AC45" s="4">
        <f t="shared" si="6"/>
        <v>4</v>
      </c>
      <c r="AD45" s="3">
        <f t="shared" si="7"/>
        <v>1.2190000000000001</v>
      </c>
    </row>
    <row r="46" spans="1:30">
      <c r="A46" t="s">
        <v>30</v>
      </c>
      <c r="B46" t="s">
        <v>18</v>
      </c>
      <c r="C46" t="s">
        <v>146</v>
      </c>
      <c r="D46" t="s">
        <v>111</v>
      </c>
      <c r="E46" s="3"/>
      <c r="F46" s="3"/>
      <c r="G46" s="3"/>
      <c r="H46" s="3"/>
      <c r="I46" s="3"/>
      <c r="J46" s="3"/>
      <c r="K46" s="3">
        <v>2E-3</v>
      </c>
      <c r="L46" s="3">
        <v>0</v>
      </c>
      <c r="M46" s="3">
        <v>0</v>
      </c>
      <c r="N46" s="3">
        <v>0</v>
      </c>
      <c r="W46">
        <v>1376367</v>
      </c>
      <c r="X46">
        <v>482080</v>
      </c>
      <c r="Y46">
        <v>524579</v>
      </c>
      <c r="Z46">
        <v>267661</v>
      </c>
      <c r="AA46" s="5">
        <f t="shared" si="4"/>
        <v>0.97299999999999998</v>
      </c>
      <c r="AB46" s="3">
        <f t="shared" si="5"/>
        <v>2.7E-2</v>
      </c>
      <c r="AC46" s="4">
        <f t="shared" si="6"/>
        <v>4</v>
      </c>
      <c r="AD46" s="3">
        <f t="shared" si="7"/>
        <v>5.9619999999999997</v>
      </c>
    </row>
    <row r="47" spans="1:30">
      <c r="A47" t="s">
        <v>30</v>
      </c>
      <c r="B47" t="s">
        <v>18</v>
      </c>
      <c r="C47" t="s">
        <v>10</v>
      </c>
      <c r="D47" t="s">
        <v>111</v>
      </c>
      <c r="E47" s="3">
        <v>3.0000000000000001E-3</v>
      </c>
      <c r="F47" s="3">
        <v>2E-3</v>
      </c>
      <c r="G47" s="3">
        <v>1E-3</v>
      </c>
      <c r="H47" s="3">
        <v>2E-3</v>
      </c>
      <c r="I47" s="3">
        <v>2E-3</v>
      </c>
      <c r="J47" s="3">
        <v>2E-3</v>
      </c>
      <c r="K47" s="3"/>
      <c r="L47" s="3"/>
      <c r="M47" s="3"/>
      <c r="N47" s="3"/>
      <c r="Q47">
        <v>1853471</v>
      </c>
      <c r="R47">
        <v>1705154</v>
      </c>
      <c r="S47">
        <v>1937849</v>
      </c>
      <c r="T47">
        <v>1707774</v>
      </c>
      <c r="U47">
        <v>1621394</v>
      </c>
      <c r="V47">
        <v>1794132</v>
      </c>
      <c r="AA47" s="5">
        <f t="shared" si="4"/>
        <v>-0.23200000000000001</v>
      </c>
      <c r="AB47" s="3">
        <f t="shared" si="5"/>
        <v>0.65800000000000003</v>
      </c>
      <c r="AC47" s="4">
        <f t="shared" si="6"/>
        <v>6</v>
      </c>
      <c r="AD47" s="3">
        <f t="shared" si="7"/>
        <v>-0.47699999999999998</v>
      </c>
    </row>
    <row r="48" spans="1:30">
      <c r="A48" t="s">
        <v>30</v>
      </c>
      <c r="B48" t="s">
        <v>19</v>
      </c>
      <c r="C48" t="s">
        <v>10</v>
      </c>
      <c r="D48" t="s">
        <v>111</v>
      </c>
      <c r="E48" s="3">
        <v>0</v>
      </c>
      <c r="F48" s="3"/>
      <c r="G48" s="3"/>
      <c r="H48" s="3"/>
      <c r="I48" s="3"/>
      <c r="J48" s="3"/>
      <c r="K48" s="3"/>
      <c r="L48" s="3"/>
      <c r="M48" s="3"/>
      <c r="N48" s="3"/>
      <c r="Q48">
        <v>1988</v>
      </c>
      <c r="R48">
        <v>7840</v>
      </c>
      <c r="S48">
        <v>3315</v>
      </c>
      <c r="T48">
        <v>6360</v>
      </c>
      <c r="U48">
        <v>1220</v>
      </c>
      <c r="V48">
        <v>492</v>
      </c>
      <c r="W48">
        <v>82</v>
      </c>
      <c r="X48">
        <v>718</v>
      </c>
      <c r="Y48">
        <v>621</v>
      </c>
      <c r="Z48">
        <v>246</v>
      </c>
      <c r="AA48" s="5"/>
      <c r="AB48" s="3"/>
      <c r="AD48" s="3"/>
    </row>
    <row r="49" spans="1:30">
      <c r="A49" t="s">
        <v>22</v>
      </c>
      <c r="B49" t="s">
        <v>13</v>
      </c>
      <c r="C49" t="s">
        <v>10</v>
      </c>
      <c r="D49" t="s">
        <v>111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Q49">
        <v>96232</v>
      </c>
      <c r="R49">
        <v>94514</v>
      </c>
      <c r="S49">
        <v>75129</v>
      </c>
      <c r="T49">
        <v>66203</v>
      </c>
      <c r="U49">
        <v>103453</v>
      </c>
      <c r="V49">
        <v>88053</v>
      </c>
      <c r="W49">
        <v>88053</v>
      </c>
      <c r="X49">
        <v>40118</v>
      </c>
      <c r="Y49">
        <v>67545</v>
      </c>
      <c r="Z49">
        <v>57044</v>
      </c>
      <c r="AA49" s="5"/>
      <c r="AB49" s="3"/>
      <c r="AD49" s="3"/>
    </row>
    <row r="50" spans="1:30">
      <c r="A50" t="s">
        <v>22</v>
      </c>
      <c r="B50" t="s">
        <v>14</v>
      </c>
      <c r="C50" t="s">
        <v>10</v>
      </c>
      <c r="D50" t="s">
        <v>111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Q50">
        <v>58454</v>
      </c>
      <c r="R50">
        <v>64809</v>
      </c>
      <c r="S50">
        <v>46058</v>
      </c>
      <c r="T50">
        <v>31231</v>
      </c>
      <c r="U50">
        <v>61545</v>
      </c>
      <c r="V50">
        <v>47746</v>
      </c>
      <c r="W50">
        <v>46493</v>
      </c>
      <c r="X50">
        <v>2149</v>
      </c>
      <c r="Y50">
        <v>7803</v>
      </c>
      <c r="Z50">
        <v>3322</v>
      </c>
      <c r="AA50" s="5"/>
      <c r="AB50" s="3"/>
      <c r="AD50" s="3"/>
    </row>
    <row r="51" spans="1:30">
      <c r="A51" t="s">
        <v>22</v>
      </c>
      <c r="B51" t="s">
        <v>15</v>
      </c>
      <c r="C51" t="s">
        <v>10</v>
      </c>
      <c r="D51" t="s">
        <v>111</v>
      </c>
      <c r="E51" s="3">
        <v>0</v>
      </c>
      <c r="F51" s="3">
        <v>0</v>
      </c>
      <c r="G51" s="3">
        <v>1E-3</v>
      </c>
      <c r="H51" s="3">
        <v>0</v>
      </c>
      <c r="I51" s="3">
        <v>0</v>
      </c>
      <c r="J51" s="3">
        <v>0</v>
      </c>
      <c r="K51" s="3">
        <v>0</v>
      </c>
      <c r="L51" s="3">
        <v>1E-3</v>
      </c>
      <c r="M51" s="3">
        <v>0</v>
      </c>
      <c r="N51" s="3">
        <v>0</v>
      </c>
      <c r="Q51">
        <v>830136</v>
      </c>
      <c r="R51">
        <v>793053</v>
      </c>
      <c r="S51">
        <v>813190</v>
      </c>
      <c r="T51">
        <v>1785801</v>
      </c>
      <c r="U51">
        <v>1703889</v>
      </c>
      <c r="V51">
        <v>1010253</v>
      </c>
      <c r="W51">
        <v>1010253</v>
      </c>
      <c r="X51">
        <v>634781</v>
      </c>
      <c r="Y51">
        <v>690428</v>
      </c>
      <c r="Z51">
        <v>636164</v>
      </c>
      <c r="AA51" s="5">
        <f t="shared" si="4"/>
        <v>-0.33600000000000002</v>
      </c>
      <c r="AB51" s="3">
        <f t="shared" si="5"/>
        <v>0.34300000000000003</v>
      </c>
      <c r="AC51" s="4">
        <f t="shared" si="6"/>
        <v>10</v>
      </c>
      <c r="AD51" s="3">
        <f t="shared" si="7"/>
        <v>-1.0089999999999999</v>
      </c>
    </row>
    <row r="52" spans="1:30">
      <c r="A52" t="s">
        <v>22</v>
      </c>
      <c r="B52" t="s">
        <v>17</v>
      </c>
      <c r="C52" t="s">
        <v>10</v>
      </c>
      <c r="D52" t="s">
        <v>111</v>
      </c>
      <c r="E52" s="3">
        <v>0</v>
      </c>
      <c r="F52" s="3">
        <v>0</v>
      </c>
      <c r="G52" s="3"/>
      <c r="H52" s="3"/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/>
      <c r="Q52">
        <v>3347063</v>
      </c>
      <c r="R52">
        <v>2299125</v>
      </c>
      <c r="S52">
        <v>1901534</v>
      </c>
      <c r="T52">
        <v>2675348</v>
      </c>
      <c r="U52">
        <v>2418190</v>
      </c>
      <c r="V52">
        <v>2714146</v>
      </c>
      <c r="W52">
        <v>2622538</v>
      </c>
      <c r="X52">
        <v>1913401</v>
      </c>
      <c r="Y52">
        <v>1727371</v>
      </c>
      <c r="Z52">
        <v>324</v>
      </c>
      <c r="AA52" s="5"/>
      <c r="AB52" s="3"/>
      <c r="AD52" s="3"/>
    </row>
    <row r="53" spans="1:30">
      <c r="A53" t="s">
        <v>22</v>
      </c>
      <c r="B53" t="s">
        <v>18</v>
      </c>
      <c r="C53" t="s">
        <v>10</v>
      </c>
      <c r="D53" t="s">
        <v>111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1E-3</v>
      </c>
      <c r="N53" s="3">
        <v>0</v>
      </c>
      <c r="Q53">
        <v>1961970</v>
      </c>
      <c r="R53">
        <v>1911744</v>
      </c>
      <c r="S53">
        <v>1713917</v>
      </c>
      <c r="T53">
        <v>1558413</v>
      </c>
      <c r="U53">
        <v>1727617</v>
      </c>
      <c r="V53">
        <v>1930459</v>
      </c>
      <c r="W53">
        <v>1924156</v>
      </c>
      <c r="X53">
        <v>1089380</v>
      </c>
      <c r="Y53">
        <v>960559</v>
      </c>
      <c r="Z53">
        <v>725367</v>
      </c>
      <c r="AA53" s="5">
        <f t="shared" si="4"/>
        <v>-0.45300000000000001</v>
      </c>
      <c r="AB53" s="3">
        <f t="shared" si="5"/>
        <v>0.189</v>
      </c>
      <c r="AC53" s="4">
        <f t="shared" si="6"/>
        <v>10</v>
      </c>
      <c r="AD53" s="3">
        <f t="shared" si="7"/>
        <v>-1.4370000000000001</v>
      </c>
    </row>
    <row r="54" spans="1:30">
      <c r="A54" t="s">
        <v>22</v>
      </c>
      <c r="B54" t="s">
        <v>19</v>
      </c>
      <c r="C54" t="s">
        <v>10</v>
      </c>
      <c r="D54" t="s">
        <v>111</v>
      </c>
      <c r="E54" s="3"/>
      <c r="F54" s="3"/>
      <c r="G54" s="3"/>
      <c r="H54" s="3"/>
      <c r="I54" s="3"/>
      <c r="J54" s="3"/>
      <c r="K54" s="3"/>
      <c r="L54" s="3">
        <v>0</v>
      </c>
      <c r="M54" s="3">
        <v>0</v>
      </c>
      <c r="N54" s="3"/>
      <c r="R54">
        <v>1753</v>
      </c>
      <c r="S54">
        <v>7121</v>
      </c>
      <c r="T54">
        <v>1319</v>
      </c>
      <c r="V54">
        <v>2184</v>
      </c>
      <c r="W54">
        <v>2184</v>
      </c>
      <c r="X54">
        <v>13827</v>
      </c>
      <c r="Y54">
        <v>2210</v>
      </c>
      <c r="Z54">
        <v>1250</v>
      </c>
      <c r="AA54" s="5"/>
      <c r="AB54" s="3"/>
      <c r="AD54" s="3"/>
    </row>
    <row r="55" spans="1:30">
      <c r="A55" t="s">
        <v>31</v>
      </c>
      <c r="B55" t="s">
        <v>18</v>
      </c>
      <c r="C55" t="s">
        <v>10</v>
      </c>
      <c r="D55" t="s">
        <v>111</v>
      </c>
      <c r="E55" s="3"/>
      <c r="F55" s="3"/>
      <c r="G55" s="3">
        <v>0</v>
      </c>
      <c r="H55" s="3"/>
      <c r="I55" s="3"/>
      <c r="J55" s="3"/>
      <c r="K55" s="3"/>
      <c r="L55" s="3"/>
      <c r="M55" s="3"/>
      <c r="N55" s="3"/>
      <c r="S55">
        <v>660</v>
      </c>
      <c r="AA55" s="5"/>
      <c r="AB55" s="3"/>
      <c r="AD55" s="3"/>
    </row>
    <row r="56" spans="1:30">
      <c r="A56" t="s">
        <v>23</v>
      </c>
      <c r="B56" t="s">
        <v>18</v>
      </c>
      <c r="C56" t="s">
        <v>10</v>
      </c>
      <c r="D56" t="s">
        <v>111</v>
      </c>
      <c r="E56" s="3">
        <v>0</v>
      </c>
      <c r="F56" s="3">
        <v>0</v>
      </c>
      <c r="G56" s="3"/>
      <c r="H56" s="3"/>
      <c r="I56" s="3"/>
      <c r="J56" s="3"/>
      <c r="K56" s="3"/>
      <c r="L56" s="3"/>
      <c r="M56" s="3"/>
      <c r="N56" s="3"/>
      <c r="Q56">
        <v>54</v>
      </c>
      <c r="R56">
        <v>884</v>
      </c>
      <c r="AA56" s="5"/>
      <c r="AB56" s="3"/>
      <c r="AD56" s="3"/>
    </row>
    <row r="57" spans="1:30">
      <c r="A57" t="s">
        <v>32</v>
      </c>
      <c r="B57" t="s">
        <v>9</v>
      </c>
      <c r="C57" t="s">
        <v>10</v>
      </c>
      <c r="D57" t="s">
        <v>111</v>
      </c>
      <c r="E57" s="3">
        <v>0</v>
      </c>
      <c r="F57" s="3">
        <v>0</v>
      </c>
      <c r="G57" s="3">
        <v>0</v>
      </c>
      <c r="H57" s="3"/>
      <c r="I57" s="3"/>
      <c r="J57" s="3"/>
      <c r="K57" s="3"/>
      <c r="L57" s="3"/>
      <c r="M57" s="3"/>
      <c r="N57" s="3"/>
      <c r="Q57">
        <v>965239</v>
      </c>
      <c r="R57">
        <v>543305</v>
      </c>
      <c r="S57">
        <v>36825</v>
      </c>
      <c r="AA57" s="5"/>
      <c r="AB57" s="3"/>
      <c r="AD57" s="3"/>
    </row>
    <row r="58" spans="1:30">
      <c r="A58" t="s">
        <v>32</v>
      </c>
      <c r="B58" t="s">
        <v>13</v>
      </c>
      <c r="C58" t="s">
        <v>10</v>
      </c>
      <c r="D58" t="s">
        <v>111</v>
      </c>
      <c r="E58" s="3">
        <v>0</v>
      </c>
      <c r="F58" s="3">
        <v>0</v>
      </c>
      <c r="G58" s="3">
        <v>0</v>
      </c>
      <c r="H58" s="3"/>
      <c r="I58" s="3"/>
      <c r="J58" s="3"/>
      <c r="K58" s="3"/>
      <c r="L58" s="3"/>
      <c r="M58" s="3"/>
      <c r="N58" s="3"/>
      <c r="Q58">
        <v>20350</v>
      </c>
      <c r="R58">
        <v>47517</v>
      </c>
      <c r="S58">
        <v>16785</v>
      </c>
      <c r="AA58" s="5"/>
      <c r="AB58" s="3"/>
      <c r="AD58" s="3"/>
    </row>
    <row r="59" spans="1:30">
      <c r="A59" t="s">
        <v>32</v>
      </c>
      <c r="B59" t="s">
        <v>17</v>
      </c>
      <c r="C59" t="s">
        <v>147</v>
      </c>
      <c r="D59" t="s">
        <v>111</v>
      </c>
      <c r="E59" s="3"/>
      <c r="F59" s="3"/>
      <c r="G59" s="3"/>
      <c r="H59" s="3"/>
      <c r="I59" s="3"/>
      <c r="J59" s="3"/>
      <c r="K59" s="3"/>
      <c r="L59" s="3"/>
      <c r="M59" s="3"/>
      <c r="N59" s="3">
        <v>0</v>
      </c>
      <c r="Z59">
        <v>2672</v>
      </c>
      <c r="AA59" s="5"/>
      <c r="AB59" s="3"/>
      <c r="AD59" s="3"/>
    </row>
    <row r="60" spans="1:30">
      <c r="A60" t="s">
        <v>32</v>
      </c>
      <c r="B60" t="s">
        <v>17</v>
      </c>
      <c r="C60" t="s">
        <v>145</v>
      </c>
      <c r="D60" t="s">
        <v>111</v>
      </c>
      <c r="E60" s="3"/>
      <c r="F60" s="3"/>
      <c r="G60" s="3"/>
      <c r="H60" s="3"/>
      <c r="I60" s="3"/>
      <c r="J60" s="3"/>
      <c r="K60" s="3">
        <v>0</v>
      </c>
      <c r="L60" s="3">
        <v>0</v>
      </c>
      <c r="M60" s="3">
        <v>0</v>
      </c>
      <c r="N60" s="3">
        <v>0</v>
      </c>
      <c r="W60">
        <v>41944</v>
      </c>
      <c r="X60">
        <v>23326</v>
      </c>
      <c r="Y60">
        <v>33246</v>
      </c>
      <c r="Z60">
        <v>16573</v>
      </c>
      <c r="AA60" s="5"/>
      <c r="AB60" s="3"/>
      <c r="AD60" s="3"/>
    </row>
    <row r="61" spans="1:30">
      <c r="A61" t="s">
        <v>32</v>
      </c>
      <c r="B61" t="s">
        <v>17</v>
      </c>
      <c r="C61" t="s">
        <v>146</v>
      </c>
      <c r="D61" t="s">
        <v>111</v>
      </c>
      <c r="E61" s="3"/>
      <c r="F61" s="3"/>
      <c r="G61" s="3"/>
      <c r="H61" s="3"/>
      <c r="I61" s="3"/>
      <c r="J61" s="3"/>
      <c r="K61" s="3">
        <v>0</v>
      </c>
      <c r="L61" s="3">
        <v>0</v>
      </c>
      <c r="M61" s="3"/>
      <c r="N61" s="3"/>
      <c r="W61">
        <v>14196</v>
      </c>
      <c r="X61">
        <v>6034</v>
      </c>
      <c r="Z61">
        <v>2781</v>
      </c>
      <c r="AA61" s="5"/>
      <c r="AB61" s="3"/>
      <c r="AD61" s="3"/>
    </row>
    <row r="62" spans="1:30">
      <c r="A62" t="s">
        <v>32</v>
      </c>
      <c r="B62" t="s">
        <v>17</v>
      </c>
      <c r="C62" t="s">
        <v>10</v>
      </c>
      <c r="D62" t="s">
        <v>111</v>
      </c>
      <c r="E62" s="3"/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/>
      <c r="L62" s="3"/>
      <c r="M62" s="3"/>
      <c r="N62" s="3"/>
      <c r="R62">
        <v>16948</v>
      </c>
      <c r="S62">
        <v>70710</v>
      </c>
      <c r="T62">
        <v>51951</v>
      </c>
      <c r="U62">
        <v>61460</v>
      </c>
      <c r="V62">
        <v>49104</v>
      </c>
      <c r="AA62" s="5"/>
      <c r="AB62" s="3"/>
      <c r="AD62" s="3"/>
    </row>
    <row r="63" spans="1:30">
      <c r="A63" t="s">
        <v>32</v>
      </c>
      <c r="B63" t="s">
        <v>18</v>
      </c>
      <c r="C63" t="s">
        <v>147</v>
      </c>
      <c r="D63" t="s">
        <v>111</v>
      </c>
      <c r="E63" s="3"/>
      <c r="F63" s="3"/>
      <c r="G63" s="3"/>
      <c r="H63" s="3"/>
      <c r="I63" s="3"/>
      <c r="J63" s="3"/>
      <c r="K63" s="3"/>
      <c r="L63" s="3"/>
      <c r="M63" s="3"/>
      <c r="N63" s="3">
        <v>0</v>
      </c>
      <c r="Z63">
        <v>90338</v>
      </c>
      <c r="AA63" s="5"/>
      <c r="AB63" s="3"/>
      <c r="AD63" s="3"/>
    </row>
    <row r="64" spans="1:30">
      <c r="A64" t="s">
        <v>32</v>
      </c>
      <c r="B64" t="s">
        <v>18</v>
      </c>
      <c r="C64" t="s">
        <v>145</v>
      </c>
      <c r="D64" t="s">
        <v>111</v>
      </c>
      <c r="E64" s="3"/>
      <c r="F64" s="3"/>
      <c r="G64" s="3"/>
      <c r="H64" s="3"/>
      <c r="I64" s="3"/>
      <c r="J64" s="3"/>
      <c r="K64" s="3">
        <v>0</v>
      </c>
      <c r="L64" s="3">
        <v>0</v>
      </c>
      <c r="M64" s="3">
        <v>0</v>
      </c>
      <c r="N64" s="3">
        <v>0</v>
      </c>
      <c r="W64">
        <v>65544</v>
      </c>
      <c r="X64">
        <v>161981</v>
      </c>
      <c r="Y64">
        <v>207697</v>
      </c>
      <c r="Z64">
        <v>109647</v>
      </c>
      <c r="AA64" s="5"/>
      <c r="AB64" s="3"/>
      <c r="AD64" s="3"/>
    </row>
    <row r="65" spans="1:30">
      <c r="A65" t="s">
        <v>32</v>
      </c>
      <c r="B65" t="s">
        <v>18</v>
      </c>
      <c r="C65" t="s">
        <v>146</v>
      </c>
      <c r="D65" t="s">
        <v>111</v>
      </c>
      <c r="E65" s="3"/>
      <c r="F65" s="3"/>
      <c r="G65" s="3"/>
      <c r="H65" s="3"/>
      <c r="I65" s="3"/>
      <c r="J65" s="3"/>
      <c r="K65" s="3">
        <v>0</v>
      </c>
      <c r="L65" s="3">
        <v>0</v>
      </c>
      <c r="M65" s="3">
        <v>0</v>
      </c>
      <c r="N65" s="3">
        <v>0</v>
      </c>
      <c r="W65">
        <v>320087</v>
      </c>
      <c r="X65">
        <v>236516</v>
      </c>
      <c r="Y65">
        <v>70443</v>
      </c>
      <c r="Z65">
        <v>25672</v>
      </c>
      <c r="AA65" s="5"/>
      <c r="AB65" s="3"/>
      <c r="AD65" s="3"/>
    </row>
    <row r="66" spans="1:30">
      <c r="A66" t="s">
        <v>32</v>
      </c>
      <c r="B66" t="s">
        <v>18</v>
      </c>
      <c r="C66" t="s">
        <v>10</v>
      </c>
      <c r="D66" t="s">
        <v>111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/>
      <c r="L66" s="3"/>
      <c r="M66" s="3"/>
      <c r="N66" s="3"/>
      <c r="Q66">
        <v>6784</v>
      </c>
      <c r="R66">
        <v>12440</v>
      </c>
      <c r="S66">
        <v>221904</v>
      </c>
      <c r="T66">
        <v>532885</v>
      </c>
      <c r="U66">
        <v>758972</v>
      </c>
      <c r="V66">
        <v>409182</v>
      </c>
      <c r="AA66" s="5"/>
      <c r="AB66" s="3"/>
      <c r="AD66" s="3"/>
    </row>
    <row r="67" spans="1:30">
      <c r="A67" t="s">
        <v>24</v>
      </c>
      <c r="B67" t="s">
        <v>9</v>
      </c>
      <c r="C67" t="s">
        <v>10</v>
      </c>
      <c r="D67" t="s">
        <v>111</v>
      </c>
      <c r="E67" s="3"/>
      <c r="F67" s="3"/>
      <c r="G67" s="3"/>
      <c r="H67" s="3"/>
      <c r="I67" s="3"/>
      <c r="J67" s="3"/>
      <c r="K67" s="3">
        <v>0</v>
      </c>
      <c r="L67" s="3">
        <v>0</v>
      </c>
      <c r="M67" s="3">
        <v>0</v>
      </c>
      <c r="N67" s="3">
        <v>0</v>
      </c>
      <c r="Q67">
        <v>575801</v>
      </c>
      <c r="R67">
        <v>700747</v>
      </c>
      <c r="S67">
        <v>719292</v>
      </c>
      <c r="T67">
        <v>1528652</v>
      </c>
      <c r="U67">
        <v>720068</v>
      </c>
      <c r="V67">
        <v>370417</v>
      </c>
      <c r="W67">
        <v>412420</v>
      </c>
      <c r="X67">
        <v>378796</v>
      </c>
      <c r="Y67">
        <v>308516</v>
      </c>
      <c r="Z67">
        <v>1090258</v>
      </c>
      <c r="AA67" s="5"/>
      <c r="AB67" s="3"/>
      <c r="AD67" s="3"/>
    </row>
    <row r="68" spans="1:30">
      <c r="A68" t="s">
        <v>24</v>
      </c>
      <c r="B68" t="s">
        <v>13</v>
      </c>
      <c r="C68" t="s">
        <v>10</v>
      </c>
      <c r="D68" t="s">
        <v>111</v>
      </c>
      <c r="E68" s="3">
        <v>0.13100000000000001</v>
      </c>
      <c r="F68" s="3">
        <v>0.10100000000000001</v>
      </c>
      <c r="G68" s="3">
        <v>7.2999999999999995E-2</v>
      </c>
      <c r="H68" s="3">
        <v>6.9000000000000006E-2</v>
      </c>
      <c r="I68" s="3">
        <v>6.7000000000000004E-2</v>
      </c>
      <c r="J68" s="3">
        <v>4.4999999999999998E-2</v>
      </c>
      <c r="K68" s="3">
        <v>5.8999999999999997E-2</v>
      </c>
      <c r="L68" s="3">
        <v>4.1000000000000002E-2</v>
      </c>
      <c r="M68" s="3">
        <v>3.5000000000000003E-2</v>
      </c>
      <c r="N68" s="3">
        <v>0.05</v>
      </c>
      <c r="Q68">
        <v>47724234</v>
      </c>
      <c r="R68">
        <v>44669317</v>
      </c>
      <c r="S68">
        <v>44478122</v>
      </c>
      <c r="T68">
        <v>38823660</v>
      </c>
      <c r="U68">
        <v>37931313</v>
      </c>
      <c r="V68">
        <v>27646215</v>
      </c>
      <c r="W68">
        <v>28696410</v>
      </c>
      <c r="X68">
        <v>28510104</v>
      </c>
      <c r="Y68">
        <v>25776297</v>
      </c>
      <c r="Z68">
        <v>22428296</v>
      </c>
      <c r="AA68" s="5">
        <f t="shared" si="4"/>
        <v>0.86799999999999999</v>
      </c>
      <c r="AB68" s="3">
        <f t="shared" si="5"/>
        <v>1E-3</v>
      </c>
      <c r="AC68" s="4">
        <f t="shared" si="6"/>
        <v>10</v>
      </c>
      <c r="AD68" s="3">
        <f t="shared" si="7"/>
        <v>4.944</v>
      </c>
    </row>
    <row r="69" spans="1:30">
      <c r="A69" t="s">
        <v>24</v>
      </c>
      <c r="B69" t="s">
        <v>14</v>
      </c>
      <c r="C69" t="s">
        <v>10</v>
      </c>
      <c r="D69" t="s">
        <v>111</v>
      </c>
      <c r="E69" s="3"/>
      <c r="F69" s="3"/>
      <c r="G69" s="3"/>
      <c r="H69" s="3"/>
      <c r="I69" s="3"/>
      <c r="J69" s="3"/>
      <c r="K69" s="3">
        <v>0</v>
      </c>
      <c r="L69" s="3">
        <v>0</v>
      </c>
      <c r="M69" s="3">
        <v>0</v>
      </c>
      <c r="N69" s="3">
        <v>0</v>
      </c>
      <c r="Q69">
        <v>460895</v>
      </c>
      <c r="R69">
        <v>416025</v>
      </c>
      <c r="S69">
        <v>387945</v>
      </c>
      <c r="T69">
        <v>511580</v>
      </c>
      <c r="U69">
        <v>521697</v>
      </c>
      <c r="V69">
        <v>507733</v>
      </c>
      <c r="W69">
        <v>419797</v>
      </c>
      <c r="X69">
        <v>357091</v>
      </c>
      <c r="Y69">
        <v>316070</v>
      </c>
      <c r="Z69">
        <v>295035</v>
      </c>
      <c r="AA69" s="5"/>
      <c r="AB69" s="3"/>
      <c r="AD69" s="3"/>
    </row>
    <row r="70" spans="1:30">
      <c r="A70" t="s">
        <v>24</v>
      </c>
      <c r="B70" t="s">
        <v>15</v>
      </c>
      <c r="C70" t="s">
        <v>10</v>
      </c>
      <c r="D70" t="s">
        <v>111</v>
      </c>
      <c r="E70" s="3"/>
      <c r="F70" s="3"/>
      <c r="G70" s="3"/>
      <c r="H70" s="3"/>
      <c r="I70" s="3"/>
      <c r="J70" s="3"/>
      <c r="K70" s="3">
        <v>0</v>
      </c>
      <c r="L70" s="3">
        <v>0</v>
      </c>
      <c r="M70" s="3">
        <v>0</v>
      </c>
      <c r="N70" s="3">
        <v>0</v>
      </c>
      <c r="V70">
        <v>740</v>
      </c>
      <c r="W70">
        <v>26917</v>
      </c>
      <c r="X70">
        <v>37399</v>
      </c>
      <c r="Y70">
        <v>21431</v>
      </c>
      <c r="Z70">
        <v>29054</v>
      </c>
      <c r="AA70" s="5"/>
      <c r="AB70" s="3"/>
      <c r="AD70" s="3"/>
    </row>
    <row r="71" spans="1:30">
      <c r="A71" t="s">
        <v>24</v>
      </c>
      <c r="B71" t="s">
        <v>17</v>
      </c>
      <c r="C71" t="s">
        <v>10</v>
      </c>
      <c r="D71" t="s">
        <v>111</v>
      </c>
      <c r="E71" s="3"/>
      <c r="F71" s="3"/>
      <c r="G71" s="3"/>
      <c r="H71" s="3"/>
      <c r="I71" s="3"/>
      <c r="J71" s="3"/>
      <c r="K71" s="3">
        <v>0</v>
      </c>
      <c r="L71" s="3">
        <v>0</v>
      </c>
      <c r="M71" s="3">
        <v>0</v>
      </c>
      <c r="N71" s="3">
        <v>4.0000000000000001E-3</v>
      </c>
      <c r="Q71">
        <v>684700</v>
      </c>
      <c r="R71">
        <v>589170</v>
      </c>
      <c r="S71">
        <v>547564</v>
      </c>
      <c r="T71">
        <v>532260</v>
      </c>
      <c r="U71">
        <v>631492</v>
      </c>
      <c r="V71">
        <v>1400068</v>
      </c>
      <c r="W71">
        <v>1316055</v>
      </c>
      <c r="X71">
        <v>1290080</v>
      </c>
      <c r="Y71">
        <v>1173220</v>
      </c>
      <c r="Z71">
        <v>1329299</v>
      </c>
      <c r="AA71" s="5">
        <f t="shared" si="4"/>
        <v>0.48799999999999999</v>
      </c>
      <c r="AB71" s="3">
        <f t="shared" si="5"/>
        <v>0.153</v>
      </c>
      <c r="AC71" s="4">
        <f t="shared" si="6"/>
        <v>10</v>
      </c>
      <c r="AD71" s="3">
        <f t="shared" si="7"/>
        <v>1.581</v>
      </c>
    </row>
    <row r="72" spans="1:30">
      <c r="A72" t="s">
        <v>24</v>
      </c>
      <c r="B72" t="s">
        <v>18</v>
      </c>
      <c r="C72" t="s">
        <v>10</v>
      </c>
      <c r="D72" t="s">
        <v>111</v>
      </c>
      <c r="E72" s="3"/>
      <c r="F72" s="3"/>
      <c r="G72" s="3"/>
      <c r="H72" s="3"/>
      <c r="I72" s="3"/>
      <c r="J72" s="3"/>
      <c r="K72" s="3">
        <v>0</v>
      </c>
      <c r="L72" s="3">
        <v>1E-3</v>
      </c>
      <c r="M72" s="3">
        <v>4.2000000000000003E-2</v>
      </c>
      <c r="N72" s="3">
        <v>2E-3</v>
      </c>
      <c r="Q72">
        <v>1932081</v>
      </c>
      <c r="R72">
        <v>1496720</v>
      </c>
      <c r="S72">
        <v>1298918</v>
      </c>
      <c r="T72">
        <v>1224916</v>
      </c>
      <c r="U72">
        <v>1384658</v>
      </c>
      <c r="V72">
        <v>1853682</v>
      </c>
      <c r="W72">
        <v>1334665</v>
      </c>
      <c r="X72">
        <v>1231860</v>
      </c>
      <c r="Y72">
        <v>1313554</v>
      </c>
      <c r="Z72">
        <v>1277297</v>
      </c>
      <c r="AA72" s="5">
        <f t="shared" si="4"/>
        <v>0.33700000000000002</v>
      </c>
      <c r="AB72" s="3">
        <f t="shared" si="5"/>
        <v>0.34100000000000003</v>
      </c>
      <c r="AC72" s="4">
        <f t="shared" si="6"/>
        <v>10</v>
      </c>
      <c r="AD72" s="3">
        <f t="shared" si="7"/>
        <v>1.012</v>
      </c>
    </row>
    <row r="73" spans="1:30">
      <c r="A73" t="s">
        <v>24</v>
      </c>
      <c r="B73" t="s">
        <v>19</v>
      </c>
      <c r="C73" t="s">
        <v>10</v>
      </c>
      <c r="D73" t="s">
        <v>111</v>
      </c>
      <c r="E73" s="3"/>
      <c r="F73" s="3"/>
      <c r="G73" s="3"/>
      <c r="H73" s="3"/>
      <c r="I73" s="3"/>
      <c r="J73" s="3"/>
      <c r="K73" s="3"/>
      <c r="L73" s="3"/>
      <c r="M73" s="3">
        <v>0</v>
      </c>
      <c r="N73" s="3"/>
      <c r="Q73">
        <v>59360</v>
      </c>
      <c r="R73">
        <v>42894</v>
      </c>
      <c r="S73">
        <v>43261</v>
      </c>
      <c r="T73">
        <v>20649</v>
      </c>
      <c r="U73">
        <v>20589</v>
      </c>
      <c r="V73">
        <v>4038</v>
      </c>
      <c r="W73">
        <v>274</v>
      </c>
      <c r="X73">
        <v>31973</v>
      </c>
      <c r="Y73">
        <v>23268</v>
      </c>
      <c r="Z73">
        <v>25897</v>
      </c>
      <c r="AA73" s="5"/>
      <c r="AB73" s="3"/>
      <c r="AD73" s="3"/>
    </row>
    <row r="74" spans="1:30">
      <c r="A74" t="s">
        <v>25</v>
      </c>
      <c r="B74" t="s">
        <v>9</v>
      </c>
      <c r="C74" t="s">
        <v>10</v>
      </c>
      <c r="D74" t="s">
        <v>111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/>
      <c r="M74" s="3"/>
      <c r="N74" s="3"/>
      <c r="Q74">
        <v>866665</v>
      </c>
      <c r="R74">
        <v>694716</v>
      </c>
      <c r="S74">
        <v>730810</v>
      </c>
      <c r="T74">
        <v>598616</v>
      </c>
      <c r="U74">
        <v>349914</v>
      </c>
      <c r="V74">
        <v>68568</v>
      </c>
      <c r="W74">
        <v>53082</v>
      </c>
      <c r="AA74" s="5"/>
      <c r="AB74" s="3"/>
      <c r="AD74" s="3"/>
    </row>
    <row r="75" spans="1:30">
      <c r="A75" t="s">
        <v>25</v>
      </c>
      <c r="B75" t="s">
        <v>13</v>
      </c>
      <c r="C75" t="s">
        <v>10</v>
      </c>
      <c r="D75" t="s">
        <v>111</v>
      </c>
      <c r="E75" s="3">
        <v>0.02</v>
      </c>
      <c r="F75" s="3">
        <v>2.3E-2</v>
      </c>
      <c r="G75" s="3">
        <v>1.4E-2</v>
      </c>
      <c r="H75" s="3">
        <v>1.0999999999999999E-2</v>
      </c>
      <c r="I75" s="3">
        <v>0.01</v>
      </c>
      <c r="J75" s="3">
        <v>6.0000000000000001E-3</v>
      </c>
      <c r="K75" s="3">
        <v>4.0000000000000001E-3</v>
      </c>
      <c r="L75" s="3">
        <v>1E-3</v>
      </c>
      <c r="M75" s="3"/>
      <c r="N75" s="3">
        <v>0</v>
      </c>
      <c r="Q75">
        <v>3765518</v>
      </c>
      <c r="R75">
        <v>4608817</v>
      </c>
      <c r="S75">
        <v>4185262</v>
      </c>
      <c r="T75">
        <v>3108933</v>
      </c>
      <c r="U75">
        <v>2790115</v>
      </c>
      <c r="V75">
        <v>1351720</v>
      </c>
      <c r="W75">
        <v>554376</v>
      </c>
      <c r="X75">
        <v>144306</v>
      </c>
      <c r="Z75">
        <v>68262</v>
      </c>
      <c r="AA75" s="5">
        <f t="shared" ref="AA75:AA82" si="8">ROUND(PEARSON($Q75:$Z75,$E75:$N75),3)</f>
        <v>0.94799999999999995</v>
      </c>
      <c r="AB75" s="3">
        <f t="shared" ref="AB75:AB82" si="9">ROUND(TDIST(ABS(AD75),AC75-2,2),3)</f>
        <v>0</v>
      </c>
      <c r="AC75" s="4">
        <f t="shared" ref="AC75:AC82" si="10">COUNTA(Q75:Z75)</f>
        <v>9</v>
      </c>
      <c r="AD75" s="3">
        <f t="shared" ref="AD75:AD82" si="11">ROUND((AA75*SQRT(AC75-2))/(SQRT(1-AA75^2)),3)</f>
        <v>7.8810000000000002</v>
      </c>
    </row>
    <row r="76" spans="1:30">
      <c r="A76" t="s">
        <v>25</v>
      </c>
      <c r="B76" t="s">
        <v>14</v>
      </c>
      <c r="C76" t="s">
        <v>10</v>
      </c>
      <c r="D76" t="s">
        <v>111</v>
      </c>
      <c r="E76" s="3">
        <v>0</v>
      </c>
      <c r="F76" s="3"/>
      <c r="G76" s="3"/>
      <c r="H76" s="3">
        <v>0</v>
      </c>
      <c r="I76" s="3"/>
      <c r="J76" s="3"/>
      <c r="K76" s="3"/>
      <c r="L76" s="3"/>
      <c r="M76" s="3"/>
      <c r="N76" s="3"/>
      <c r="Q76">
        <v>196852</v>
      </c>
      <c r="R76">
        <v>197407</v>
      </c>
      <c r="S76">
        <v>165644</v>
      </c>
      <c r="T76">
        <v>293823</v>
      </c>
      <c r="U76">
        <v>320785</v>
      </c>
      <c r="V76">
        <v>417076</v>
      </c>
      <c r="W76">
        <v>376332</v>
      </c>
      <c r="X76">
        <v>440579</v>
      </c>
      <c r="Y76">
        <v>607650</v>
      </c>
      <c r="Z76">
        <v>569749</v>
      </c>
      <c r="AA76" s="5"/>
      <c r="AB76" s="3"/>
      <c r="AD76" s="3"/>
    </row>
    <row r="77" spans="1:30">
      <c r="A77" t="s">
        <v>25</v>
      </c>
      <c r="B77" t="s">
        <v>17</v>
      </c>
      <c r="C77" t="s">
        <v>145</v>
      </c>
      <c r="D77" t="s">
        <v>111</v>
      </c>
      <c r="E77" s="3"/>
      <c r="F77" s="3"/>
      <c r="G77" s="3"/>
      <c r="H77" s="3"/>
      <c r="I77" s="3"/>
      <c r="J77" s="3"/>
      <c r="K77" s="3">
        <v>0</v>
      </c>
      <c r="L77" s="3">
        <v>0</v>
      </c>
      <c r="M77" s="3">
        <v>0</v>
      </c>
      <c r="N77" s="3">
        <v>0</v>
      </c>
      <c r="W77">
        <v>692932</v>
      </c>
      <c r="X77">
        <v>955808</v>
      </c>
      <c r="Y77">
        <v>810706</v>
      </c>
      <c r="Z77">
        <v>36937</v>
      </c>
      <c r="AA77" s="5"/>
      <c r="AB77" s="3"/>
      <c r="AD77" s="3"/>
    </row>
    <row r="78" spans="1:30">
      <c r="A78" t="s">
        <v>25</v>
      </c>
      <c r="B78" t="s">
        <v>17</v>
      </c>
      <c r="C78" t="s">
        <v>148</v>
      </c>
      <c r="D78" t="s">
        <v>111</v>
      </c>
      <c r="E78" s="3"/>
      <c r="F78" s="3"/>
      <c r="G78" s="3"/>
      <c r="H78" s="3"/>
      <c r="I78" s="3"/>
      <c r="J78" s="3"/>
      <c r="K78" s="3">
        <v>1E-3</v>
      </c>
      <c r="L78" s="3">
        <v>0</v>
      </c>
      <c r="M78" s="3">
        <v>0</v>
      </c>
      <c r="N78" s="3">
        <v>1E-3</v>
      </c>
      <c r="W78">
        <v>11552644</v>
      </c>
      <c r="X78">
        <v>7955049</v>
      </c>
      <c r="Y78">
        <v>6313867</v>
      </c>
      <c r="Z78">
        <v>6679948</v>
      </c>
      <c r="AA78" s="5">
        <f t="shared" si="8"/>
        <v>0.47899999999999998</v>
      </c>
      <c r="AB78" s="3">
        <f t="shared" si="9"/>
        <v>0.52100000000000002</v>
      </c>
      <c r="AC78" s="4">
        <f t="shared" si="10"/>
        <v>4</v>
      </c>
      <c r="AD78" s="3">
        <f t="shared" si="11"/>
        <v>0.77200000000000002</v>
      </c>
    </row>
    <row r="79" spans="1:30">
      <c r="A79" t="s">
        <v>25</v>
      </c>
      <c r="B79" t="s">
        <v>17</v>
      </c>
      <c r="C79" t="s">
        <v>10</v>
      </c>
      <c r="D79" t="s">
        <v>111</v>
      </c>
      <c r="E79" s="3">
        <v>0</v>
      </c>
      <c r="F79" s="3">
        <v>0</v>
      </c>
      <c r="G79" s="3">
        <v>0</v>
      </c>
      <c r="H79" s="3">
        <v>1E-3</v>
      </c>
      <c r="I79" s="3">
        <v>0</v>
      </c>
      <c r="J79" s="3">
        <v>0</v>
      </c>
      <c r="K79" s="3"/>
      <c r="L79" s="3"/>
      <c r="M79" s="3"/>
      <c r="N79" s="3"/>
      <c r="Q79">
        <v>16079389</v>
      </c>
      <c r="R79">
        <v>12684328</v>
      </c>
      <c r="S79">
        <v>12158295</v>
      </c>
      <c r="T79">
        <v>11660764</v>
      </c>
      <c r="U79">
        <v>11022982</v>
      </c>
      <c r="V79">
        <v>12176292</v>
      </c>
      <c r="X79">
        <v>1531775</v>
      </c>
      <c r="Y79">
        <v>2871664</v>
      </c>
      <c r="Z79">
        <v>2585992</v>
      </c>
      <c r="AA79" s="5">
        <f t="shared" si="8"/>
        <v>-0.26700000000000002</v>
      </c>
      <c r="AB79" s="3">
        <f t="shared" si="9"/>
        <v>0.48699999999999999</v>
      </c>
      <c r="AC79" s="4">
        <f t="shared" si="10"/>
        <v>9</v>
      </c>
      <c r="AD79" s="3">
        <f t="shared" si="11"/>
        <v>-0.73299999999999998</v>
      </c>
    </row>
    <row r="80" spans="1:30">
      <c r="A80" t="s">
        <v>25</v>
      </c>
      <c r="B80" t="s">
        <v>18</v>
      </c>
      <c r="C80" t="s">
        <v>145</v>
      </c>
      <c r="D80" t="s">
        <v>111</v>
      </c>
      <c r="E80" s="3"/>
      <c r="F80" s="3"/>
      <c r="G80" s="3"/>
      <c r="H80" s="3"/>
      <c r="I80" s="3"/>
      <c r="J80" s="3"/>
      <c r="K80" s="3">
        <v>0</v>
      </c>
      <c r="L80" s="3">
        <v>0</v>
      </c>
      <c r="M80" s="3">
        <v>0</v>
      </c>
      <c r="N80" s="3">
        <v>0</v>
      </c>
      <c r="W80">
        <v>4219929</v>
      </c>
      <c r="X80">
        <v>7467356</v>
      </c>
      <c r="Y80">
        <v>5277096</v>
      </c>
      <c r="Z80">
        <v>287446</v>
      </c>
      <c r="AA80" s="5"/>
      <c r="AB80" s="3"/>
      <c r="AD80" s="3"/>
    </row>
    <row r="81" spans="1:31">
      <c r="A81" t="s">
        <v>25</v>
      </c>
      <c r="B81" t="s">
        <v>18</v>
      </c>
      <c r="C81" t="s">
        <v>148</v>
      </c>
      <c r="D81" t="s">
        <v>111</v>
      </c>
      <c r="E81" s="3"/>
      <c r="F81" s="3"/>
      <c r="G81" s="3"/>
      <c r="H81" s="3"/>
      <c r="I81" s="3"/>
      <c r="J81" s="3"/>
      <c r="K81" s="3">
        <v>1E-3</v>
      </c>
      <c r="L81" s="3">
        <v>0</v>
      </c>
      <c r="M81" s="3">
        <v>0</v>
      </c>
      <c r="N81" s="3">
        <v>0</v>
      </c>
      <c r="W81">
        <v>3796988</v>
      </c>
      <c r="X81">
        <v>408610</v>
      </c>
      <c r="Y81">
        <v>1285425</v>
      </c>
      <c r="Z81">
        <v>4861297</v>
      </c>
      <c r="AA81" s="5">
        <f t="shared" si="8"/>
        <v>0.38600000000000001</v>
      </c>
      <c r="AB81" s="3">
        <f t="shared" si="9"/>
        <v>0.61399999999999999</v>
      </c>
      <c r="AC81" s="4">
        <f t="shared" si="10"/>
        <v>4</v>
      </c>
      <c r="AD81" s="3">
        <f t="shared" si="11"/>
        <v>0.59199999999999997</v>
      </c>
    </row>
    <row r="82" spans="1:31">
      <c r="A82" t="s">
        <v>25</v>
      </c>
      <c r="B82" t="s">
        <v>18</v>
      </c>
      <c r="C82" t="s">
        <v>10</v>
      </c>
      <c r="D82" t="s">
        <v>111</v>
      </c>
      <c r="E82" s="3">
        <v>1E-3</v>
      </c>
      <c r="F82" s="3">
        <v>1E-3</v>
      </c>
      <c r="G82" s="3">
        <v>0</v>
      </c>
      <c r="H82" s="3">
        <v>1E-3</v>
      </c>
      <c r="I82" s="3">
        <v>1E-3</v>
      </c>
      <c r="J82" s="3">
        <v>1E-3</v>
      </c>
      <c r="K82" s="3"/>
      <c r="L82" s="3"/>
      <c r="M82" s="3"/>
      <c r="N82" s="3"/>
      <c r="Q82">
        <v>9998937</v>
      </c>
      <c r="R82">
        <v>9485974</v>
      </c>
      <c r="S82">
        <v>9108232</v>
      </c>
      <c r="T82">
        <v>8561812</v>
      </c>
      <c r="U82">
        <v>8678139</v>
      </c>
      <c r="V82">
        <v>8855742</v>
      </c>
      <c r="X82">
        <v>81403</v>
      </c>
      <c r="AA82" s="5">
        <f t="shared" si="8"/>
        <v>6.0000000000000001E-3</v>
      </c>
      <c r="AB82" s="3">
        <f t="shared" si="9"/>
        <v>0.99</v>
      </c>
      <c r="AC82" s="4">
        <f t="shared" si="10"/>
        <v>7</v>
      </c>
      <c r="AD82" s="3">
        <f t="shared" si="11"/>
        <v>1.2999999999999999E-2</v>
      </c>
    </row>
    <row r="83" spans="1:31">
      <c r="A83" t="s">
        <v>25</v>
      </c>
      <c r="B83" t="s">
        <v>19</v>
      </c>
      <c r="C83" t="s">
        <v>10</v>
      </c>
      <c r="D83" t="s">
        <v>111</v>
      </c>
      <c r="E83" s="3"/>
      <c r="F83" s="3"/>
      <c r="G83" s="3">
        <v>0</v>
      </c>
      <c r="H83" s="3"/>
      <c r="I83" s="3"/>
      <c r="J83" s="3"/>
      <c r="K83" s="3"/>
      <c r="L83" s="3"/>
      <c r="M83" s="3"/>
      <c r="N83" s="3">
        <v>0</v>
      </c>
      <c r="Q83">
        <v>6377</v>
      </c>
      <c r="R83">
        <v>5460</v>
      </c>
      <c r="S83">
        <v>2356</v>
      </c>
      <c r="T83">
        <v>116</v>
      </c>
      <c r="U83">
        <v>11896</v>
      </c>
      <c r="W83">
        <v>33117</v>
      </c>
      <c r="X83">
        <v>27524</v>
      </c>
      <c r="Z83">
        <v>20706</v>
      </c>
      <c r="AA83" s="5"/>
      <c r="AB83" s="3"/>
      <c r="AD83" s="3"/>
    </row>
    <row r="84" spans="1:31">
      <c r="A84" t="s">
        <v>26</v>
      </c>
      <c r="B84" t="s">
        <v>16</v>
      </c>
      <c r="C84" t="s">
        <v>10</v>
      </c>
      <c r="D84" t="s">
        <v>111</v>
      </c>
      <c r="E84" s="3"/>
      <c r="F84" s="3"/>
      <c r="G84" s="3"/>
      <c r="H84" s="3"/>
      <c r="I84" s="3"/>
      <c r="J84" s="3">
        <v>0</v>
      </c>
      <c r="K84" s="3">
        <v>0</v>
      </c>
      <c r="L84" s="3">
        <v>0</v>
      </c>
      <c r="M84" s="3">
        <v>0</v>
      </c>
      <c r="N84" s="3">
        <v>0</v>
      </c>
      <c r="R84">
        <v>1056</v>
      </c>
      <c r="S84">
        <v>4239</v>
      </c>
      <c r="T84">
        <v>15026</v>
      </c>
      <c r="U84">
        <v>11020</v>
      </c>
      <c r="V84">
        <v>10928</v>
      </c>
      <c r="W84">
        <v>11352</v>
      </c>
      <c r="X84">
        <v>6600</v>
      </c>
      <c r="Y84">
        <v>8184</v>
      </c>
      <c r="Z84">
        <v>5016</v>
      </c>
      <c r="AA84" s="5"/>
      <c r="AB84" s="3"/>
      <c r="AD84" s="3"/>
    </row>
    <row r="85" spans="1:31">
      <c r="A85" t="s">
        <v>26</v>
      </c>
      <c r="B85" t="s">
        <v>17</v>
      </c>
      <c r="C85" t="s">
        <v>10</v>
      </c>
      <c r="D85" t="s">
        <v>111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Q85">
        <v>381696</v>
      </c>
      <c r="R85">
        <v>375455</v>
      </c>
      <c r="S85">
        <v>387252</v>
      </c>
      <c r="T85">
        <v>237269</v>
      </c>
      <c r="U85">
        <v>269171</v>
      </c>
      <c r="V85">
        <v>333387</v>
      </c>
      <c r="W85">
        <v>245040</v>
      </c>
      <c r="X85">
        <v>196354</v>
      </c>
      <c r="Y85">
        <v>189867</v>
      </c>
      <c r="Z85">
        <v>190816</v>
      </c>
      <c r="AA85" s="5"/>
      <c r="AB85" s="3"/>
      <c r="AD85" s="3"/>
    </row>
    <row r="86" spans="1:31">
      <c r="A86" t="s">
        <v>26</v>
      </c>
      <c r="B86" t="s">
        <v>18</v>
      </c>
      <c r="C86" t="s">
        <v>10</v>
      </c>
      <c r="D86" t="s">
        <v>111</v>
      </c>
      <c r="E86" s="3"/>
      <c r="F86" s="3"/>
      <c r="G86" s="3">
        <v>0</v>
      </c>
      <c r="H86" s="3">
        <v>0</v>
      </c>
      <c r="I86" s="3">
        <v>0</v>
      </c>
      <c r="J86" s="3">
        <v>0</v>
      </c>
      <c r="K86" s="3"/>
      <c r="L86" s="3">
        <v>0</v>
      </c>
      <c r="M86" s="3"/>
      <c r="N86" s="3"/>
      <c r="Q86">
        <v>4265</v>
      </c>
      <c r="R86">
        <v>2055</v>
      </c>
      <c r="S86">
        <v>1192</v>
      </c>
      <c r="T86">
        <v>1298</v>
      </c>
      <c r="U86">
        <v>2515</v>
      </c>
      <c r="V86">
        <v>1059</v>
      </c>
      <c r="X86">
        <v>0</v>
      </c>
      <c r="Z86">
        <v>3930</v>
      </c>
      <c r="AA86" s="5"/>
      <c r="AB86" s="3"/>
      <c r="AD86" s="3"/>
    </row>
    <row r="87" spans="1:31">
      <c r="A87" t="s">
        <v>67</v>
      </c>
      <c r="E87" s="3">
        <f t="shared" ref="E87:N87" si="12">SUM(E10:E86)</f>
        <v>0.21099999999999999</v>
      </c>
      <c r="F87" s="3">
        <f t="shared" si="12"/>
        <v>0.17100000000000001</v>
      </c>
      <c r="G87" s="3">
        <f t="shared" si="12"/>
        <v>0.191</v>
      </c>
      <c r="H87" s="3">
        <f t="shared" si="12"/>
        <v>0.115</v>
      </c>
      <c r="I87" s="3">
        <f t="shared" si="12"/>
        <v>0.106</v>
      </c>
      <c r="J87" s="3">
        <f t="shared" si="12"/>
        <v>6.7000000000000004E-2</v>
      </c>
      <c r="K87" s="3">
        <f t="shared" si="12"/>
        <v>8.4000000000000005E-2</v>
      </c>
      <c r="L87" s="3">
        <f t="shared" si="12"/>
        <v>5.7000000000000009E-2</v>
      </c>
      <c r="M87" s="3">
        <f t="shared" si="12"/>
        <v>0.12300000000000003</v>
      </c>
      <c r="N87" s="3">
        <f t="shared" si="12"/>
        <v>6.6000000000000003E-2</v>
      </c>
      <c r="Q87">
        <f t="shared" ref="Q87:Z87" si="13">SUM(Q10:Q86)</f>
        <v>124885533</v>
      </c>
      <c r="R87">
        <f t="shared" si="13"/>
        <v>116168546</v>
      </c>
      <c r="S87">
        <f t="shared" si="13"/>
        <v>112568095</v>
      </c>
      <c r="T87">
        <f t="shared" si="13"/>
        <v>104198066</v>
      </c>
      <c r="U87">
        <f t="shared" si="13"/>
        <v>94474459</v>
      </c>
      <c r="V87">
        <f t="shared" si="13"/>
        <v>83477476</v>
      </c>
      <c r="W87">
        <f t="shared" si="13"/>
        <v>81953233</v>
      </c>
      <c r="X87">
        <f t="shared" si="13"/>
        <v>77331057</v>
      </c>
      <c r="Y87">
        <f t="shared" si="13"/>
        <v>69018238</v>
      </c>
      <c r="Z87">
        <f t="shared" si="13"/>
        <v>59445102</v>
      </c>
      <c r="AA87" s="5">
        <f>ROUND(PEARSON($Q87:$Z87,$E87:$N87),3)</f>
        <v>0.84299999999999997</v>
      </c>
      <c r="AB87" s="3">
        <f>ROUND(TDIST(ABS(AD87),AC87-2,2),3)</f>
        <v>2E-3</v>
      </c>
      <c r="AC87" s="4">
        <f>COUNTA(Q87:Z87)</f>
        <v>10</v>
      </c>
      <c r="AD87" s="3">
        <f>ROUND((AA87*SQRT(AC87-2))/(SQRT(1-AA87^2)),3)</f>
        <v>4.4329999999999998</v>
      </c>
    </row>
    <row r="88" spans="1:31">
      <c r="A88" t="s">
        <v>69</v>
      </c>
      <c r="E88" s="1">
        <f t="shared" ref="E88:N88" si="14">ROUND(E87/E5,4)</f>
        <v>0.35049999999999998</v>
      </c>
      <c r="F88" s="1">
        <f t="shared" si="14"/>
        <v>0.36380000000000001</v>
      </c>
      <c r="G88" s="1">
        <f t="shared" si="14"/>
        <v>0.48480000000000001</v>
      </c>
      <c r="H88" s="1">
        <f t="shared" si="14"/>
        <v>0.30909999999999999</v>
      </c>
      <c r="I88" s="1">
        <f t="shared" si="14"/>
        <v>0.33760000000000001</v>
      </c>
      <c r="J88" s="1">
        <f t="shared" si="14"/>
        <v>0.28029999999999999</v>
      </c>
      <c r="K88" s="1">
        <f t="shared" si="14"/>
        <v>0.38179999999999997</v>
      </c>
      <c r="L88" s="1">
        <f t="shared" si="14"/>
        <v>0.27539999999999998</v>
      </c>
      <c r="M88" s="1">
        <f t="shared" si="14"/>
        <v>0.61499999999999999</v>
      </c>
      <c r="N88" s="1">
        <f t="shared" si="14"/>
        <v>0.28449999999999998</v>
      </c>
      <c r="AA88"/>
      <c r="AB88"/>
      <c r="AC88"/>
      <c r="AD88"/>
    </row>
    <row r="95" spans="1:31" s="4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 s="2"/>
      <c r="Q95"/>
      <c r="R95"/>
      <c r="S95"/>
      <c r="T95"/>
      <c r="U95"/>
      <c r="V95"/>
      <c r="W95"/>
      <c r="X95"/>
      <c r="Y95"/>
      <c r="Z95"/>
      <c r="AC95"/>
      <c r="AE95"/>
    </row>
    <row r="96" spans="1:31" s="4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 s="2"/>
      <c r="Q96"/>
      <c r="R96"/>
      <c r="S96"/>
      <c r="T96"/>
      <c r="U96"/>
      <c r="V96"/>
      <c r="W96"/>
      <c r="X96"/>
      <c r="Y96"/>
      <c r="Z96"/>
      <c r="AB96" s="5"/>
      <c r="AE96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E91"/>
  <sheetViews>
    <sheetView zoomScale="90" zoomScaleNormal="90" workbookViewId="0"/>
  </sheetViews>
  <sheetFormatPr defaultColWidth="9.140625" defaultRowHeight="15"/>
  <cols>
    <col min="1" max="1" width="6.140625" customWidth="1"/>
    <col min="2" max="2" width="6.28515625" customWidth="1"/>
    <col min="3" max="3" width="13.28515625" customWidth="1"/>
    <col min="5" max="14" width="7.85546875" customWidth="1"/>
    <col min="15" max="15" width="4.140625" customWidth="1"/>
    <col min="16" max="16" width="14.5703125" customWidth="1"/>
    <col min="17" max="26" width="12.140625" customWidth="1"/>
    <col min="27" max="27" width="8.5703125" style="4" customWidth="1"/>
    <col min="28" max="28" width="7" style="4" customWidth="1"/>
    <col min="29" max="29" width="5.42578125" style="4" customWidth="1"/>
    <col min="30" max="30" width="9.140625" style="4"/>
  </cols>
  <sheetData>
    <row r="1" spans="1:31">
      <c r="A1" t="s">
        <v>157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4">
        <v>0.47</v>
      </c>
      <c r="I3" s="4">
        <f>ROUND(H3*0.9,3)</f>
        <v>0.42299999999999999</v>
      </c>
      <c r="J3" s="4">
        <f t="shared" ref="J3:N3" si="0">ROUND(I3*0.9,3)</f>
        <v>0.38100000000000001</v>
      </c>
      <c r="K3" s="4">
        <f t="shared" si="0"/>
        <v>0.34300000000000003</v>
      </c>
      <c r="L3" s="4">
        <f t="shared" si="0"/>
        <v>0.309</v>
      </c>
      <c r="M3" s="4">
        <f t="shared" si="0"/>
        <v>0.27800000000000002</v>
      </c>
      <c r="N3" s="4">
        <f t="shared" si="0"/>
        <v>0.25</v>
      </c>
      <c r="O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3">
        <f>ROUND((I3-H3)/H3,2)</f>
        <v>-0.1</v>
      </c>
      <c r="J4" s="13">
        <f t="shared" ref="J4:N4" si="1">ROUND((J3-I3)/I3,2)</f>
        <v>-0.1</v>
      </c>
      <c r="K4" s="13">
        <f t="shared" si="1"/>
        <v>-0.1</v>
      </c>
      <c r="L4" s="13">
        <f t="shared" si="1"/>
        <v>-0.1</v>
      </c>
      <c r="M4" s="13">
        <f t="shared" si="1"/>
        <v>-0.1</v>
      </c>
      <c r="N4" s="13">
        <f t="shared" si="1"/>
        <v>-0.1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4">
        <v>0.59299999999999997</v>
      </c>
      <c r="F5" s="4">
        <v>0.51800000000000002</v>
      </c>
      <c r="G5" s="4">
        <v>0.57299999999999995</v>
      </c>
      <c r="H5" s="4">
        <v>0.47</v>
      </c>
      <c r="I5" s="4">
        <v>0.47</v>
      </c>
      <c r="J5" s="4">
        <v>0.38700000000000001</v>
      </c>
      <c r="K5" s="4">
        <v>0.38900000000000001</v>
      </c>
      <c r="L5" s="4">
        <v>0.375</v>
      </c>
      <c r="M5" s="4">
        <v>0.32200000000000001</v>
      </c>
      <c r="N5" s="4">
        <v>0.23799999999999999</v>
      </c>
      <c r="O5" s="11"/>
      <c r="P5" s="11" t="s">
        <v>1</v>
      </c>
      <c r="Q5" s="15">
        <f>Q82</f>
        <v>124618679</v>
      </c>
      <c r="R5" s="15">
        <f t="shared" ref="R5:Z5" si="2">R82</f>
        <v>115919674</v>
      </c>
      <c r="S5" s="15">
        <f t="shared" si="2"/>
        <v>112350743</v>
      </c>
      <c r="T5" s="15">
        <f t="shared" si="2"/>
        <v>103867154</v>
      </c>
      <c r="U5" s="15">
        <f t="shared" si="2"/>
        <v>94107654</v>
      </c>
      <c r="V5" s="15">
        <f t="shared" si="2"/>
        <v>83044375</v>
      </c>
      <c r="W5" s="15">
        <f t="shared" si="2"/>
        <v>81532158</v>
      </c>
      <c r="X5" s="15">
        <f t="shared" si="2"/>
        <v>76935913</v>
      </c>
      <c r="Y5" s="15">
        <f t="shared" si="2"/>
        <v>68531692</v>
      </c>
      <c r="Z5" s="15">
        <f t="shared" si="2"/>
        <v>58919304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3">
        <f t="shared" ref="I6:N6" si="3">ROUND((I5-H5)/H5,2)</f>
        <v>0</v>
      </c>
      <c r="J6" s="13">
        <f t="shared" si="3"/>
        <v>-0.18</v>
      </c>
      <c r="K6" s="13">
        <f t="shared" si="3"/>
        <v>0.01</v>
      </c>
      <c r="L6" s="13">
        <f t="shared" si="3"/>
        <v>-0.04</v>
      </c>
      <c r="M6" s="13">
        <f t="shared" si="3"/>
        <v>-0.14000000000000001</v>
      </c>
      <c r="N6" s="13">
        <f t="shared" si="3"/>
        <v>-0.26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-0.02</v>
      </c>
      <c r="X6" s="13">
        <f>ROUND((X5-W5)/W5,2)</f>
        <v>-0.06</v>
      </c>
      <c r="Y6" s="13">
        <f>ROUND((Y5-X5)/X5,2)</f>
        <v>-0.11</v>
      </c>
      <c r="Z6" s="13">
        <f>ROUND((Z5-Y5)/Y5,2)</f>
        <v>-0.14000000000000001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8</v>
      </c>
      <c r="B10" t="s">
        <v>9</v>
      </c>
      <c r="C10" t="s">
        <v>10</v>
      </c>
      <c r="D10" t="s">
        <v>11</v>
      </c>
      <c r="E10" s="3">
        <v>1E-3</v>
      </c>
      <c r="F10" s="3">
        <v>1E-3</v>
      </c>
      <c r="G10" s="3">
        <v>0</v>
      </c>
      <c r="H10" s="3">
        <v>1E-3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4"/>
      <c r="P10" s="4"/>
      <c r="Q10">
        <v>1036595</v>
      </c>
      <c r="R10">
        <v>1439951</v>
      </c>
      <c r="S10">
        <v>1509759</v>
      </c>
      <c r="T10">
        <v>1333012</v>
      </c>
      <c r="U10">
        <v>1320169</v>
      </c>
      <c r="V10">
        <v>984056</v>
      </c>
      <c r="W10">
        <v>575501</v>
      </c>
      <c r="X10">
        <v>486680</v>
      </c>
      <c r="Y10">
        <v>644908</v>
      </c>
      <c r="Z10">
        <v>98456</v>
      </c>
      <c r="AA10" s="5">
        <f t="shared" ref="AA10:AA72" si="4">ROUND(PEARSON($Q10:$Z10,$E10:$N10),3)</f>
        <v>0.47599999999999998</v>
      </c>
      <c r="AB10" s="3">
        <f t="shared" ref="AB10:AB72" si="5">ROUND(TDIST(ABS(AD10),AC10-2,2),3)</f>
        <v>0.16400000000000001</v>
      </c>
      <c r="AC10" s="4">
        <f t="shared" ref="AC10:AC72" si="6">COUNTA(Q10:Z10)</f>
        <v>10</v>
      </c>
      <c r="AD10" s="3">
        <f t="shared" ref="AD10:AD72" si="7">ROUND((AA10*SQRT(AC10-2))/(SQRT(1-AA10^2)),3)</f>
        <v>1.5309999999999999</v>
      </c>
    </row>
    <row r="11" spans="1:31">
      <c r="A11" t="s">
        <v>8</v>
      </c>
      <c r="B11" t="s">
        <v>13</v>
      </c>
      <c r="C11" t="s">
        <v>10</v>
      </c>
      <c r="D11" t="s">
        <v>11</v>
      </c>
      <c r="E11" s="3">
        <v>4.8000000000000001E-2</v>
      </c>
      <c r="F11" s="3">
        <v>3.6999999999999998E-2</v>
      </c>
      <c r="G11" s="3">
        <v>4.3999999999999997E-2</v>
      </c>
      <c r="H11" s="3">
        <v>3.4000000000000002E-2</v>
      </c>
      <c r="I11" s="3">
        <v>2.8000000000000001E-2</v>
      </c>
      <c r="J11" s="3">
        <v>3.3000000000000002E-2</v>
      </c>
      <c r="K11" s="3">
        <v>3.3000000000000002E-2</v>
      </c>
      <c r="L11" s="3">
        <v>3.2000000000000001E-2</v>
      </c>
      <c r="M11" s="3">
        <v>0.02</v>
      </c>
      <c r="N11" s="3">
        <v>0.01</v>
      </c>
      <c r="O11" s="4"/>
      <c r="P11" s="4"/>
      <c r="Q11">
        <v>4241216</v>
      </c>
      <c r="R11">
        <v>4294884</v>
      </c>
      <c r="S11">
        <v>3884007</v>
      </c>
      <c r="T11">
        <v>3418751</v>
      </c>
      <c r="U11">
        <v>2707991</v>
      </c>
      <c r="V11">
        <v>3536979</v>
      </c>
      <c r="W11">
        <v>3327143</v>
      </c>
      <c r="X11">
        <v>2464058</v>
      </c>
      <c r="Y11">
        <v>1704406</v>
      </c>
      <c r="Z11">
        <v>482450</v>
      </c>
      <c r="AA11" s="5">
        <f t="shared" si="4"/>
        <v>0.93799999999999994</v>
      </c>
      <c r="AB11" s="3">
        <f t="shared" si="5"/>
        <v>0</v>
      </c>
      <c r="AC11" s="4">
        <f t="shared" si="6"/>
        <v>10</v>
      </c>
      <c r="AD11" s="3">
        <f t="shared" si="7"/>
        <v>7.6539999999999999</v>
      </c>
    </row>
    <row r="12" spans="1:31">
      <c r="A12" t="s">
        <v>8</v>
      </c>
      <c r="B12" t="s">
        <v>14</v>
      </c>
      <c r="C12" t="s">
        <v>10</v>
      </c>
      <c r="D12" t="s">
        <v>11</v>
      </c>
      <c r="E12" s="3">
        <v>1E-3</v>
      </c>
      <c r="F12" s="3">
        <v>1E-3</v>
      </c>
      <c r="G12" s="3">
        <v>1E-3</v>
      </c>
      <c r="H12" s="3">
        <v>1E-3</v>
      </c>
      <c r="I12" s="3">
        <v>1E-3</v>
      </c>
      <c r="J12" s="3">
        <v>1E-3</v>
      </c>
      <c r="K12" s="3">
        <v>1E-3</v>
      </c>
      <c r="L12" s="3">
        <v>1E-3</v>
      </c>
      <c r="M12" s="3">
        <v>1E-3</v>
      </c>
      <c r="N12" s="3">
        <v>0</v>
      </c>
      <c r="O12" s="4"/>
      <c r="P12" s="4"/>
      <c r="Q12">
        <v>111613</v>
      </c>
      <c r="R12">
        <v>152642</v>
      </c>
      <c r="S12">
        <v>148827</v>
      </c>
      <c r="T12">
        <v>127951</v>
      </c>
      <c r="U12">
        <v>128626</v>
      </c>
      <c r="V12">
        <v>158409</v>
      </c>
      <c r="W12">
        <v>161734</v>
      </c>
      <c r="X12">
        <v>185807</v>
      </c>
      <c r="Y12">
        <v>95383</v>
      </c>
      <c r="Z12">
        <v>36615</v>
      </c>
      <c r="AA12" s="5">
        <f t="shared" si="4"/>
        <v>0.78300000000000003</v>
      </c>
      <c r="AB12" s="3">
        <f t="shared" si="5"/>
        <v>7.0000000000000001E-3</v>
      </c>
      <c r="AC12" s="4">
        <f t="shared" si="6"/>
        <v>10</v>
      </c>
      <c r="AD12" s="3">
        <f t="shared" si="7"/>
        <v>3.56</v>
      </c>
    </row>
    <row r="13" spans="1:31">
      <c r="A13" t="s">
        <v>8</v>
      </c>
      <c r="B13" t="s">
        <v>15</v>
      </c>
      <c r="C13" t="s">
        <v>10</v>
      </c>
      <c r="D13" t="s">
        <v>11</v>
      </c>
      <c r="E13" s="3"/>
      <c r="F13" s="3"/>
      <c r="G13" s="3"/>
      <c r="H13" s="3"/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"/>
      <c r="P13" s="4"/>
      <c r="U13">
        <v>15402</v>
      </c>
      <c r="V13">
        <v>18000</v>
      </c>
      <c r="W13">
        <v>5014</v>
      </c>
      <c r="X13">
        <v>20180</v>
      </c>
      <c r="Y13">
        <v>18155</v>
      </c>
      <c r="Z13">
        <v>21118</v>
      </c>
      <c r="AA13" s="5"/>
      <c r="AB13" s="3"/>
      <c r="AD13" s="3"/>
    </row>
    <row r="14" spans="1:31">
      <c r="A14" t="s">
        <v>8</v>
      </c>
      <c r="B14" t="s">
        <v>16</v>
      </c>
      <c r="C14" t="s">
        <v>10</v>
      </c>
      <c r="D14" t="s">
        <v>11</v>
      </c>
      <c r="E14" s="3"/>
      <c r="F14" s="3"/>
      <c r="G14" s="3"/>
      <c r="H14" s="3"/>
      <c r="I14" s="3"/>
      <c r="J14" s="3"/>
      <c r="K14" s="3"/>
      <c r="L14" s="3">
        <v>0</v>
      </c>
      <c r="M14" s="3"/>
      <c r="N14" s="3">
        <v>0</v>
      </c>
      <c r="P14" s="4"/>
      <c r="V14">
        <v>1768</v>
      </c>
      <c r="X14">
        <v>3047</v>
      </c>
      <c r="Y14">
        <v>128</v>
      </c>
      <c r="Z14">
        <v>942</v>
      </c>
      <c r="AA14" s="5"/>
      <c r="AB14" s="3"/>
      <c r="AD14" s="3"/>
    </row>
    <row r="15" spans="1:31">
      <c r="A15" t="s">
        <v>8</v>
      </c>
      <c r="B15" t="s">
        <v>17</v>
      </c>
      <c r="C15" t="s">
        <v>10</v>
      </c>
      <c r="D15" t="s">
        <v>11</v>
      </c>
      <c r="E15" s="3"/>
      <c r="F15" s="3"/>
      <c r="G15" s="3"/>
      <c r="H15" s="3"/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P15" s="4"/>
      <c r="R15">
        <v>1989</v>
      </c>
      <c r="U15">
        <v>161520</v>
      </c>
      <c r="V15">
        <v>201379</v>
      </c>
      <c r="W15">
        <v>220428</v>
      </c>
      <c r="X15">
        <v>210558</v>
      </c>
      <c r="Y15">
        <v>128701</v>
      </c>
      <c r="Z15">
        <v>119351</v>
      </c>
      <c r="AA15" s="5"/>
      <c r="AB15" s="3"/>
      <c r="AD15" s="3"/>
    </row>
    <row r="16" spans="1:31">
      <c r="A16" t="s">
        <v>8</v>
      </c>
      <c r="B16" t="s">
        <v>18</v>
      </c>
      <c r="C16" t="s">
        <v>10</v>
      </c>
      <c r="D16" t="s">
        <v>11</v>
      </c>
      <c r="E16" s="3"/>
      <c r="F16" s="3">
        <v>2E-3</v>
      </c>
      <c r="G16" s="3">
        <v>2E-3</v>
      </c>
      <c r="H16" s="3">
        <v>2E-3</v>
      </c>
      <c r="I16" s="3">
        <v>1E-3</v>
      </c>
      <c r="J16" s="3">
        <v>3.0000000000000001E-3</v>
      </c>
      <c r="K16" s="3">
        <v>3.0000000000000001E-3</v>
      </c>
      <c r="L16" s="3">
        <v>4.0000000000000001E-3</v>
      </c>
      <c r="M16" s="3">
        <v>2E-3</v>
      </c>
      <c r="N16" s="3">
        <v>1E-3</v>
      </c>
      <c r="P16" s="4"/>
      <c r="R16">
        <v>519343</v>
      </c>
      <c r="S16">
        <v>343840</v>
      </c>
      <c r="T16">
        <v>366940</v>
      </c>
      <c r="U16">
        <v>298814</v>
      </c>
      <c r="V16">
        <v>425374</v>
      </c>
      <c r="W16">
        <v>506865</v>
      </c>
      <c r="X16">
        <v>506549</v>
      </c>
      <c r="Y16">
        <v>422259</v>
      </c>
      <c r="Z16">
        <v>178496</v>
      </c>
      <c r="AA16" s="5">
        <f t="shared" si="4"/>
        <v>0.77</v>
      </c>
      <c r="AB16" s="3">
        <f t="shared" si="5"/>
        <v>1.4999999999999999E-2</v>
      </c>
      <c r="AC16" s="4">
        <f t="shared" si="6"/>
        <v>9</v>
      </c>
      <c r="AD16" s="3">
        <f t="shared" si="7"/>
        <v>3.1930000000000001</v>
      </c>
    </row>
    <row r="17" spans="1:30">
      <c r="A17" t="s">
        <v>8</v>
      </c>
      <c r="B17" t="s">
        <v>19</v>
      </c>
      <c r="C17" t="s">
        <v>10</v>
      </c>
      <c r="D17" t="s">
        <v>11</v>
      </c>
      <c r="E17" s="3"/>
      <c r="F17" s="3"/>
      <c r="G17" s="3"/>
      <c r="H17" s="3"/>
      <c r="I17" s="3"/>
      <c r="J17" s="3"/>
      <c r="K17" s="3"/>
      <c r="L17" s="3">
        <v>0</v>
      </c>
      <c r="M17" s="3"/>
      <c r="N17" s="3">
        <v>0</v>
      </c>
      <c r="P17" s="4"/>
      <c r="V17">
        <v>663</v>
      </c>
      <c r="X17">
        <v>3536</v>
      </c>
      <c r="Z17">
        <v>1130</v>
      </c>
      <c r="AA17" s="5"/>
      <c r="AB17" s="3"/>
      <c r="AD17" s="3"/>
    </row>
    <row r="18" spans="1:30">
      <c r="A18" t="s">
        <v>20</v>
      </c>
      <c r="B18" t="s">
        <v>9</v>
      </c>
      <c r="C18" t="s">
        <v>10</v>
      </c>
      <c r="D18" t="s">
        <v>11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/>
      <c r="L18" s="3"/>
      <c r="M18" s="3"/>
      <c r="N18" s="3"/>
      <c r="Q18">
        <v>47736</v>
      </c>
      <c r="R18">
        <v>29712</v>
      </c>
      <c r="S18">
        <v>2128</v>
      </c>
      <c r="T18">
        <v>53986</v>
      </c>
      <c r="U18">
        <v>30297</v>
      </c>
      <c r="V18">
        <v>16790</v>
      </c>
      <c r="X18">
        <v>884</v>
      </c>
      <c r="Y18">
        <v>1535</v>
      </c>
      <c r="Z18">
        <v>2793</v>
      </c>
      <c r="AA18" s="5"/>
      <c r="AB18" s="3"/>
      <c r="AD18" s="3"/>
    </row>
    <row r="19" spans="1:30">
      <c r="A19" t="s">
        <v>20</v>
      </c>
      <c r="B19" t="s">
        <v>13</v>
      </c>
      <c r="C19" t="s">
        <v>10</v>
      </c>
      <c r="D19" t="s">
        <v>11</v>
      </c>
      <c r="E19" s="3">
        <v>1.9E-2</v>
      </c>
      <c r="F19" s="3">
        <v>2.1999999999999999E-2</v>
      </c>
      <c r="G19" s="3">
        <v>2.1000000000000001E-2</v>
      </c>
      <c r="H19" s="3">
        <v>1.4E-2</v>
      </c>
      <c r="I19" s="3">
        <v>1.0999999999999999E-2</v>
      </c>
      <c r="J19" s="3">
        <v>8.9999999999999993E-3</v>
      </c>
      <c r="K19" s="3">
        <v>8.9999999999999993E-3</v>
      </c>
      <c r="L19" s="3">
        <v>0.01</v>
      </c>
      <c r="M19" s="3">
        <v>5.0000000000000001E-3</v>
      </c>
      <c r="N19" s="3">
        <v>5.0000000000000001E-3</v>
      </c>
      <c r="Q19">
        <v>1669870</v>
      </c>
      <c r="R19">
        <v>2060092</v>
      </c>
      <c r="S19">
        <v>2212397</v>
      </c>
      <c r="T19">
        <v>1927398</v>
      </c>
      <c r="U19">
        <v>1590823</v>
      </c>
      <c r="V19">
        <v>1464163</v>
      </c>
      <c r="W19">
        <v>1666322</v>
      </c>
      <c r="X19">
        <v>1801775</v>
      </c>
      <c r="Y19">
        <v>1242171</v>
      </c>
      <c r="Z19">
        <v>1071896</v>
      </c>
      <c r="AA19" s="5">
        <f t="shared" si="4"/>
        <v>0.85199999999999998</v>
      </c>
      <c r="AB19" s="3">
        <f t="shared" si="5"/>
        <v>2E-3</v>
      </c>
      <c r="AC19" s="4">
        <f t="shared" si="6"/>
        <v>10</v>
      </c>
      <c r="AD19" s="3">
        <f t="shared" si="7"/>
        <v>4.6029999999999998</v>
      </c>
    </row>
    <row r="20" spans="1:30">
      <c r="A20" t="s">
        <v>20</v>
      </c>
      <c r="B20" t="s">
        <v>14</v>
      </c>
      <c r="C20" t="s">
        <v>10</v>
      </c>
      <c r="D20" t="s">
        <v>11</v>
      </c>
      <c r="E20" s="3">
        <v>2E-3</v>
      </c>
      <c r="F20" s="3">
        <v>2E-3</v>
      </c>
      <c r="G20" s="3">
        <v>4.0000000000000001E-3</v>
      </c>
      <c r="H20" s="3">
        <v>4.0000000000000001E-3</v>
      </c>
      <c r="I20" s="3">
        <v>2E-3</v>
      </c>
      <c r="J20" s="3">
        <v>4.0000000000000001E-3</v>
      </c>
      <c r="K20" s="3">
        <v>4.0000000000000001E-3</v>
      </c>
      <c r="L20" s="3">
        <v>4.0000000000000001E-3</v>
      </c>
      <c r="M20" s="3">
        <v>4.0000000000000001E-3</v>
      </c>
      <c r="N20" s="3">
        <v>3.0000000000000001E-3</v>
      </c>
      <c r="Q20">
        <v>191424</v>
      </c>
      <c r="R20">
        <v>163463</v>
      </c>
      <c r="S20">
        <v>271624</v>
      </c>
      <c r="T20">
        <v>235427</v>
      </c>
      <c r="U20">
        <v>145714</v>
      </c>
      <c r="V20">
        <v>278008</v>
      </c>
      <c r="W20">
        <v>233164</v>
      </c>
      <c r="X20">
        <v>275364</v>
      </c>
      <c r="Y20">
        <v>225797</v>
      </c>
      <c r="Z20">
        <v>269836</v>
      </c>
      <c r="AA20" s="5">
        <f t="shared" si="4"/>
        <v>0.80900000000000005</v>
      </c>
      <c r="AB20" s="3">
        <f t="shared" si="5"/>
        <v>5.0000000000000001E-3</v>
      </c>
      <c r="AC20" s="4">
        <f t="shared" si="6"/>
        <v>10</v>
      </c>
      <c r="AD20" s="3">
        <f t="shared" si="7"/>
        <v>3.8929999999999998</v>
      </c>
    </row>
    <row r="21" spans="1:30">
      <c r="A21" t="s">
        <v>20</v>
      </c>
      <c r="B21" t="s">
        <v>15</v>
      </c>
      <c r="C21" t="s">
        <v>10</v>
      </c>
      <c r="D21" t="s">
        <v>11</v>
      </c>
      <c r="E21" s="3"/>
      <c r="F21" s="3"/>
      <c r="G21" s="3"/>
      <c r="H21" s="3"/>
      <c r="I21" s="3"/>
      <c r="J21" s="3"/>
      <c r="K21" s="3">
        <v>1E-3</v>
      </c>
      <c r="L21" s="3">
        <v>0</v>
      </c>
      <c r="M21" s="3">
        <v>0</v>
      </c>
      <c r="N21" s="3"/>
      <c r="T21">
        <v>1547</v>
      </c>
      <c r="W21">
        <v>15444</v>
      </c>
      <c r="X21">
        <v>1188</v>
      </c>
      <c r="Y21">
        <v>924</v>
      </c>
      <c r="AA21" s="5"/>
      <c r="AB21" s="3"/>
      <c r="AD21" s="3"/>
    </row>
    <row r="22" spans="1:30">
      <c r="A22" t="s">
        <v>20</v>
      </c>
      <c r="B22" t="s">
        <v>17</v>
      </c>
      <c r="C22" t="s">
        <v>145</v>
      </c>
      <c r="D22" t="s">
        <v>11</v>
      </c>
      <c r="E22" s="3"/>
      <c r="F22" s="3"/>
      <c r="G22" s="3"/>
      <c r="H22" s="3"/>
      <c r="I22" s="3"/>
      <c r="J22" s="3"/>
      <c r="K22" s="3"/>
      <c r="L22" s="3">
        <v>0</v>
      </c>
      <c r="M22" s="3">
        <v>0</v>
      </c>
      <c r="N22" s="3">
        <v>0</v>
      </c>
      <c r="W22">
        <v>808679</v>
      </c>
      <c r="X22">
        <v>898007</v>
      </c>
      <c r="Y22">
        <v>815730</v>
      </c>
      <c r="Z22">
        <v>747693</v>
      </c>
      <c r="AA22" s="5"/>
      <c r="AB22" s="3"/>
      <c r="AD22" s="3"/>
    </row>
    <row r="23" spans="1:30">
      <c r="A23" t="s">
        <v>20</v>
      </c>
      <c r="B23" t="s">
        <v>17</v>
      </c>
      <c r="C23" t="s">
        <v>10</v>
      </c>
      <c r="D23" t="s">
        <v>11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Q23">
        <v>1756193</v>
      </c>
      <c r="R23">
        <v>1526666</v>
      </c>
      <c r="S23">
        <v>1988209</v>
      </c>
      <c r="T23">
        <v>2176131</v>
      </c>
      <c r="U23">
        <v>1736694</v>
      </c>
      <c r="V23">
        <v>1585192</v>
      </c>
      <c r="W23">
        <v>759368</v>
      </c>
      <c r="X23">
        <v>829604</v>
      </c>
      <c r="Y23">
        <v>741965</v>
      </c>
      <c r="Z23">
        <v>495051</v>
      </c>
      <c r="AA23" s="5"/>
      <c r="AB23" s="3"/>
      <c r="AD23" s="3"/>
    </row>
    <row r="24" spans="1:30">
      <c r="A24" t="s">
        <v>20</v>
      </c>
      <c r="B24" t="s">
        <v>18</v>
      </c>
      <c r="C24" t="s">
        <v>145</v>
      </c>
      <c r="D24" t="s">
        <v>11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>
        <v>0</v>
      </c>
      <c r="W24">
        <v>2420</v>
      </c>
      <c r="X24">
        <v>39820</v>
      </c>
      <c r="Y24">
        <v>31240</v>
      </c>
      <c r="Z24">
        <v>14740</v>
      </c>
      <c r="AA24" s="5"/>
      <c r="AB24" s="3"/>
      <c r="AD24" s="3"/>
    </row>
    <row r="25" spans="1:30">
      <c r="A25" t="s">
        <v>20</v>
      </c>
      <c r="B25" t="s">
        <v>18</v>
      </c>
      <c r="C25" t="s">
        <v>10</v>
      </c>
      <c r="D25" t="s">
        <v>11</v>
      </c>
      <c r="E25" s="3">
        <v>2E-3</v>
      </c>
      <c r="F25" s="3">
        <v>1E-3</v>
      </c>
      <c r="G25" s="3">
        <v>1E-3</v>
      </c>
      <c r="H25" s="3">
        <v>0</v>
      </c>
      <c r="I25" s="3">
        <v>1E-3</v>
      </c>
      <c r="J25" s="3">
        <v>1E-3</v>
      </c>
      <c r="K25" s="3">
        <v>1E-3</v>
      </c>
      <c r="L25" s="3">
        <v>1E-3</v>
      </c>
      <c r="M25" s="3">
        <v>1E-3</v>
      </c>
      <c r="N25" s="3">
        <v>0</v>
      </c>
      <c r="Q25">
        <v>1013535</v>
      </c>
      <c r="R25">
        <v>893439</v>
      </c>
      <c r="S25">
        <v>704404</v>
      </c>
      <c r="T25">
        <v>771597</v>
      </c>
      <c r="U25">
        <v>680681</v>
      </c>
      <c r="V25">
        <v>457259</v>
      </c>
      <c r="W25">
        <v>470754</v>
      </c>
      <c r="X25">
        <v>420345</v>
      </c>
      <c r="Y25">
        <v>408157</v>
      </c>
      <c r="Z25">
        <v>320809</v>
      </c>
      <c r="AA25" s="5">
        <f t="shared" si="4"/>
        <v>0.45100000000000001</v>
      </c>
      <c r="AB25" s="3">
        <f t="shared" si="5"/>
        <v>0.191</v>
      </c>
      <c r="AC25" s="4">
        <f t="shared" si="6"/>
        <v>10</v>
      </c>
      <c r="AD25" s="3">
        <f t="shared" si="7"/>
        <v>1.429</v>
      </c>
    </row>
    <row r="26" spans="1:30">
      <c r="A26" t="s">
        <v>20</v>
      </c>
      <c r="B26" t="s">
        <v>19</v>
      </c>
      <c r="C26" t="s">
        <v>10</v>
      </c>
      <c r="D26" t="s">
        <v>11</v>
      </c>
      <c r="E26" s="3">
        <v>0</v>
      </c>
      <c r="F26" s="3"/>
      <c r="G26" s="3"/>
      <c r="H26" s="3">
        <v>0</v>
      </c>
      <c r="I26" s="3"/>
      <c r="J26" s="3"/>
      <c r="K26" s="3"/>
      <c r="L26" s="3"/>
      <c r="M26" s="3"/>
      <c r="N26" s="3"/>
      <c r="Q26">
        <v>1028</v>
      </c>
      <c r="T26">
        <v>772</v>
      </c>
      <c r="U26">
        <v>884</v>
      </c>
      <c r="V26">
        <v>4410</v>
      </c>
      <c r="W26">
        <v>426</v>
      </c>
      <c r="AA26" s="5"/>
      <c r="AB26" s="3"/>
      <c r="AD26" s="3"/>
    </row>
    <row r="27" spans="1:30">
      <c r="A27" t="s">
        <v>21</v>
      </c>
      <c r="B27" t="s">
        <v>9</v>
      </c>
      <c r="C27" t="s">
        <v>10</v>
      </c>
      <c r="D27" t="s">
        <v>11</v>
      </c>
      <c r="E27" s="3">
        <v>0</v>
      </c>
      <c r="F27" s="3">
        <v>1E-3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Q27">
        <v>1122195</v>
      </c>
      <c r="R27">
        <v>887830</v>
      </c>
      <c r="S27">
        <v>996227</v>
      </c>
      <c r="T27">
        <v>511642</v>
      </c>
      <c r="U27">
        <v>527282</v>
      </c>
      <c r="V27">
        <v>370939</v>
      </c>
      <c r="W27">
        <v>366679</v>
      </c>
      <c r="X27">
        <v>513056</v>
      </c>
      <c r="Y27">
        <v>373757</v>
      </c>
      <c r="Z27">
        <v>317294</v>
      </c>
      <c r="AA27" s="5">
        <f t="shared" si="4"/>
        <v>0.34699999999999998</v>
      </c>
      <c r="AB27" s="3">
        <f t="shared" si="5"/>
        <v>0.32600000000000001</v>
      </c>
      <c r="AC27" s="4">
        <f t="shared" si="6"/>
        <v>10</v>
      </c>
      <c r="AD27" s="3">
        <f t="shared" si="7"/>
        <v>1.046</v>
      </c>
    </row>
    <row r="28" spans="1:30">
      <c r="A28" t="s">
        <v>21</v>
      </c>
      <c r="B28" t="s">
        <v>13</v>
      </c>
      <c r="C28" t="s">
        <v>10</v>
      </c>
      <c r="D28" t="s">
        <v>11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/>
      <c r="M28" s="3"/>
      <c r="N28" s="3"/>
      <c r="Q28">
        <v>89457</v>
      </c>
      <c r="R28">
        <v>38279</v>
      </c>
      <c r="S28">
        <v>62036</v>
      </c>
      <c r="T28">
        <v>42447</v>
      </c>
      <c r="U28">
        <v>1390</v>
      </c>
      <c r="V28">
        <v>2894</v>
      </c>
      <c r="W28">
        <v>49163</v>
      </c>
      <c r="Y28">
        <v>440</v>
      </c>
      <c r="Z28">
        <v>242</v>
      </c>
      <c r="AA28" s="5"/>
      <c r="AB28" s="3"/>
      <c r="AD28" s="3"/>
    </row>
    <row r="29" spans="1:30">
      <c r="A29" t="s">
        <v>21</v>
      </c>
      <c r="B29" t="s">
        <v>14</v>
      </c>
      <c r="C29" t="s">
        <v>10</v>
      </c>
      <c r="D29" t="s">
        <v>11</v>
      </c>
      <c r="E29" s="3">
        <v>1.9E-2</v>
      </c>
      <c r="F29" s="3">
        <v>1.7999999999999999E-2</v>
      </c>
      <c r="G29" s="3">
        <v>2.5000000000000001E-2</v>
      </c>
      <c r="H29" s="3">
        <v>0.02</v>
      </c>
      <c r="I29" s="3">
        <v>1.0999999999999999E-2</v>
      </c>
      <c r="J29" s="3">
        <v>1.0999999999999999E-2</v>
      </c>
      <c r="K29" s="3">
        <v>1.0999999999999999E-2</v>
      </c>
      <c r="L29" s="3">
        <v>1.0999999999999999E-2</v>
      </c>
      <c r="M29" s="3">
        <v>8.9999999999999993E-3</v>
      </c>
      <c r="N29" s="3">
        <v>8.0000000000000002E-3</v>
      </c>
      <c r="Q29">
        <v>2077492</v>
      </c>
      <c r="R29">
        <v>2164307</v>
      </c>
      <c r="S29">
        <v>2031057</v>
      </c>
      <c r="T29">
        <v>1795453</v>
      </c>
      <c r="U29">
        <v>949658</v>
      </c>
      <c r="V29">
        <v>1003603</v>
      </c>
      <c r="W29">
        <v>1050057</v>
      </c>
      <c r="X29">
        <v>1195617</v>
      </c>
      <c r="Y29">
        <v>1136118</v>
      </c>
      <c r="Z29">
        <v>1080149</v>
      </c>
      <c r="AA29" s="5">
        <f t="shared" si="4"/>
        <v>0.89200000000000002</v>
      </c>
      <c r="AB29" s="3">
        <f t="shared" si="5"/>
        <v>1E-3</v>
      </c>
      <c r="AC29" s="4">
        <f t="shared" si="6"/>
        <v>10</v>
      </c>
      <c r="AD29" s="3">
        <f t="shared" si="7"/>
        <v>5.5810000000000004</v>
      </c>
    </row>
    <row r="30" spans="1:30">
      <c r="A30" t="s">
        <v>21</v>
      </c>
      <c r="B30" t="s">
        <v>15</v>
      </c>
      <c r="C30" t="s">
        <v>10</v>
      </c>
      <c r="D30" t="s">
        <v>11</v>
      </c>
      <c r="E30" s="3">
        <v>1E-3</v>
      </c>
      <c r="F30" s="3">
        <v>1E-3</v>
      </c>
      <c r="G30" s="3">
        <v>2E-3</v>
      </c>
      <c r="H30" s="3">
        <v>0</v>
      </c>
      <c r="I30" s="3">
        <v>1E-3</v>
      </c>
      <c r="J30" s="3">
        <v>1E-3</v>
      </c>
      <c r="K30" s="3">
        <v>1E-3</v>
      </c>
      <c r="L30" s="3">
        <v>1E-3</v>
      </c>
      <c r="M30" s="3">
        <v>1E-3</v>
      </c>
      <c r="N30" s="3">
        <v>1E-3</v>
      </c>
      <c r="Q30">
        <v>138641</v>
      </c>
      <c r="R30">
        <v>244626</v>
      </c>
      <c r="S30">
        <v>237800</v>
      </c>
      <c r="T30">
        <v>175339</v>
      </c>
      <c r="U30">
        <v>98614</v>
      </c>
      <c r="V30">
        <v>100902</v>
      </c>
      <c r="W30">
        <v>158205</v>
      </c>
      <c r="X30">
        <v>130662</v>
      </c>
      <c r="Y30">
        <v>182841</v>
      </c>
      <c r="Z30">
        <v>321220</v>
      </c>
      <c r="AA30" s="5">
        <f t="shared" si="4"/>
        <v>0.20799999999999999</v>
      </c>
      <c r="AB30" s="3">
        <f t="shared" si="5"/>
        <v>0.56399999999999995</v>
      </c>
      <c r="AC30" s="4">
        <f t="shared" si="6"/>
        <v>10</v>
      </c>
      <c r="AD30" s="3">
        <f t="shared" si="7"/>
        <v>0.60099999999999998</v>
      </c>
    </row>
    <row r="31" spans="1:30">
      <c r="A31" t="s">
        <v>21</v>
      </c>
      <c r="B31" t="s">
        <v>16</v>
      </c>
      <c r="C31" t="s">
        <v>10</v>
      </c>
      <c r="D31" t="s">
        <v>11</v>
      </c>
      <c r="E31" s="3">
        <v>0</v>
      </c>
      <c r="F31" s="3">
        <v>0</v>
      </c>
      <c r="G31" s="3">
        <v>0</v>
      </c>
      <c r="H31" s="3">
        <v>0</v>
      </c>
      <c r="I31" s="3"/>
      <c r="J31" s="3"/>
      <c r="K31" s="3"/>
      <c r="L31" s="3"/>
      <c r="M31" s="3"/>
      <c r="N31" s="3"/>
      <c r="Q31">
        <v>105319</v>
      </c>
      <c r="R31">
        <v>79773</v>
      </c>
      <c r="S31">
        <v>41626</v>
      </c>
      <c r="T31">
        <v>42159</v>
      </c>
      <c r="U31">
        <v>15924</v>
      </c>
      <c r="V31">
        <v>25347</v>
      </c>
      <c r="W31">
        <v>28769</v>
      </c>
      <c r="X31">
        <v>45576</v>
      </c>
      <c r="Y31">
        <v>29388</v>
      </c>
      <c r="Z31">
        <v>21089</v>
      </c>
      <c r="AA31" s="5"/>
      <c r="AB31" s="3"/>
      <c r="AD31" s="3"/>
    </row>
    <row r="32" spans="1:30">
      <c r="A32" t="s">
        <v>21</v>
      </c>
      <c r="B32" t="s">
        <v>17</v>
      </c>
      <c r="C32" t="s">
        <v>10</v>
      </c>
      <c r="D32" t="s">
        <v>11</v>
      </c>
      <c r="E32" s="3">
        <v>1E-3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Q32">
        <v>7137074</v>
      </c>
      <c r="R32">
        <v>6422756</v>
      </c>
      <c r="S32">
        <v>6405176</v>
      </c>
      <c r="T32">
        <v>6020308</v>
      </c>
      <c r="U32">
        <v>3801069</v>
      </c>
      <c r="V32">
        <v>4034203</v>
      </c>
      <c r="W32">
        <v>3793148</v>
      </c>
      <c r="X32">
        <v>3592389</v>
      </c>
      <c r="Y32">
        <v>3664621</v>
      </c>
      <c r="Z32">
        <v>3593770</v>
      </c>
      <c r="AA32" s="5">
        <f t="shared" si="4"/>
        <v>0.55500000000000005</v>
      </c>
      <c r="AB32" s="3">
        <f t="shared" si="5"/>
        <v>9.6000000000000002E-2</v>
      </c>
      <c r="AC32" s="4">
        <f t="shared" si="6"/>
        <v>10</v>
      </c>
      <c r="AD32" s="3">
        <f t="shared" si="7"/>
        <v>1.887</v>
      </c>
    </row>
    <row r="33" spans="1:30">
      <c r="A33" t="s">
        <v>21</v>
      </c>
      <c r="B33" t="s">
        <v>18</v>
      </c>
      <c r="C33" t="s">
        <v>10</v>
      </c>
      <c r="D33" t="s">
        <v>11</v>
      </c>
      <c r="E33" s="3">
        <v>1E-3</v>
      </c>
      <c r="F33" s="3">
        <v>1E-3</v>
      </c>
      <c r="G33" s="3">
        <v>1E-3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Q33">
        <v>2597949</v>
      </c>
      <c r="R33">
        <v>2580788</v>
      </c>
      <c r="S33">
        <v>1916695</v>
      </c>
      <c r="T33">
        <v>1405216</v>
      </c>
      <c r="U33">
        <v>1080616</v>
      </c>
      <c r="V33">
        <v>706247</v>
      </c>
      <c r="W33">
        <v>569359</v>
      </c>
      <c r="X33">
        <v>431399</v>
      </c>
      <c r="Y33">
        <v>370536</v>
      </c>
      <c r="Z33">
        <v>312765</v>
      </c>
      <c r="AA33" s="5">
        <f t="shared" si="4"/>
        <v>0.90500000000000003</v>
      </c>
      <c r="AB33" s="3">
        <f t="shared" si="5"/>
        <v>0</v>
      </c>
      <c r="AC33" s="4">
        <f t="shared" si="6"/>
        <v>10</v>
      </c>
      <c r="AD33" s="3">
        <f t="shared" si="7"/>
        <v>6.0170000000000003</v>
      </c>
    </row>
    <row r="34" spans="1:30">
      <c r="A34" t="s">
        <v>21</v>
      </c>
      <c r="B34" t="s">
        <v>19</v>
      </c>
      <c r="C34" t="s">
        <v>10</v>
      </c>
      <c r="D34" t="s">
        <v>11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/>
      <c r="K34" s="3">
        <v>0</v>
      </c>
      <c r="L34" s="3"/>
      <c r="M34" s="3"/>
      <c r="N34" s="3"/>
      <c r="Q34">
        <v>3084554</v>
      </c>
      <c r="R34">
        <v>3026636</v>
      </c>
      <c r="S34">
        <v>2373302</v>
      </c>
      <c r="T34">
        <v>1761200</v>
      </c>
      <c r="U34">
        <v>799803</v>
      </c>
      <c r="V34">
        <v>916558</v>
      </c>
      <c r="W34">
        <v>577813</v>
      </c>
      <c r="X34">
        <v>1063007</v>
      </c>
      <c r="Y34">
        <v>336257</v>
      </c>
      <c r="Z34">
        <v>477168</v>
      </c>
      <c r="AA34" s="5"/>
      <c r="AB34" s="3"/>
      <c r="AD34" s="3"/>
    </row>
    <row r="35" spans="1:30">
      <c r="A35" t="s">
        <v>30</v>
      </c>
      <c r="B35" t="s">
        <v>9</v>
      </c>
      <c r="C35" t="s">
        <v>145</v>
      </c>
      <c r="D35" t="s">
        <v>11</v>
      </c>
      <c r="E35" s="3"/>
      <c r="F35" s="3"/>
      <c r="G35" s="3"/>
      <c r="H35" s="3"/>
      <c r="I35" s="3"/>
      <c r="J35" s="3"/>
      <c r="K35" s="3"/>
      <c r="L35" s="3">
        <v>0</v>
      </c>
      <c r="M35" s="3">
        <v>0</v>
      </c>
      <c r="N35" s="3">
        <v>0</v>
      </c>
      <c r="X35">
        <v>202685</v>
      </c>
      <c r="Y35">
        <v>169873</v>
      </c>
      <c r="Z35">
        <v>384590</v>
      </c>
      <c r="AA35" s="5"/>
      <c r="AB35" s="3"/>
      <c r="AD35" s="3"/>
    </row>
    <row r="36" spans="1:30">
      <c r="A36" t="s">
        <v>30</v>
      </c>
      <c r="B36" t="s">
        <v>9</v>
      </c>
      <c r="C36" t="s">
        <v>10</v>
      </c>
      <c r="D36" t="s">
        <v>11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/>
      <c r="M36" s="3"/>
      <c r="N36" s="3">
        <v>0</v>
      </c>
      <c r="Q36">
        <v>1060809</v>
      </c>
      <c r="R36">
        <v>671130</v>
      </c>
      <c r="S36">
        <v>618160</v>
      </c>
      <c r="T36">
        <v>1321240</v>
      </c>
      <c r="U36">
        <v>305837</v>
      </c>
      <c r="V36">
        <v>228530</v>
      </c>
      <c r="W36">
        <v>265710</v>
      </c>
      <c r="Z36">
        <v>40284</v>
      </c>
      <c r="AA36" s="5"/>
      <c r="AB36" s="3"/>
      <c r="AD36" s="3"/>
    </row>
    <row r="37" spans="1:30">
      <c r="A37" t="s">
        <v>30</v>
      </c>
      <c r="B37" t="s">
        <v>13</v>
      </c>
      <c r="C37" t="s">
        <v>145</v>
      </c>
      <c r="D37" t="s">
        <v>11</v>
      </c>
      <c r="E37" s="3"/>
      <c r="F37" s="3"/>
      <c r="G37" s="3"/>
      <c r="H37" s="3"/>
      <c r="I37" s="3"/>
      <c r="J37" s="3"/>
      <c r="K37" s="3">
        <v>1E-3</v>
      </c>
      <c r="L37" s="3">
        <v>1.2999999999999999E-2</v>
      </c>
      <c r="M37" s="3">
        <v>8.9999999999999993E-3</v>
      </c>
      <c r="N37" s="3">
        <v>5.0000000000000001E-3</v>
      </c>
      <c r="W37">
        <v>47771</v>
      </c>
      <c r="X37">
        <v>2863860</v>
      </c>
      <c r="Y37">
        <v>2644958</v>
      </c>
      <c r="Z37">
        <v>2412375</v>
      </c>
      <c r="AA37" s="5">
        <f t="shared" si="4"/>
        <v>0.85599999999999998</v>
      </c>
      <c r="AB37" s="3">
        <f t="shared" si="5"/>
        <v>0.14399999999999999</v>
      </c>
      <c r="AC37" s="4">
        <f t="shared" si="6"/>
        <v>4</v>
      </c>
      <c r="AD37" s="3">
        <f t="shared" si="7"/>
        <v>2.3420000000000001</v>
      </c>
    </row>
    <row r="38" spans="1:30">
      <c r="A38" t="s">
        <v>30</v>
      </c>
      <c r="B38" t="s">
        <v>13</v>
      </c>
      <c r="C38" t="s">
        <v>10</v>
      </c>
      <c r="D38" t="s">
        <v>11</v>
      </c>
      <c r="E38" s="3">
        <v>7.0000000000000001E-3</v>
      </c>
      <c r="F38" s="3">
        <v>8.0000000000000002E-3</v>
      </c>
      <c r="G38" s="3">
        <v>1.0999999999999999E-2</v>
      </c>
      <c r="H38" s="3">
        <v>0.01</v>
      </c>
      <c r="I38" s="3">
        <v>1.0999999999999999E-2</v>
      </c>
      <c r="J38" s="3">
        <v>5.0000000000000001E-3</v>
      </c>
      <c r="K38" s="3">
        <v>0.01</v>
      </c>
      <c r="L38" s="3">
        <v>4.0000000000000001E-3</v>
      </c>
      <c r="M38" s="3">
        <v>1E-3</v>
      </c>
      <c r="N38" s="3">
        <v>0</v>
      </c>
      <c r="Q38">
        <v>2739407</v>
      </c>
      <c r="R38">
        <v>3559560</v>
      </c>
      <c r="S38">
        <v>4046341</v>
      </c>
      <c r="T38">
        <v>2974409</v>
      </c>
      <c r="U38">
        <v>3251512</v>
      </c>
      <c r="V38">
        <v>1975399</v>
      </c>
      <c r="W38">
        <v>2444807</v>
      </c>
      <c r="X38">
        <v>401247</v>
      </c>
      <c r="Y38">
        <v>96356</v>
      </c>
      <c r="Z38">
        <v>79036</v>
      </c>
      <c r="AA38" s="5">
        <f t="shared" si="4"/>
        <v>0.91500000000000004</v>
      </c>
      <c r="AB38" s="3">
        <f t="shared" si="5"/>
        <v>0</v>
      </c>
      <c r="AC38" s="4">
        <f t="shared" si="6"/>
        <v>10</v>
      </c>
      <c r="AD38" s="3">
        <f t="shared" si="7"/>
        <v>6.415</v>
      </c>
    </row>
    <row r="39" spans="1:30">
      <c r="A39" t="s">
        <v>30</v>
      </c>
      <c r="B39" t="s">
        <v>14</v>
      </c>
      <c r="C39" t="s">
        <v>145</v>
      </c>
      <c r="D39" t="s">
        <v>11</v>
      </c>
      <c r="E39" s="3"/>
      <c r="F39" s="3"/>
      <c r="G39" s="3"/>
      <c r="H39" s="3"/>
      <c r="I39" s="3"/>
      <c r="J39" s="3"/>
      <c r="K39" s="3"/>
      <c r="L39" s="3"/>
      <c r="M39" s="3"/>
      <c r="N39" s="3">
        <v>0</v>
      </c>
      <c r="X39">
        <v>111390</v>
      </c>
      <c r="Y39">
        <v>152556</v>
      </c>
      <c r="Z39">
        <v>102172</v>
      </c>
      <c r="AA39" s="5"/>
      <c r="AB39" s="3"/>
      <c r="AD39" s="3"/>
    </row>
    <row r="40" spans="1:30">
      <c r="A40" t="s">
        <v>30</v>
      </c>
      <c r="B40" t="s">
        <v>14</v>
      </c>
      <c r="C40" t="s">
        <v>10</v>
      </c>
      <c r="D40" t="s">
        <v>11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Q40">
        <v>337639</v>
      </c>
      <c r="R40">
        <v>359134</v>
      </c>
      <c r="S40">
        <v>308275</v>
      </c>
      <c r="T40">
        <v>308517</v>
      </c>
      <c r="U40">
        <v>180503</v>
      </c>
      <c r="V40">
        <v>70981</v>
      </c>
      <c r="W40">
        <v>175602</v>
      </c>
      <c r="X40">
        <v>74835</v>
      </c>
      <c r="Y40">
        <v>73826</v>
      </c>
      <c r="Z40">
        <v>61957</v>
      </c>
      <c r="AA40" s="5"/>
      <c r="AB40" s="3"/>
      <c r="AD40" s="3"/>
    </row>
    <row r="41" spans="1:30">
      <c r="A41" t="s">
        <v>30</v>
      </c>
      <c r="B41" t="s">
        <v>15</v>
      </c>
      <c r="C41" t="s">
        <v>10</v>
      </c>
      <c r="D41" t="s">
        <v>11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Q41">
        <v>1092</v>
      </c>
      <c r="R41">
        <v>1564</v>
      </c>
      <c r="S41">
        <v>5342</v>
      </c>
      <c r="T41">
        <v>11100</v>
      </c>
      <c r="U41">
        <v>3291</v>
      </c>
      <c r="V41">
        <v>12918</v>
      </c>
      <c r="W41">
        <v>12654</v>
      </c>
      <c r="X41">
        <v>17355</v>
      </c>
      <c r="Y41">
        <v>12003</v>
      </c>
      <c r="Z41">
        <v>5823</v>
      </c>
      <c r="AA41" s="5"/>
      <c r="AB41" s="3"/>
      <c r="AD41" s="3"/>
    </row>
    <row r="42" spans="1:30">
      <c r="A42" t="s">
        <v>30</v>
      </c>
      <c r="B42" t="s">
        <v>16</v>
      </c>
      <c r="C42" t="s">
        <v>10</v>
      </c>
      <c r="D42" t="s">
        <v>11</v>
      </c>
      <c r="E42" s="3">
        <v>0</v>
      </c>
      <c r="F42" s="3">
        <v>0</v>
      </c>
      <c r="G42" s="3"/>
      <c r="H42" s="3">
        <v>0</v>
      </c>
      <c r="I42" s="3"/>
      <c r="J42" s="3"/>
      <c r="K42" s="3"/>
      <c r="L42" s="3"/>
      <c r="M42" s="3"/>
      <c r="N42" s="3"/>
      <c r="Q42">
        <v>102465</v>
      </c>
      <c r="R42">
        <v>83137</v>
      </c>
      <c r="S42">
        <v>142602</v>
      </c>
      <c r="T42">
        <v>54974</v>
      </c>
      <c r="U42">
        <v>15752</v>
      </c>
      <c r="V42">
        <v>6164</v>
      </c>
      <c r="W42">
        <v>4318</v>
      </c>
      <c r="X42">
        <v>12052</v>
      </c>
      <c r="Y42">
        <v>6253</v>
      </c>
      <c r="Z42">
        <v>15449</v>
      </c>
      <c r="AA42" s="5"/>
      <c r="AB42" s="3"/>
      <c r="AD42" s="3"/>
    </row>
    <row r="43" spans="1:30">
      <c r="A43" t="s">
        <v>30</v>
      </c>
      <c r="B43" t="s">
        <v>17</v>
      </c>
      <c r="C43" t="s">
        <v>145</v>
      </c>
      <c r="D43" t="s">
        <v>11</v>
      </c>
      <c r="E43" s="3"/>
      <c r="F43" s="3"/>
      <c r="G43" s="3"/>
      <c r="H43" s="3"/>
      <c r="I43" s="3"/>
      <c r="J43" s="3"/>
      <c r="K43" s="3">
        <v>0</v>
      </c>
      <c r="L43" s="3">
        <v>0</v>
      </c>
      <c r="M43" s="3">
        <v>0</v>
      </c>
      <c r="N43" s="3">
        <v>0</v>
      </c>
      <c r="W43">
        <v>898933</v>
      </c>
      <c r="X43">
        <v>964206</v>
      </c>
      <c r="Y43">
        <v>874021</v>
      </c>
      <c r="Z43">
        <v>939503</v>
      </c>
      <c r="AA43" s="5"/>
      <c r="AB43" s="3"/>
      <c r="AD43" s="3"/>
    </row>
    <row r="44" spans="1:30">
      <c r="A44" t="s">
        <v>30</v>
      </c>
      <c r="B44" t="s">
        <v>17</v>
      </c>
      <c r="C44" t="s">
        <v>146</v>
      </c>
      <c r="D44" t="s">
        <v>11</v>
      </c>
      <c r="E44" s="3"/>
      <c r="F44" s="3"/>
      <c r="G44" s="3"/>
      <c r="H44" s="3"/>
      <c r="I44" s="3"/>
      <c r="J44" s="3"/>
      <c r="K44" s="3">
        <v>0</v>
      </c>
      <c r="L44" s="3">
        <v>0</v>
      </c>
      <c r="M44" s="3">
        <v>0</v>
      </c>
      <c r="N44" s="3">
        <v>0</v>
      </c>
      <c r="W44">
        <v>1242445</v>
      </c>
      <c r="X44">
        <v>1144923</v>
      </c>
      <c r="Y44">
        <v>1254762</v>
      </c>
      <c r="Z44">
        <v>931671</v>
      </c>
      <c r="AA44" s="5"/>
      <c r="AB44" s="3"/>
      <c r="AD44" s="3"/>
    </row>
    <row r="45" spans="1:30">
      <c r="A45" t="s">
        <v>30</v>
      </c>
      <c r="B45" t="s">
        <v>17</v>
      </c>
      <c r="C45" t="s">
        <v>10</v>
      </c>
      <c r="D45" t="s">
        <v>11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/>
      <c r="L45" s="3"/>
      <c r="M45" s="3"/>
      <c r="N45" s="3"/>
      <c r="Q45">
        <v>2343719</v>
      </c>
      <c r="R45">
        <v>1497618</v>
      </c>
      <c r="S45">
        <v>1254880</v>
      </c>
      <c r="T45">
        <v>1823891</v>
      </c>
      <c r="U45">
        <v>1501499</v>
      </c>
      <c r="V45">
        <v>1846925</v>
      </c>
      <c r="AA45" s="5"/>
      <c r="AB45" s="3"/>
      <c r="AD45" s="3"/>
    </row>
    <row r="46" spans="1:30">
      <c r="A46" t="s">
        <v>30</v>
      </c>
      <c r="B46" t="s">
        <v>18</v>
      </c>
      <c r="C46" t="s">
        <v>145</v>
      </c>
      <c r="D46" t="s">
        <v>11</v>
      </c>
      <c r="E46" s="3"/>
      <c r="F46" s="3"/>
      <c r="G46" s="3"/>
      <c r="H46" s="3"/>
      <c r="I46" s="3"/>
      <c r="J46" s="3"/>
      <c r="K46" s="3">
        <v>0</v>
      </c>
      <c r="L46" s="3">
        <v>0</v>
      </c>
      <c r="M46" s="3">
        <v>1E-3</v>
      </c>
      <c r="N46" s="3">
        <v>1E-3</v>
      </c>
      <c r="W46">
        <v>260311</v>
      </c>
      <c r="X46">
        <v>873808</v>
      </c>
      <c r="Y46">
        <v>721452</v>
      </c>
      <c r="Z46">
        <v>865045</v>
      </c>
      <c r="AA46" s="5">
        <f t="shared" si="4"/>
        <v>0.45300000000000001</v>
      </c>
      <c r="AB46" s="3">
        <f t="shared" si="5"/>
        <v>0.54700000000000004</v>
      </c>
      <c r="AC46" s="4">
        <f t="shared" si="6"/>
        <v>4</v>
      </c>
      <c r="AD46" s="3">
        <f t="shared" si="7"/>
        <v>0.71899999999999997</v>
      </c>
    </row>
    <row r="47" spans="1:30">
      <c r="A47" t="s">
        <v>30</v>
      </c>
      <c r="B47" t="s">
        <v>18</v>
      </c>
      <c r="C47" t="s">
        <v>146</v>
      </c>
      <c r="D47" t="s">
        <v>11</v>
      </c>
      <c r="E47" s="3"/>
      <c r="F47" s="3"/>
      <c r="G47" s="3"/>
      <c r="H47" s="3"/>
      <c r="I47" s="3"/>
      <c r="J47" s="3"/>
      <c r="K47" s="3">
        <v>2E-3</v>
      </c>
      <c r="L47" s="3">
        <v>1E-3</v>
      </c>
      <c r="M47" s="3">
        <v>1E-3</v>
      </c>
      <c r="N47" s="3">
        <v>0</v>
      </c>
      <c r="W47">
        <v>1376367</v>
      </c>
      <c r="X47">
        <v>482080</v>
      </c>
      <c r="Y47">
        <v>524579</v>
      </c>
      <c r="Z47">
        <v>267661</v>
      </c>
      <c r="AA47" s="5">
        <f t="shared" si="4"/>
        <v>0.92600000000000005</v>
      </c>
      <c r="AB47" s="3">
        <f t="shared" si="5"/>
        <v>7.3999999999999996E-2</v>
      </c>
      <c r="AC47" s="4">
        <f t="shared" si="6"/>
        <v>4</v>
      </c>
      <c r="AD47" s="3">
        <f t="shared" si="7"/>
        <v>3.4689999999999999</v>
      </c>
    </row>
    <row r="48" spans="1:30">
      <c r="A48" t="s">
        <v>30</v>
      </c>
      <c r="B48" t="s">
        <v>18</v>
      </c>
      <c r="C48" t="s">
        <v>10</v>
      </c>
      <c r="D48" t="s">
        <v>11</v>
      </c>
      <c r="E48" s="3">
        <v>1E-3</v>
      </c>
      <c r="F48" s="3">
        <v>1E-3</v>
      </c>
      <c r="G48" s="3">
        <v>1E-3</v>
      </c>
      <c r="H48" s="3">
        <v>2E-3</v>
      </c>
      <c r="I48" s="3">
        <v>2E-3</v>
      </c>
      <c r="J48" s="3">
        <v>2E-3</v>
      </c>
      <c r="K48" s="3"/>
      <c r="L48" s="3"/>
      <c r="M48" s="3"/>
      <c r="N48" s="3"/>
      <c r="Q48">
        <v>1853471</v>
      </c>
      <c r="R48">
        <v>1705154</v>
      </c>
      <c r="S48">
        <v>1937849</v>
      </c>
      <c r="T48">
        <v>1707774</v>
      </c>
      <c r="U48">
        <v>1621394</v>
      </c>
      <c r="V48">
        <v>1794132</v>
      </c>
      <c r="AA48" s="5">
        <f t="shared" si="4"/>
        <v>-0.59399999999999997</v>
      </c>
      <c r="AB48" s="3">
        <f t="shared" si="5"/>
        <v>0.214</v>
      </c>
      <c r="AC48" s="4">
        <f t="shared" si="6"/>
        <v>6</v>
      </c>
      <c r="AD48" s="3">
        <f t="shared" si="7"/>
        <v>-1.4770000000000001</v>
      </c>
    </row>
    <row r="49" spans="1:30">
      <c r="A49" t="s">
        <v>30</v>
      </c>
      <c r="B49" t="s">
        <v>19</v>
      </c>
      <c r="C49" t="s">
        <v>10</v>
      </c>
      <c r="D49" t="s">
        <v>11</v>
      </c>
      <c r="E49" s="3">
        <v>0</v>
      </c>
      <c r="F49" s="3"/>
      <c r="G49" s="3"/>
      <c r="H49" s="3"/>
      <c r="I49" s="3"/>
      <c r="J49" s="3"/>
      <c r="K49" s="3"/>
      <c r="L49" s="3"/>
      <c r="M49" s="3"/>
      <c r="N49" s="3"/>
      <c r="Q49">
        <v>1988</v>
      </c>
      <c r="R49">
        <v>7840</v>
      </c>
      <c r="S49">
        <v>3315</v>
      </c>
      <c r="T49">
        <v>6360</v>
      </c>
      <c r="U49">
        <v>1220</v>
      </c>
      <c r="V49">
        <v>492</v>
      </c>
      <c r="W49">
        <v>82</v>
      </c>
      <c r="X49">
        <v>718</v>
      </c>
      <c r="Y49">
        <v>621</v>
      </c>
      <c r="Z49">
        <v>246</v>
      </c>
      <c r="AA49" s="5"/>
      <c r="AB49" s="3"/>
      <c r="AD49" s="3"/>
    </row>
    <row r="50" spans="1:30">
      <c r="A50" t="s">
        <v>22</v>
      </c>
      <c r="B50" t="s">
        <v>13</v>
      </c>
      <c r="C50" t="s">
        <v>10</v>
      </c>
      <c r="D50" t="s">
        <v>11</v>
      </c>
      <c r="E50" s="3">
        <v>2E-3</v>
      </c>
      <c r="F50" s="3">
        <v>1E-3</v>
      </c>
      <c r="G50" s="3">
        <v>1E-3</v>
      </c>
      <c r="H50" s="3">
        <v>1E-3</v>
      </c>
      <c r="I50" s="3">
        <v>1E-3</v>
      </c>
      <c r="J50" s="3">
        <v>1E-3</v>
      </c>
      <c r="K50" s="3">
        <v>1E-3</v>
      </c>
      <c r="L50" s="3">
        <v>1E-3</v>
      </c>
      <c r="M50" s="3">
        <v>1E-3</v>
      </c>
      <c r="N50" s="3">
        <v>0</v>
      </c>
      <c r="Q50">
        <v>96232</v>
      </c>
      <c r="R50">
        <v>94514</v>
      </c>
      <c r="S50">
        <v>75129</v>
      </c>
      <c r="T50">
        <v>66203</v>
      </c>
      <c r="U50">
        <v>103453</v>
      </c>
      <c r="V50">
        <v>88053</v>
      </c>
      <c r="W50">
        <v>88053</v>
      </c>
      <c r="X50">
        <v>40118</v>
      </c>
      <c r="Y50">
        <v>67545</v>
      </c>
      <c r="Z50">
        <v>57044</v>
      </c>
      <c r="AA50" s="5">
        <f t="shared" si="4"/>
        <v>0.46300000000000002</v>
      </c>
      <c r="AB50" s="3">
        <f t="shared" si="5"/>
        <v>0.17799999999999999</v>
      </c>
      <c r="AC50" s="4">
        <f t="shared" si="6"/>
        <v>10</v>
      </c>
      <c r="AD50" s="3">
        <f t="shared" si="7"/>
        <v>1.4770000000000001</v>
      </c>
    </row>
    <row r="51" spans="1:30">
      <c r="A51" t="s">
        <v>22</v>
      </c>
      <c r="B51" t="s">
        <v>14</v>
      </c>
      <c r="C51" t="s">
        <v>10</v>
      </c>
      <c r="D51" t="s">
        <v>11</v>
      </c>
      <c r="E51" s="3">
        <v>1E-3</v>
      </c>
      <c r="F51" s="3">
        <v>1E-3</v>
      </c>
      <c r="G51" s="3">
        <v>1E-3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Q51">
        <v>58454</v>
      </c>
      <c r="R51">
        <v>64809</v>
      </c>
      <c r="S51">
        <v>46058</v>
      </c>
      <c r="T51">
        <v>31231</v>
      </c>
      <c r="U51">
        <v>61545</v>
      </c>
      <c r="V51">
        <v>47746</v>
      </c>
      <c r="W51">
        <v>46493</v>
      </c>
      <c r="X51">
        <v>2149</v>
      </c>
      <c r="Y51">
        <v>7803</v>
      </c>
      <c r="Z51">
        <v>3322</v>
      </c>
      <c r="AA51" s="5">
        <f t="shared" si="4"/>
        <v>0.55100000000000005</v>
      </c>
      <c r="AB51" s="3">
        <f t="shared" si="5"/>
        <v>9.9000000000000005E-2</v>
      </c>
      <c r="AC51" s="4">
        <f t="shared" si="6"/>
        <v>10</v>
      </c>
      <c r="AD51" s="3">
        <f t="shared" si="7"/>
        <v>1.8680000000000001</v>
      </c>
    </row>
    <row r="52" spans="1:30">
      <c r="A52" t="s">
        <v>22</v>
      </c>
      <c r="B52" t="s">
        <v>15</v>
      </c>
      <c r="C52" t="s">
        <v>10</v>
      </c>
      <c r="D52" t="s">
        <v>11</v>
      </c>
      <c r="E52" s="3">
        <v>1.9E-2</v>
      </c>
      <c r="F52" s="3">
        <v>1.4999999999999999E-2</v>
      </c>
      <c r="G52" s="3">
        <v>2.1000000000000001E-2</v>
      </c>
      <c r="H52" s="3">
        <v>2.3E-2</v>
      </c>
      <c r="I52" s="3">
        <v>1.7000000000000001E-2</v>
      </c>
      <c r="J52" s="3">
        <v>0.02</v>
      </c>
      <c r="K52" s="3">
        <v>0.02</v>
      </c>
      <c r="L52" s="3">
        <v>7.0000000000000001E-3</v>
      </c>
      <c r="M52" s="3">
        <v>1.2E-2</v>
      </c>
      <c r="N52" s="3">
        <v>0.01</v>
      </c>
      <c r="Q52">
        <v>830136</v>
      </c>
      <c r="R52">
        <v>793053</v>
      </c>
      <c r="S52">
        <v>813190</v>
      </c>
      <c r="T52">
        <v>1785801</v>
      </c>
      <c r="U52">
        <v>1703889</v>
      </c>
      <c r="V52">
        <v>1010253</v>
      </c>
      <c r="W52">
        <v>1010253</v>
      </c>
      <c r="X52">
        <v>634781</v>
      </c>
      <c r="Y52">
        <v>690428</v>
      </c>
      <c r="Z52">
        <v>636164</v>
      </c>
      <c r="AA52" s="5">
        <f t="shared" si="4"/>
        <v>0.59499999999999997</v>
      </c>
      <c r="AB52" s="3">
        <f t="shared" si="5"/>
        <v>7.0000000000000007E-2</v>
      </c>
      <c r="AC52" s="4">
        <f t="shared" si="6"/>
        <v>10</v>
      </c>
      <c r="AD52" s="3">
        <f t="shared" si="7"/>
        <v>2.0939999999999999</v>
      </c>
    </row>
    <row r="53" spans="1:30">
      <c r="A53" t="s">
        <v>22</v>
      </c>
      <c r="B53" t="s">
        <v>17</v>
      </c>
      <c r="C53" t="s">
        <v>10</v>
      </c>
      <c r="D53" t="s">
        <v>11</v>
      </c>
      <c r="E53" s="3"/>
      <c r="F53" s="3"/>
      <c r="G53" s="3">
        <v>0</v>
      </c>
      <c r="H53" s="3"/>
      <c r="I53" s="3">
        <v>0</v>
      </c>
      <c r="J53" s="3"/>
      <c r="K53" s="3"/>
      <c r="L53" s="3">
        <v>0</v>
      </c>
      <c r="M53" s="3">
        <v>0</v>
      </c>
      <c r="N53" s="3">
        <v>0</v>
      </c>
      <c r="Q53">
        <v>3347063</v>
      </c>
      <c r="R53">
        <v>2299125</v>
      </c>
      <c r="S53">
        <v>1901534</v>
      </c>
      <c r="T53">
        <v>2675348</v>
      </c>
      <c r="U53">
        <v>2418190</v>
      </c>
      <c r="V53">
        <v>2714146</v>
      </c>
      <c r="W53">
        <v>2622538</v>
      </c>
      <c r="X53">
        <v>1913401</v>
      </c>
      <c r="Y53">
        <v>1727371</v>
      </c>
      <c r="Z53">
        <v>324</v>
      </c>
      <c r="AA53" s="5"/>
      <c r="AB53" s="3"/>
      <c r="AD53" s="3"/>
    </row>
    <row r="54" spans="1:30">
      <c r="A54" t="s">
        <v>22</v>
      </c>
      <c r="B54" t="s">
        <v>18</v>
      </c>
      <c r="C54" t="s">
        <v>10</v>
      </c>
      <c r="D54" t="s">
        <v>11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Q54">
        <v>1961970</v>
      </c>
      <c r="R54">
        <v>1911744</v>
      </c>
      <c r="S54">
        <v>1713917</v>
      </c>
      <c r="T54">
        <v>1558413</v>
      </c>
      <c r="U54">
        <v>1727617</v>
      </c>
      <c r="V54">
        <v>1930459</v>
      </c>
      <c r="W54">
        <v>1924156</v>
      </c>
      <c r="X54">
        <v>1089380</v>
      </c>
      <c r="Y54">
        <v>960559</v>
      </c>
      <c r="Z54">
        <v>725367</v>
      </c>
      <c r="AA54" s="5"/>
      <c r="AB54" s="3"/>
      <c r="AD54" s="3"/>
    </row>
    <row r="55" spans="1:30">
      <c r="A55" t="s">
        <v>22</v>
      </c>
      <c r="B55" t="s">
        <v>19</v>
      </c>
      <c r="C55" t="s">
        <v>10</v>
      </c>
      <c r="D55" t="s">
        <v>11</v>
      </c>
      <c r="E55" s="3"/>
      <c r="F55" s="3"/>
      <c r="G55" s="3">
        <v>0</v>
      </c>
      <c r="H55" s="3"/>
      <c r="I55" s="3"/>
      <c r="J55" s="3">
        <v>0</v>
      </c>
      <c r="K55" s="3">
        <v>0</v>
      </c>
      <c r="L55" s="3"/>
      <c r="M55" s="3"/>
      <c r="N55" s="3">
        <v>0</v>
      </c>
      <c r="R55">
        <v>1753</v>
      </c>
      <c r="S55">
        <v>7121</v>
      </c>
      <c r="T55">
        <v>1319</v>
      </c>
      <c r="V55">
        <v>2184</v>
      </c>
      <c r="W55">
        <v>2184</v>
      </c>
      <c r="X55">
        <v>13827</v>
      </c>
      <c r="Y55">
        <v>2210</v>
      </c>
      <c r="Z55">
        <v>1250</v>
      </c>
      <c r="AA55" s="5"/>
      <c r="AB55" s="3"/>
      <c r="AD55" s="3"/>
    </row>
    <row r="56" spans="1:30">
      <c r="A56" t="s">
        <v>23</v>
      </c>
      <c r="B56" t="s">
        <v>18</v>
      </c>
      <c r="C56" t="s">
        <v>10</v>
      </c>
      <c r="D56" t="s">
        <v>11</v>
      </c>
      <c r="E56" s="3"/>
      <c r="F56" s="3">
        <v>0</v>
      </c>
      <c r="G56" s="3"/>
      <c r="H56" s="3"/>
      <c r="I56" s="3"/>
      <c r="J56" s="3"/>
      <c r="K56" s="3"/>
      <c r="L56" s="3"/>
      <c r="M56" s="3"/>
      <c r="N56" s="3"/>
      <c r="Q56">
        <v>54</v>
      </c>
      <c r="R56">
        <v>884</v>
      </c>
      <c r="AA56" s="5"/>
      <c r="AB56" s="3"/>
      <c r="AD56" s="3"/>
    </row>
    <row r="57" spans="1:30">
      <c r="A57" t="s">
        <v>32</v>
      </c>
      <c r="B57" t="s">
        <v>9</v>
      </c>
      <c r="C57" t="s">
        <v>10</v>
      </c>
      <c r="D57" t="s">
        <v>11</v>
      </c>
      <c r="E57" s="3">
        <v>1E-3</v>
      </c>
      <c r="F57" s="3">
        <v>0</v>
      </c>
      <c r="G57" s="3">
        <v>0</v>
      </c>
      <c r="H57" s="3"/>
      <c r="I57" s="3"/>
      <c r="J57" s="3"/>
      <c r="K57" s="3"/>
      <c r="L57" s="3"/>
      <c r="M57" s="3"/>
      <c r="N57" s="3"/>
      <c r="Q57">
        <v>965239</v>
      </c>
      <c r="R57">
        <v>543305</v>
      </c>
      <c r="S57">
        <v>36825</v>
      </c>
      <c r="AA57" s="5">
        <f t="shared" si="4"/>
        <v>0.83899999999999997</v>
      </c>
      <c r="AB57" s="3">
        <f t="shared" si="5"/>
        <v>0.36599999999999999</v>
      </c>
      <c r="AC57" s="4">
        <f t="shared" si="6"/>
        <v>3</v>
      </c>
      <c r="AD57" s="3">
        <f t="shared" si="7"/>
        <v>1.542</v>
      </c>
    </row>
    <row r="58" spans="1:30">
      <c r="A58" t="s">
        <v>32</v>
      </c>
      <c r="B58" t="s">
        <v>13</v>
      </c>
      <c r="C58" t="s">
        <v>10</v>
      </c>
      <c r="D58" t="s">
        <v>11</v>
      </c>
      <c r="E58" s="3">
        <v>0</v>
      </c>
      <c r="F58" s="3">
        <v>0</v>
      </c>
      <c r="G58" s="3">
        <v>0</v>
      </c>
      <c r="H58" s="3"/>
      <c r="I58" s="3"/>
      <c r="J58" s="3"/>
      <c r="K58" s="3"/>
      <c r="L58" s="3"/>
      <c r="M58" s="3"/>
      <c r="N58" s="3"/>
      <c r="Q58">
        <v>20350</v>
      </c>
      <c r="R58">
        <v>47517</v>
      </c>
      <c r="S58">
        <v>16785</v>
      </c>
      <c r="AA58" s="5"/>
      <c r="AB58" s="3"/>
      <c r="AD58" s="3"/>
    </row>
    <row r="59" spans="1:30">
      <c r="A59" t="s">
        <v>32</v>
      </c>
      <c r="B59" t="s">
        <v>17</v>
      </c>
      <c r="C59" t="s">
        <v>145</v>
      </c>
      <c r="D59" t="s">
        <v>11</v>
      </c>
      <c r="E59" s="3"/>
      <c r="F59" s="3"/>
      <c r="G59" s="3"/>
      <c r="H59" s="3"/>
      <c r="I59" s="3"/>
      <c r="J59" s="3"/>
      <c r="K59" s="3"/>
      <c r="L59" s="3"/>
      <c r="M59" s="3"/>
      <c r="N59" s="3">
        <v>0</v>
      </c>
      <c r="W59">
        <v>41944</v>
      </c>
      <c r="X59">
        <v>23326</v>
      </c>
      <c r="Y59">
        <v>33246</v>
      </c>
      <c r="Z59">
        <v>16573</v>
      </c>
      <c r="AA59" s="5"/>
      <c r="AB59" s="3"/>
      <c r="AD59" s="3"/>
    </row>
    <row r="60" spans="1:30">
      <c r="A60" t="s">
        <v>32</v>
      </c>
      <c r="B60" t="s">
        <v>17</v>
      </c>
      <c r="C60" t="s">
        <v>146</v>
      </c>
      <c r="D60" t="s">
        <v>11</v>
      </c>
      <c r="E60" s="3"/>
      <c r="F60" s="3"/>
      <c r="G60" s="3"/>
      <c r="H60" s="3"/>
      <c r="I60" s="3"/>
      <c r="J60" s="3"/>
      <c r="K60" s="3">
        <v>0</v>
      </c>
      <c r="L60" s="3">
        <v>0</v>
      </c>
      <c r="M60" s="3"/>
      <c r="N60" s="3">
        <v>0</v>
      </c>
      <c r="W60">
        <v>14196</v>
      </c>
      <c r="X60">
        <v>6034</v>
      </c>
      <c r="Z60">
        <v>2781</v>
      </c>
      <c r="AA60" s="5"/>
      <c r="AB60" s="3"/>
      <c r="AD60" s="3"/>
    </row>
    <row r="61" spans="1:30">
      <c r="A61" t="s">
        <v>32</v>
      </c>
      <c r="B61" t="s">
        <v>17</v>
      </c>
      <c r="C61" t="s">
        <v>10</v>
      </c>
      <c r="D61" t="s">
        <v>11</v>
      </c>
      <c r="E61" s="3"/>
      <c r="F61" s="3"/>
      <c r="G61" s="3">
        <v>0</v>
      </c>
      <c r="H61" s="3">
        <v>0</v>
      </c>
      <c r="I61" s="3">
        <v>0</v>
      </c>
      <c r="J61" s="3"/>
      <c r="K61" s="3"/>
      <c r="L61" s="3"/>
      <c r="M61" s="3"/>
      <c r="N61" s="3"/>
      <c r="R61">
        <v>16948</v>
      </c>
      <c r="S61">
        <v>70710</v>
      </c>
      <c r="T61">
        <v>51951</v>
      </c>
      <c r="U61">
        <v>61460</v>
      </c>
      <c r="V61">
        <v>49104</v>
      </c>
      <c r="AA61" s="5"/>
      <c r="AB61" s="3"/>
      <c r="AD61" s="3"/>
    </row>
    <row r="62" spans="1:30">
      <c r="A62" t="s">
        <v>32</v>
      </c>
      <c r="B62" t="s">
        <v>18</v>
      </c>
      <c r="C62" t="s">
        <v>147</v>
      </c>
      <c r="D62" t="s">
        <v>11</v>
      </c>
      <c r="E62" s="3"/>
      <c r="F62" s="3"/>
      <c r="G62" s="3"/>
      <c r="H62" s="3"/>
      <c r="I62" s="3"/>
      <c r="J62" s="3"/>
      <c r="K62" s="3"/>
      <c r="L62" s="3"/>
      <c r="M62" s="3"/>
      <c r="N62" s="3">
        <v>0</v>
      </c>
      <c r="Z62">
        <v>90338</v>
      </c>
      <c r="AA62" s="5"/>
      <c r="AB62" s="3"/>
      <c r="AD62" s="3"/>
    </row>
    <row r="63" spans="1:30">
      <c r="A63" t="s">
        <v>32</v>
      </c>
      <c r="B63" t="s">
        <v>18</v>
      </c>
      <c r="C63" t="s">
        <v>145</v>
      </c>
      <c r="D63" t="s">
        <v>11</v>
      </c>
      <c r="E63" s="3"/>
      <c r="F63" s="3"/>
      <c r="G63" s="3"/>
      <c r="H63" s="3"/>
      <c r="I63" s="3"/>
      <c r="J63" s="3"/>
      <c r="K63" s="3"/>
      <c r="L63" s="3">
        <v>0</v>
      </c>
      <c r="M63" s="3">
        <v>0</v>
      </c>
      <c r="N63" s="3">
        <v>0</v>
      </c>
      <c r="W63">
        <v>65544</v>
      </c>
      <c r="X63">
        <v>161981</v>
      </c>
      <c r="Y63">
        <v>207697</v>
      </c>
      <c r="Z63">
        <v>109647</v>
      </c>
      <c r="AA63" s="5"/>
      <c r="AB63" s="3"/>
      <c r="AD63" s="3"/>
    </row>
    <row r="64" spans="1:30">
      <c r="A64" t="s">
        <v>32</v>
      </c>
      <c r="B64" t="s">
        <v>18</v>
      </c>
      <c r="C64" t="s">
        <v>146</v>
      </c>
      <c r="D64" t="s">
        <v>11</v>
      </c>
      <c r="E64" s="3"/>
      <c r="F64" s="3"/>
      <c r="G64" s="3"/>
      <c r="H64" s="3"/>
      <c r="I64" s="3"/>
      <c r="J64" s="3"/>
      <c r="K64" s="3">
        <v>0</v>
      </c>
      <c r="L64" s="3">
        <v>0</v>
      </c>
      <c r="M64" s="3">
        <v>0</v>
      </c>
      <c r="N64" s="3">
        <v>0</v>
      </c>
      <c r="W64">
        <v>320087</v>
      </c>
      <c r="X64">
        <v>236516</v>
      </c>
      <c r="Y64">
        <v>70443</v>
      </c>
      <c r="Z64">
        <v>25672</v>
      </c>
      <c r="AA64" s="5"/>
      <c r="AB64" s="3"/>
      <c r="AD64" s="3"/>
    </row>
    <row r="65" spans="1:30">
      <c r="A65" t="s">
        <v>32</v>
      </c>
      <c r="B65" t="s">
        <v>18</v>
      </c>
      <c r="C65" t="s">
        <v>10</v>
      </c>
      <c r="D65" t="s">
        <v>11</v>
      </c>
      <c r="E65" s="3"/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/>
      <c r="L65" s="3"/>
      <c r="M65" s="3"/>
      <c r="N65" s="3"/>
      <c r="Q65">
        <v>6784</v>
      </c>
      <c r="R65">
        <v>12440</v>
      </c>
      <c r="S65">
        <v>221904</v>
      </c>
      <c r="T65">
        <v>532885</v>
      </c>
      <c r="U65">
        <v>758972</v>
      </c>
      <c r="V65">
        <v>409182</v>
      </c>
      <c r="AA65" s="5"/>
      <c r="AB65" s="3"/>
      <c r="AD65" s="3"/>
    </row>
    <row r="66" spans="1:30">
      <c r="A66" t="s">
        <v>24</v>
      </c>
      <c r="B66" t="s">
        <v>9</v>
      </c>
      <c r="C66" t="s">
        <v>10</v>
      </c>
      <c r="D66" t="s">
        <v>11</v>
      </c>
      <c r="E66" s="3"/>
      <c r="F66" s="3"/>
      <c r="G66" s="3"/>
      <c r="H66" s="3"/>
      <c r="I66" s="3"/>
      <c r="J66" s="3"/>
      <c r="K66" s="3">
        <v>0</v>
      </c>
      <c r="L66" s="3">
        <v>0</v>
      </c>
      <c r="M66" s="3">
        <v>0</v>
      </c>
      <c r="N66" s="3">
        <v>0</v>
      </c>
      <c r="Q66">
        <v>575801</v>
      </c>
      <c r="R66">
        <v>700747</v>
      </c>
      <c r="S66">
        <v>719292</v>
      </c>
      <c r="T66">
        <v>1528652</v>
      </c>
      <c r="U66">
        <v>720068</v>
      </c>
      <c r="V66">
        <v>370417</v>
      </c>
      <c r="W66">
        <v>412420</v>
      </c>
      <c r="X66">
        <v>378796</v>
      </c>
      <c r="Y66">
        <v>308516</v>
      </c>
      <c r="Z66">
        <v>1090258</v>
      </c>
      <c r="AA66" s="5"/>
      <c r="AB66" s="3"/>
      <c r="AD66" s="3"/>
    </row>
    <row r="67" spans="1:30">
      <c r="A67" t="s">
        <v>24</v>
      </c>
      <c r="B67" t="s">
        <v>13</v>
      </c>
      <c r="C67" t="s">
        <v>10</v>
      </c>
      <c r="D67" t="s">
        <v>11</v>
      </c>
      <c r="E67" s="3">
        <v>0.44800000000000001</v>
      </c>
      <c r="F67" s="3">
        <v>0.38300000000000001</v>
      </c>
      <c r="G67" s="3">
        <v>0.41399999999999998</v>
      </c>
      <c r="H67" s="3">
        <v>0.33600000000000002</v>
      </c>
      <c r="I67" s="3">
        <v>0.36</v>
      </c>
      <c r="J67" s="3">
        <v>0.27700000000000002</v>
      </c>
      <c r="K67" s="3">
        <v>0.27900000000000003</v>
      </c>
      <c r="L67" s="3">
        <v>0.26500000000000001</v>
      </c>
      <c r="M67" s="3">
        <v>0.218</v>
      </c>
      <c r="N67" s="3">
        <v>0.17499999999999999</v>
      </c>
      <c r="Q67">
        <v>47724234</v>
      </c>
      <c r="R67">
        <v>44669317</v>
      </c>
      <c r="S67">
        <v>44478122</v>
      </c>
      <c r="T67">
        <v>38823660</v>
      </c>
      <c r="U67">
        <v>37931313</v>
      </c>
      <c r="V67">
        <v>27646215</v>
      </c>
      <c r="W67">
        <v>28696410</v>
      </c>
      <c r="X67">
        <v>28510104</v>
      </c>
      <c r="Y67">
        <v>25776297</v>
      </c>
      <c r="Z67">
        <v>22428296</v>
      </c>
      <c r="AA67" s="5">
        <f t="shared" si="4"/>
        <v>0.97499999999999998</v>
      </c>
      <c r="AB67" s="3">
        <f t="shared" si="5"/>
        <v>0</v>
      </c>
      <c r="AC67" s="4">
        <f t="shared" si="6"/>
        <v>10</v>
      </c>
      <c r="AD67" s="3">
        <f t="shared" si="7"/>
        <v>12.411</v>
      </c>
    </row>
    <row r="68" spans="1:30">
      <c r="A68" t="s">
        <v>24</v>
      </c>
      <c r="B68" t="s">
        <v>14</v>
      </c>
      <c r="C68" t="s">
        <v>10</v>
      </c>
      <c r="D68" t="s">
        <v>11</v>
      </c>
      <c r="E68" s="3"/>
      <c r="F68" s="3"/>
      <c r="G68" s="3"/>
      <c r="H68" s="3"/>
      <c r="I68" s="3"/>
      <c r="J68" s="3"/>
      <c r="K68" s="3">
        <v>6.0000000000000001E-3</v>
      </c>
      <c r="L68" s="3">
        <v>5.0000000000000001E-3</v>
      </c>
      <c r="M68" s="3">
        <v>4.0000000000000001E-3</v>
      </c>
      <c r="N68" s="3">
        <v>5.0000000000000001E-3</v>
      </c>
      <c r="Q68">
        <v>460895</v>
      </c>
      <c r="R68">
        <v>416025</v>
      </c>
      <c r="S68">
        <v>387945</v>
      </c>
      <c r="T68">
        <v>511580</v>
      </c>
      <c r="U68">
        <v>521697</v>
      </c>
      <c r="V68">
        <v>507733</v>
      </c>
      <c r="W68">
        <v>419797</v>
      </c>
      <c r="X68">
        <v>357091</v>
      </c>
      <c r="Y68">
        <v>316070</v>
      </c>
      <c r="Z68">
        <v>295035</v>
      </c>
      <c r="AA68" s="5">
        <f t="shared" si="4"/>
        <v>0.77100000000000002</v>
      </c>
      <c r="AB68" s="3">
        <f t="shared" si="5"/>
        <v>8.9999999999999993E-3</v>
      </c>
      <c r="AC68" s="4">
        <f t="shared" si="6"/>
        <v>10</v>
      </c>
      <c r="AD68" s="3">
        <f t="shared" si="7"/>
        <v>3.4239999999999999</v>
      </c>
    </row>
    <row r="69" spans="1:30">
      <c r="A69" t="s">
        <v>24</v>
      </c>
      <c r="B69" t="s">
        <v>15</v>
      </c>
      <c r="C69" t="s">
        <v>10</v>
      </c>
      <c r="D69" t="s">
        <v>11</v>
      </c>
      <c r="E69" s="3"/>
      <c r="F69" s="3"/>
      <c r="G69" s="3"/>
      <c r="H69" s="3"/>
      <c r="I69" s="3"/>
      <c r="J69" s="3"/>
      <c r="K69" s="3">
        <v>0</v>
      </c>
      <c r="L69" s="3">
        <v>0</v>
      </c>
      <c r="M69" s="3">
        <v>0</v>
      </c>
      <c r="N69" s="3">
        <v>0</v>
      </c>
      <c r="V69">
        <v>740</v>
      </c>
      <c r="W69">
        <v>26917</v>
      </c>
      <c r="X69">
        <v>37399</v>
      </c>
      <c r="Y69">
        <v>21431</v>
      </c>
      <c r="Z69">
        <v>29054</v>
      </c>
      <c r="AA69" s="5"/>
      <c r="AB69" s="3"/>
      <c r="AD69" s="3"/>
    </row>
    <row r="70" spans="1:30">
      <c r="A70" t="s">
        <v>24</v>
      </c>
      <c r="B70" t="s">
        <v>16</v>
      </c>
      <c r="C70" t="s">
        <v>10</v>
      </c>
      <c r="D70" t="s">
        <v>11</v>
      </c>
      <c r="E70" s="3"/>
      <c r="F70" s="3"/>
      <c r="G70" s="3"/>
      <c r="H70" s="3"/>
      <c r="I70" s="3"/>
      <c r="J70" s="3"/>
      <c r="K70" s="3">
        <v>0</v>
      </c>
      <c r="L70" s="3"/>
      <c r="M70" s="3"/>
      <c r="N70" s="3"/>
      <c r="X70">
        <v>142</v>
      </c>
      <c r="AA70" s="5"/>
      <c r="AB70" s="3"/>
      <c r="AD70" s="3"/>
    </row>
    <row r="71" spans="1:30">
      <c r="A71" t="s">
        <v>24</v>
      </c>
      <c r="B71" t="s">
        <v>17</v>
      </c>
      <c r="C71" t="s">
        <v>10</v>
      </c>
      <c r="D71" t="s">
        <v>11</v>
      </c>
      <c r="E71" s="3"/>
      <c r="F71" s="3"/>
      <c r="G71" s="3"/>
      <c r="H71" s="3"/>
      <c r="I71" s="3"/>
      <c r="J71" s="3"/>
      <c r="K71" s="3">
        <v>0</v>
      </c>
      <c r="L71" s="3">
        <v>0</v>
      </c>
      <c r="M71" s="3">
        <v>0</v>
      </c>
      <c r="N71" s="3">
        <v>0</v>
      </c>
      <c r="Q71">
        <v>684700</v>
      </c>
      <c r="R71">
        <v>589170</v>
      </c>
      <c r="S71">
        <v>547564</v>
      </c>
      <c r="T71">
        <v>532260</v>
      </c>
      <c r="U71">
        <v>631492</v>
      </c>
      <c r="V71">
        <v>1400068</v>
      </c>
      <c r="W71">
        <v>1316055</v>
      </c>
      <c r="X71">
        <v>1290080</v>
      </c>
      <c r="Y71">
        <v>1173220</v>
      </c>
      <c r="Z71">
        <v>1329299</v>
      </c>
      <c r="AA71" s="5"/>
      <c r="AB71" s="3"/>
      <c r="AD71" s="3"/>
    </row>
    <row r="72" spans="1:30">
      <c r="A72" t="s">
        <v>24</v>
      </c>
      <c r="B72" t="s">
        <v>18</v>
      </c>
      <c r="C72" t="s">
        <v>10</v>
      </c>
      <c r="D72" t="s">
        <v>11</v>
      </c>
      <c r="E72" s="3"/>
      <c r="F72" s="3"/>
      <c r="G72" s="3"/>
      <c r="H72" s="3"/>
      <c r="I72" s="3"/>
      <c r="J72" s="3"/>
      <c r="K72" s="3">
        <v>1E-3</v>
      </c>
      <c r="L72" s="3">
        <v>1E-3</v>
      </c>
      <c r="M72" s="3">
        <v>1E-3</v>
      </c>
      <c r="N72" s="3">
        <v>0</v>
      </c>
      <c r="Q72">
        <v>1932081</v>
      </c>
      <c r="R72">
        <v>1496720</v>
      </c>
      <c r="S72">
        <v>1298918</v>
      </c>
      <c r="T72">
        <v>1224916</v>
      </c>
      <c r="U72">
        <v>1384658</v>
      </c>
      <c r="V72">
        <v>1853682</v>
      </c>
      <c r="W72">
        <v>1334665</v>
      </c>
      <c r="X72">
        <v>1231860</v>
      </c>
      <c r="Y72">
        <v>1313554</v>
      </c>
      <c r="Z72">
        <v>1277297</v>
      </c>
      <c r="AA72" s="5">
        <f t="shared" si="4"/>
        <v>0.17799999999999999</v>
      </c>
      <c r="AB72" s="3">
        <f t="shared" si="5"/>
        <v>0.622</v>
      </c>
      <c r="AC72" s="4">
        <f t="shared" si="6"/>
        <v>10</v>
      </c>
      <c r="AD72" s="3">
        <f t="shared" si="7"/>
        <v>0.51200000000000001</v>
      </c>
    </row>
    <row r="73" spans="1:30">
      <c r="A73" t="s">
        <v>25</v>
      </c>
      <c r="B73" t="s">
        <v>9</v>
      </c>
      <c r="C73" t="s">
        <v>10</v>
      </c>
      <c r="D73" t="s">
        <v>11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/>
      <c r="M73" s="3"/>
      <c r="N73" s="3"/>
      <c r="Q73">
        <v>866665</v>
      </c>
      <c r="R73">
        <v>694716</v>
      </c>
      <c r="S73">
        <v>730810</v>
      </c>
      <c r="T73">
        <v>598616</v>
      </c>
      <c r="U73">
        <v>349914</v>
      </c>
      <c r="V73">
        <v>68568</v>
      </c>
      <c r="W73">
        <v>53082</v>
      </c>
      <c r="AA73" s="5"/>
      <c r="AB73" s="3"/>
      <c r="AD73" s="3"/>
    </row>
    <row r="74" spans="1:30">
      <c r="A74" t="s">
        <v>25</v>
      </c>
      <c r="B74" t="s">
        <v>13</v>
      </c>
      <c r="C74" t="s">
        <v>10</v>
      </c>
      <c r="D74" t="s">
        <v>11</v>
      </c>
      <c r="E74" s="3">
        <v>8.0000000000000002E-3</v>
      </c>
      <c r="F74" s="3">
        <v>0.01</v>
      </c>
      <c r="G74" s="3">
        <v>1.2999999999999999E-2</v>
      </c>
      <c r="H74" s="3">
        <v>1.2E-2</v>
      </c>
      <c r="I74" s="3">
        <v>1.6E-2</v>
      </c>
      <c r="J74" s="3">
        <v>6.0000000000000001E-3</v>
      </c>
      <c r="K74" s="3">
        <v>3.0000000000000001E-3</v>
      </c>
      <c r="L74" s="3">
        <v>1E-3</v>
      </c>
      <c r="M74" s="3"/>
      <c r="N74" s="3">
        <v>0</v>
      </c>
      <c r="Q74">
        <v>3765518</v>
      </c>
      <c r="R74">
        <v>4608817</v>
      </c>
      <c r="S74">
        <v>4185262</v>
      </c>
      <c r="T74">
        <v>3108933</v>
      </c>
      <c r="U74">
        <v>2790115</v>
      </c>
      <c r="V74">
        <v>1351720</v>
      </c>
      <c r="W74">
        <v>554376</v>
      </c>
      <c r="X74">
        <v>144306</v>
      </c>
      <c r="Z74">
        <v>68262</v>
      </c>
      <c r="AA74" s="5">
        <f t="shared" ref="AA74" si="8">ROUND(PEARSON($Q74:$Z74,$E74:$N74),3)</f>
        <v>0.81100000000000005</v>
      </c>
      <c r="AB74" s="3">
        <f t="shared" ref="AB74" si="9">ROUND(TDIST(ABS(AD74),AC74-2,2),3)</f>
        <v>8.0000000000000002E-3</v>
      </c>
      <c r="AC74" s="4">
        <f t="shared" ref="AC74" si="10">COUNTA(Q74:Z74)</f>
        <v>9</v>
      </c>
      <c r="AD74" s="3">
        <f t="shared" ref="AD74" si="11">ROUND((AA74*SQRT(AC74-2))/(SQRT(1-AA74^2)),3)</f>
        <v>3.6680000000000001</v>
      </c>
    </row>
    <row r="75" spans="1:30">
      <c r="A75" t="s">
        <v>25</v>
      </c>
      <c r="B75" t="s">
        <v>17</v>
      </c>
      <c r="C75" t="s">
        <v>145</v>
      </c>
      <c r="D75" t="s">
        <v>11</v>
      </c>
      <c r="E75" s="3"/>
      <c r="F75" s="3"/>
      <c r="G75" s="3"/>
      <c r="H75" s="3"/>
      <c r="I75" s="3"/>
      <c r="J75" s="3"/>
      <c r="K75" s="3">
        <v>0</v>
      </c>
      <c r="L75" s="3">
        <v>0</v>
      </c>
      <c r="M75" s="3">
        <v>0</v>
      </c>
      <c r="N75" s="3"/>
      <c r="W75">
        <v>692932</v>
      </c>
      <c r="X75">
        <v>955808</v>
      </c>
      <c r="Y75">
        <v>810706</v>
      </c>
      <c r="Z75">
        <v>36937</v>
      </c>
      <c r="AA75" s="5"/>
      <c r="AB75" s="3"/>
      <c r="AD75" s="3"/>
    </row>
    <row r="76" spans="1:30">
      <c r="A76" t="s">
        <v>25</v>
      </c>
      <c r="B76" t="s">
        <v>17</v>
      </c>
      <c r="C76" t="s">
        <v>148</v>
      </c>
      <c r="D76" t="s">
        <v>11</v>
      </c>
      <c r="E76" s="3"/>
      <c r="F76" s="3"/>
      <c r="G76" s="3"/>
      <c r="H76" s="3"/>
      <c r="I76" s="3"/>
      <c r="J76" s="3"/>
      <c r="K76" s="3">
        <v>0</v>
      </c>
      <c r="L76" s="3">
        <v>0</v>
      </c>
      <c r="M76" s="3">
        <v>0</v>
      </c>
      <c r="N76" s="3">
        <v>0</v>
      </c>
      <c r="W76">
        <v>11552644</v>
      </c>
      <c r="X76">
        <v>7955049</v>
      </c>
      <c r="Y76">
        <v>6313867</v>
      </c>
      <c r="Z76">
        <v>6679948</v>
      </c>
      <c r="AA76" s="5"/>
      <c r="AB76" s="3"/>
      <c r="AD76" s="3"/>
    </row>
    <row r="77" spans="1:30">
      <c r="A77" t="s">
        <v>25</v>
      </c>
      <c r="B77" t="s">
        <v>17</v>
      </c>
      <c r="C77" t="s">
        <v>10</v>
      </c>
      <c r="D77" t="s">
        <v>11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/>
      <c r="L77" s="3"/>
      <c r="M77" s="3"/>
      <c r="N77" s="3"/>
      <c r="Q77">
        <v>16079389</v>
      </c>
      <c r="R77">
        <v>12684328</v>
      </c>
      <c r="S77">
        <v>12158295</v>
      </c>
      <c r="T77">
        <v>11660764</v>
      </c>
      <c r="U77">
        <v>11022982</v>
      </c>
      <c r="V77">
        <v>12176292</v>
      </c>
      <c r="X77">
        <v>1531775</v>
      </c>
      <c r="Y77">
        <v>2871664</v>
      </c>
      <c r="Z77">
        <v>2585992</v>
      </c>
      <c r="AA77" s="5"/>
      <c r="AB77" s="3"/>
      <c r="AD77" s="3"/>
    </row>
    <row r="78" spans="1:30">
      <c r="A78" t="s">
        <v>25</v>
      </c>
      <c r="B78" t="s">
        <v>18</v>
      </c>
      <c r="C78" t="s">
        <v>145</v>
      </c>
      <c r="D78" t="s">
        <v>11</v>
      </c>
      <c r="E78" s="3"/>
      <c r="F78" s="3"/>
      <c r="G78" s="3"/>
      <c r="H78" s="3"/>
      <c r="I78" s="3"/>
      <c r="J78" s="3"/>
      <c r="K78" s="3">
        <v>0</v>
      </c>
      <c r="L78" s="3">
        <v>0</v>
      </c>
      <c r="M78" s="3">
        <v>0</v>
      </c>
      <c r="N78" s="3"/>
      <c r="W78">
        <v>4219929</v>
      </c>
      <c r="X78">
        <v>7467356</v>
      </c>
      <c r="Y78">
        <v>5277096</v>
      </c>
      <c r="Z78">
        <v>287446</v>
      </c>
      <c r="AA78" s="5"/>
      <c r="AB78" s="3"/>
      <c r="AD78" s="3"/>
    </row>
    <row r="79" spans="1:30">
      <c r="A79" t="s">
        <v>25</v>
      </c>
      <c r="B79" t="s">
        <v>18</v>
      </c>
      <c r="C79" t="s">
        <v>148</v>
      </c>
      <c r="D79" t="s">
        <v>11</v>
      </c>
      <c r="E79" s="3"/>
      <c r="F79" s="3"/>
      <c r="G79" s="3"/>
      <c r="H79" s="3"/>
      <c r="I79" s="3"/>
      <c r="J79" s="3"/>
      <c r="K79" s="3">
        <v>0</v>
      </c>
      <c r="L79" s="3">
        <v>0</v>
      </c>
      <c r="M79" s="3">
        <v>0</v>
      </c>
      <c r="N79" s="3">
        <v>0</v>
      </c>
      <c r="W79">
        <v>3796988</v>
      </c>
      <c r="X79">
        <v>408610</v>
      </c>
      <c r="Y79">
        <v>1285425</v>
      </c>
      <c r="Z79">
        <v>4861297</v>
      </c>
      <c r="AA79" s="5"/>
      <c r="AB79" s="3"/>
      <c r="AD79" s="3"/>
    </row>
    <row r="80" spans="1:30">
      <c r="A80" t="s">
        <v>25</v>
      </c>
      <c r="B80" t="s">
        <v>18</v>
      </c>
      <c r="C80" t="s">
        <v>10</v>
      </c>
      <c r="D80" t="s">
        <v>11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/>
      <c r="L80" s="3"/>
      <c r="M80" s="3"/>
      <c r="N80" s="3"/>
      <c r="Q80">
        <v>9998937</v>
      </c>
      <c r="R80">
        <v>9485974</v>
      </c>
      <c r="S80">
        <v>9108232</v>
      </c>
      <c r="T80">
        <v>8561812</v>
      </c>
      <c r="U80">
        <v>8678139</v>
      </c>
      <c r="V80">
        <v>8855742</v>
      </c>
      <c r="X80">
        <v>81403</v>
      </c>
      <c r="AA80" s="5"/>
      <c r="AB80" s="3"/>
      <c r="AD80" s="3"/>
    </row>
    <row r="81" spans="1:31">
      <c r="A81" t="s">
        <v>26</v>
      </c>
      <c r="B81" t="s">
        <v>17</v>
      </c>
      <c r="C81" t="s">
        <v>10</v>
      </c>
      <c r="D81" t="s">
        <v>11</v>
      </c>
      <c r="E81" s="3">
        <v>0</v>
      </c>
      <c r="F81" s="3"/>
      <c r="G81" s="3"/>
      <c r="H81" s="3"/>
      <c r="I81" s="3"/>
      <c r="J81" s="3"/>
      <c r="K81" s="3"/>
      <c r="L81" s="3"/>
      <c r="M81" s="3">
        <v>0</v>
      </c>
      <c r="N81" s="3"/>
      <c r="Q81">
        <v>381696</v>
      </c>
      <c r="R81">
        <v>375455</v>
      </c>
      <c r="S81">
        <v>387252</v>
      </c>
      <c r="T81">
        <v>237269</v>
      </c>
      <c r="U81">
        <v>269171</v>
      </c>
      <c r="V81">
        <v>333387</v>
      </c>
      <c r="W81">
        <v>245040</v>
      </c>
      <c r="X81">
        <v>196354</v>
      </c>
      <c r="Y81">
        <v>189867</v>
      </c>
      <c r="Z81">
        <v>190816</v>
      </c>
      <c r="AA81" s="5"/>
      <c r="AB81" s="3"/>
      <c r="AD81" s="3"/>
    </row>
    <row r="82" spans="1:31">
      <c r="A82" t="s">
        <v>67</v>
      </c>
      <c r="E82" s="3">
        <f t="shared" ref="E82:N82" si="12">SUM(E10:E81)</f>
        <v>0.58200000000000007</v>
      </c>
      <c r="F82" s="3">
        <f t="shared" si="12"/>
        <v>0.50600000000000001</v>
      </c>
      <c r="G82" s="3">
        <f t="shared" si="12"/>
        <v>0.56300000000000006</v>
      </c>
      <c r="H82" s="3">
        <f t="shared" si="12"/>
        <v>0.46000000000000008</v>
      </c>
      <c r="I82" s="3">
        <f t="shared" si="12"/>
        <v>0.46300000000000002</v>
      </c>
      <c r="J82" s="3">
        <f t="shared" si="12"/>
        <v>0.37400000000000005</v>
      </c>
      <c r="K82" s="3">
        <f t="shared" si="12"/>
        <v>0.38700000000000001</v>
      </c>
      <c r="L82" s="3">
        <f t="shared" si="12"/>
        <v>0.36200000000000004</v>
      </c>
      <c r="M82" s="3">
        <f t="shared" si="12"/>
        <v>0.29100000000000004</v>
      </c>
      <c r="N82" s="3">
        <f t="shared" si="12"/>
        <v>0.224</v>
      </c>
      <c r="Q82">
        <f t="shared" ref="Q82:Z82" si="13">SUM(Q10:Q81)</f>
        <v>124618679</v>
      </c>
      <c r="R82">
        <f t="shared" si="13"/>
        <v>115919674</v>
      </c>
      <c r="S82">
        <f t="shared" si="13"/>
        <v>112350743</v>
      </c>
      <c r="T82">
        <f t="shared" si="13"/>
        <v>103867154</v>
      </c>
      <c r="U82">
        <f t="shared" si="13"/>
        <v>94107654</v>
      </c>
      <c r="V82">
        <f t="shared" si="13"/>
        <v>83044375</v>
      </c>
      <c r="W82">
        <f t="shared" si="13"/>
        <v>81532158</v>
      </c>
      <c r="X82">
        <f t="shared" si="13"/>
        <v>76935913</v>
      </c>
      <c r="Y82">
        <f t="shared" si="13"/>
        <v>68531692</v>
      </c>
      <c r="Z82">
        <f t="shared" si="13"/>
        <v>58919304</v>
      </c>
      <c r="AA82" s="5">
        <f>ROUND(PEARSON($Q82:$Z82,$E82:$N82),3)</f>
        <v>0.97499999999999998</v>
      </c>
      <c r="AB82" s="3">
        <f>ROUND(TDIST(ABS(AD82),AC82-2,2),3)</f>
        <v>0</v>
      </c>
      <c r="AC82" s="4">
        <f>COUNTA(Q82:Z82)</f>
        <v>10</v>
      </c>
      <c r="AD82" s="3">
        <f>ROUND((AA82*SQRT(AC82-2))/(SQRT(1-AA82^2)),3)</f>
        <v>12.411</v>
      </c>
    </row>
    <row r="83" spans="1:31">
      <c r="A83" t="s">
        <v>69</v>
      </c>
      <c r="E83" s="1">
        <f t="shared" ref="E83:N83" si="14">ROUND(E82/E5,4)</f>
        <v>0.98150000000000004</v>
      </c>
      <c r="F83" s="1">
        <f t="shared" si="14"/>
        <v>0.9768</v>
      </c>
      <c r="G83" s="1">
        <f t="shared" si="14"/>
        <v>0.98250000000000004</v>
      </c>
      <c r="H83" s="1">
        <f t="shared" si="14"/>
        <v>0.97870000000000001</v>
      </c>
      <c r="I83" s="1">
        <f t="shared" si="14"/>
        <v>0.98509999999999998</v>
      </c>
      <c r="J83" s="1">
        <f t="shared" si="14"/>
        <v>0.96640000000000004</v>
      </c>
      <c r="K83" s="1">
        <f t="shared" si="14"/>
        <v>0.99490000000000001</v>
      </c>
      <c r="L83" s="1">
        <f t="shared" si="14"/>
        <v>0.96530000000000005</v>
      </c>
      <c r="M83" s="1">
        <f t="shared" si="14"/>
        <v>0.90369999999999995</v>
      </c>
      <c r="N83" s="1">
        <f t="shared" si="14"/>
        <v>0.94120000000000004</v>
      </c>
      <c r="AA83"/>
      <c r="AB83"/>
      <c r="AC83"/>
      <c r="AD83"/>
    </row>
    <row r="90" spans="1:31" s="4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 s="2"/>
      <c r="Q90"/>
      <c r="R90"/>
      <c r="S90"/>
      <c r="T90"/>
      <c r="U90"/>
      <c r="V90"/>
      <c r="W90"/>
      <c r="X90"/>
      <c r="Y90"/>
      <c r="Z90"/>
      <c r="AC90"/>
      <c r="AE90"/>
    </row>
    <row r="91" spans="1:31" s="4" customForma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 s="2"/>
      <c r="Q91"/>
      <c r="R91"/>
      <c r="S91"/>
      <c r="T91"/>
      <c r="U91"/>
      <c r="V91"/>
      <c r="W91"/>
      <c r="X91"/>
      <c r="Y91"/>
      <c r="Z91"/>
      <c r="AB91" s="5"/>
      <c r="AE91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55"/>
  <sheetViews>
    <sheetView topLeftCell="K21" zoomScale="90" zoomScaleNormal="90" workbookViewId="0">
      <selection sqref="A1:AC47"/>
    </sheetView>
  </sheetViews>
  <sheetFormatPr defaultColWidth="9.140625" defaultRowHeight="15"/>
  <cols>
    <col min="1" max="1" width="6.140625" customWidth="1"/>
    <col min="2" max="2" width="6.28515625" customWidth="1"/>
    <col min="3" max="3" width="13.28515625" customWidth="1"/>
    <col min="5" max="14" width="7.85546875" customWidth="1"/>
    <col min="15" max="15" width="4.140625" customWidth="1"/>
    <col min="16" max="16" width="14.5703125" customWidth="1"/>
    <col min="17" max="26" width="10.42578125" customWidth="1"/>
    <col min="27" max="27" width="8.5703125" style="4" customWidth="1"/>
    <col min="28" max="28" width="7" style="4" customWidth="1"/>
    <col min="29" max="29" width="5.42578125" style="4" customWidth="1"/>
    <col min="30" max="30" width="9.140625" style="4"/>
  </cols>
  <sheetData>
    <row r="1" spans="1:31">
      <c r="A1" s="11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2">
        <v>0.63800000000000001</v>
      </c>
      <c r="K3" s="12">
        <f>ROUND($J3*0.75,3)</f>
        <v>0.47899999999999998</v>
      </c>
      <c r="L3" s="12">
        <f>ROUND($J3*0.65,3)</f>
        <v>0.41499999999999998</v>
      </c>
      <c r="M3" s="12">
        <f>ROUND($J3*0.55,3)</f>
        <v>0.35099999999999998</v>
      </c>
      <c r="N3" s="12">
        <f>ROUND($J3*0.45,3)</f>
        <v>0.28699999999999998</v>
      </c>
      <c r="O3" s="11"/>
      <c r="P3" t="s">
        <v>155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ROUND((K3-$J3)/$J3,2)</f>
        <v>-0.25</v>
      </c>
      <c r="L4" s="13">
        <f t="shared" ref="L4:N4" si="0">ROUND((L3-$J3)/$J3,2)</f>
        <v>-0.35</v>
      </c>
      <c r="M4" s="13">
        <f t="shared" si="0"/>
        <v>-0.45</v>
      </c>
      <c r="N4" s="13">
        <f t="shared" si="0"/>
        <v>-0.55000000000000004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12">
        <v>0.92400000000000004</v>
      </c>
      <c r="F5" s="12">
        <v>0.88500000000000001</v>
      </c>
      <c r="G5" s="12">
        <v>0.82299999999999995</v>
      </c>
      <c r="H5" s="12">
        <v>0.70299999999999996</v>
      </c>
      <c r="I5" s="12">
        <v>0.61799999999999999</v>
      </c>
      <c r="J5" s="12">
        <v>0.63800000000000001</v>
      </c>
      <c r="K5" s="12">
        <v>0.60299999999999998</v>
      </c>
      <c r="L5" s="12">
        <v>0.56200000000000006</v>
      </c>
      <c r="M5" s="12">
        <v>0.47</v>
      </c>
      <c r="N5" s="12">
        <v>0.39100000000000001</v>
      </c>
      <c r="O5" s="11"/>
      <c r="P5" s="11" t="s">
        <v>1</v>
      </c>
      <c r="Q5" s="15">
        <f>Q46</f>
        <v>20761666</v>
      </c>
      <c r="R5" s="15">
        <f t="shared" ref="R5:Y5" si="1">R46</f>
        <v>21290857</v>
      </c>
      <c r="S5" s="15">
        <f t="shared" si="1"/>
        <v>19642948</v>
      </c>
      <c r="T5" s="15">
        <f t="shared" si="1"/>
        <v>22846199</v>
      </c>
      <c r="U5" s="15">
        <f t="shared" si="1"/>
        <v>23108496</v>
      </c>
      <c r="V5" s="15">
        <f t="shared" si="1"/>
        <v>18504005</v>
      </c>
      <c r="W5" s="15">
        <f t="shared" si="1"/>
        <v>17935000</v>
      </c>
      <c r="X5" s="15">
        <f t="shared" si="1"/>
        <v>13551917</v>
      </c>
      <c r="Y5" s="15">
        <f t="shared" si="1"/>
        <v>12987320</v>
      </c>
      <c r="Z5" s="15">
        <f>Z46</f>
        <v>12779611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>
        <f>ROUND((K5-$J5)/$J5,2)</f>
        <v>-0.05</v>
      </c>
      <c r="L6" s="11">
        <f>ROUND((L5-$J5)/$J5,2)</f>
        <v>-0.12</v>
      </c>
      <c r="M6" s="11">
        <f>ROUND((M5-$J5)/$J5,2)</f>
        <v>-0.26</v>
      </c>
      <c r="N6" s="11">
        <f>ROUND((N5-$J5)/$J5,2)</f>
        <v>-0.39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-0.03</v>
      </c>
      <c r="X6" s="13">
        <f>ROUND((X5-W5)/W5,2)</f>
        <v>-0.24</v>
      </c>
      <c r="Y6" s="13">
        <f>ROUND((Y5-X5)/X5,2)</f>
        <v>-0.04</v>
      </c>
      <c r="Z6" s="13">
        <f>ROUND((Z5-Y5)/Y5,2)</f>
        <v>-0.02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8</v>
      </c>
      <c r="B10" t="s">
        <v>9</v>
      </c>
      <c r="C10" t="s">
        <v>10</v>
      </c>
      <c r="D10" t="s">
        <v>111</v>
      </c>
      <c r="E10" s="3"/>
      <c r="F10" s="3"/>
      <c r="G10" s="3"/>
      <c r="H10" s="3"/>
      <c r="I10" s="3"/>
      <c r="J10" s="3">
        <v>0</v>
      </c>
      <c r="K10" s="3"/>
      <c r="L10" s="3"/>
      <c r="M10" s="3"/>
      <c r="N10" s="3"/>
      <c r="O10" s="4"/>
      <c r="P10" s="4"/>
      <c r="V10">
        <v>3578</v>
      </c>
      <c r="AA10" s="5"/>
      <c r="AB10" s="3"/>
      <c r="AD10" s="3"/>
    </row>
    <row r="11" spans="1:31">
      <c r="A11" t="s">
        <v>8</v>
      </c>
      <c r="B11" t="s">
        <v>13</v>
      </c>
      <c r="C11" t="s">
        <v>10</v>
      </c>
      <c r="D11" t="s">
        <v>111</v>
      </c>
      <c r="E11" s="3">
        <v>1E-3</v>
      </c>
      <c r="F11" s="3">
        <v>1E-3</v>
      </c>
      <c r="G11" s="3">
        <v>1E-3</v>
      </c>
      <c r="H11" s="3">
        <v>2E-3</v>
      </c>
      <c r="I11" s="3">
        <v>1E-3</v>
      </c>
      <c r="J11" s="3">
        <v>3.0000000000000001E-3</v>
      </c>
      <c r="K11" s="3">
        <v>1E-3</v>
      </c>
      <c r="L11" s="3">
        <v>1E-3</v>
      </c>
      <c r="M11" s="3">
        <v>1E-3</v>
      </c>
      <c r="N11" s="3">
        <v>0</v>
      </c>
      <c r="O11" s="4"/>
      <c r="P11" s="4"/>
      <c r="Q11">
        <v>2583050</v>
      </c>
      <c r="R11">
        <v>2422541</v>
      </c>
      <c r="S11">
        <v>2068612</v>
      </c>
      <c r="T11">
        <v>2782454</v>
      </c>
      <c r="U11">
        <v>3183635</v>
      </c>
      <c r="V11">
        <v>2691356</v>
      </c>
      <c r="W11">
        <v>2204585</v>
      </c>
      <c r="X11">
        <v>1904763</v>
      </c>
      <c r="Y11">
        <v>1766549</v>
      </c>
      <c r="Z11">
        <v>1535896</v>
      </c>
      <c r="AA11" s="5">
        <f t="shared" ref="AA11:AA41" si="2">ROUND(PEARSON($Q11:$Z11,$E11:$N11),3)</f>
        <v>0.55200000000000005</v>
      </c>
      <c r="AB11" s="3">
        <f t="shared" ref="AB11:AB41" si="3">ROUND(TDIST(ABS(AD11),AC11-2,2),3)</f>
        <v>9.8000000000000004E-2</v>
      </c>
      <c r="AC11" s="4">
        <f t="shared" ref="AC11:AC41" si="4">COUNTA(Q11:Z11)</f>
        <v>10</v>
      </c>
      <c r="AD11" s="3">
        <f t="shared" ref="AD11:AD41" si="5">ROUND((AA11*SQRT(AC11-2))/(SQRT(1-AA11^2)),3)</f>
        <v>1.8720000000000001</v>
      </c>
    </row>
    <row r="12" spans="1:31">
      <c r="A12" t="s">
        <v>8</v>
      </c>
      <c r="B12" t="s">
        <v>14</v>
      </c>
      <c r="C12" t="s">
        <v>10</v>
      </c>
      <c r="D12" t="s">
        <v>111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/>
      <c r="N12" s="3"/>
      <c r="O12" s="4"/>
      <c r="P12" s="4"/>
      <c r="Q12">
        <v>16607</v>
      </c>
      <c r="R12">
        <v>18591</v>
      </c>
      <c r="S12">
        <v>19026</v>
      </c>
      <c r="T12">
        <v>23556</v>
      </c>
      <c r="U12">
        <v>906</v>
      </c>
      <c r="V12">
        <v>10560</v>
      </c>
      <c r="W12">
        <v>19527</v>
      </c>
      <c r="X12">
        <v>10885</v>
      </c>
      <c r="AA12" s="5"/>
      <c r="AB12" s="3"/>
      <c r="AD12" s="3"/>
    </row>
    <row r="13" spans="1:31">
      <c r="A13" t="s">
        <v>8</v>
      </c>
      <c r="B13" t="s">
        <v>15</v>
      </c>
      <c r="C13" t="s">
        <v>10</v>
      </c>
      <c r="D13" t="s">
        <v>111</v>
      </c>
      <c r="E13" s="3"/>
      <c r="F13" s="3"/>
      <c r="G13" s="3"/>
      <c r="H13" s="3"/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"/>
      <c r="P13" s="4"/>
      <c r="U13">
        <v>26676</v>
      </c>
      <c r="V13">
        <v>16200</v>
      </c>
      <c r="W13">
        <v>7416</v>
      </c>
      <c r="X13">
        <v>21600</v>
      </c>
      <c r="Y13">
        <v>28030</v>
      </c>
      <c r="Z13">
        <v>29350</v>
      </c>
      <c r="AA13" s="5"/>
      <c r="AB13" s="3"/>
      <c r="AD13" s="3"/>
    </row>
    <row r="14" spans="1:31">
      <c r="A14" t="s">
        <v>8</v>
      </c>
      <c r="B14" t="s">
        <v>17</v>
      </c>
      <c r="C14" t="s">
        <v>10</v>
      </c>
      <c r="D14" t="s">
        <v>111</v>
      </c>
      <c r="E14" s="3"/>
      <c r="F14" s="3"/>
      <c r="G14" s="3"/>
      <c r="H14" s="3"/>
      <c r="I14" s="3"/>
      <c r="J14" s="3"/>
      <c r="K14" s="3"/>
      <c r="L14" s="3">
        <v>0</v>
      </c>
      <c r="M14" s="3"/>
      <c r="N14" s="3"/>
      <c r="P14" s="4"/>
      <c r="X14">
        <v>10219</v>
      </c>
      <c r="Y14">
        <v>1040</v>
      </c>
      <c r="Z14">
        <v>4645</v>
      </c>
      <c r="AA14" s="5"/>
      <c r="AB14" s="3"/>
      <c r="AD14" s="3"/>
    </row>
    <row r="15" spans="1:31">
      <c r="A15" t="s">
        <v>8</v>
      </c>
      <c r="B15" t="s">
        <v>18</v>
      </c>
      <c r="C15" t="s">
        <v>10</v>
      </c>
      <c r="D15" t="s">
        <v>111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P15" s="4"/>
      <c r="R15">
        <v>27043</v>
      </c>
      <c r="S15">
        <v>10703</v>
      </c>
      <c r="T15">
        <v>23328</v>
      </c>
      <c r="U15">
        <v>13756</v>
      </c>
      <c r="V15">
        <v>15816</v>
      </c>
      <c r="W15">
        <v>46344</v>
      </c>
      <c r="X15">
        <v>132308</v>
      </c>
      <c r="Y15">
        <v>178605</v>
      </c>
      <c r="Z15">
        <v>212691</v>
      </c>
      <c r="AA15" s="5"/>
      <c r="AB15" s="3"/>
      <c r="AD15" s="3"/>
    </row>
    <row r="16" spans="1:31">
      <c r="A16" t="s">
        <v>30</v>
      </c>
      <c r="B16" t="s">
        <v>13</v>
      </c>
      <c r="C16" t="s">
        <v>145</v>
      </c>
      <c r="D16" t="s">
        <v>111</v>
      </c>
      <c r="E16" s="3"/>
      <c r="F16" s="3"/>
      <c r="G16" s="3"/>
      <c r="H16" s="3"/>
      <c r="I16" s="3"/>
      <c r="J16" s="3"/>
      <c r="K16" s="3">
        <v>0</v>
      </c>
      <c r="L16" s="3">
        <v>0</v>
      </c>
      <c r="M16" s="3">
        <v>0</v>
      </c>
      <c r="N16" s="3">
        <v>0</v>
      </c>
      <c r="P16" s="4"/>
      <c r="W16">
        <v>108485</v>
      </c>
      <c r="X16">
        <v>123228</v>
      </c>
      <c r="Y16">
        <v>101532</v>
      </c>
      <c r="Z16">
        <v>144684</v>
      </c>
      <c r="AA16" s="5"/>
      <c r="AB16" s="3"/>
      <c r="AD16" s="3"/>
    </row>
    <row r="17" spans="1:30">
      <c r="A17" t="s">
        <v>30</v>
      </c>
      <c r="B17" t="s">
        <v>13</v>
      </c>
      <c r="C17" t="s">
        <v>10</v>
      </c>
      <c r="D17" t="s">
        <v>111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P17" s="4"/>
      <c r="Q17">
        <v>833384</v>
      </c>
      <c r="R17">
        <v>671323</v>
      </c>
      <c r="S17">
        <v>423730</v>
      </c>
      <c r="T17">
        <v>359264</v>
      </c>
      <c r="U17">
        <v>324577</v>
      </c>
      <c r="V17">
        <v>368882</v>
      </c>
      <c r="W17">
        <v>295714</v>
      </c>
      <c r="X17">
        <v>148793</v>
      </c>
      <c r="Y17">
        <v>99461</v>
      </c>
      <c r="Z17">
        <v>96917</v>
      </c>
      <c r="AA17" s="5"/>
      <c r="AB17" s="3"/>
      <c r="AD17" s="3"/>
    </row>
    <row r="18" spans="1:30">
      <c r="A18" t="s">
        <v>30</v>
      </c>
      <c r="B18" t="s">
        <v>14</v>
      </c>
      <c r="C18" t="s">
        <v>10</v>
      </c>
      <c r="D18" t="s">
        <v>111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Q18">
        <v>4498</v>
      </c>
      <c r="R18">
        <v>3373</v>
      </c>
      <c r="S18">
        <v>219</v>
      </c>
      <c r="T18">
        <v>2529</v>
      </c>
      <c r="U18">
        <v>1699</v>
      </c>
      <c r="V18">
        <v>4957</v>
      </c>
      <c r="W18">
        <v>12756</v>
      </c>
      <c r="X18">
        <v>25620</v>
      </c>
      <c r="Y18">
        <v>25787</v>
      </c>
      <c r="Z18">
        <v>10339</v>
      </c>
      <c r="AA18" s="5"/>
      <c r="AB18" s="3"/>
      <c r="AD18" s="3"/>
    </row>
    <row r="19" spans="1:30">
      <c r="A19" t="s">
        <v>30</v>
      </c>
      <c r="B19" t="s">
        <v>15</v>
      </c>
      <c r="C19" t="s">
        <v>10</v>
      </c>
      <c r="D19" t="s">
        <v>111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Q19">
        <v>11295</v>
      </c>
      <c r="R19">
        <v>8742</v>
      </c>
      <c r="S19">
        <v>9183</v>
      </c>
      <c r="T19">
        <v>6081</v>
      </c>
      <c r="U19">
        <v>7708</v>
      </c>
      <c r="V19">
        <v>9580</v>
      </c>
      <c r="W19">
        <v>5968</v>
      </c>
      <c r="X19">
        <v>8324</v>
      </c>
      <c r="Y19">
        <v>8075</v>
      </c>
      <c r="Z19">
        <v>8332</v>
      </c>
      <c r="AA19" s="5"/>
      <c r="AB19" s="3"/>
      <c r="AD19" s="3"/>
    </row>
    <row r="20" spans="1:30">
      <c r="A20" t="s">
        <v>30</v>
      </c>
      <c r="B20" t="s">
        <v>16</v>
      </c>
      <c r="C20" t="s">
        <v>145</v>
      </c>
      <c r="D20" t="s">
        <v>111</v>
      </c>
      <c r="E20" s="3"/>
      <c r="F20" s="3"/>
      <c r="G20" s="3"/>
      <c r="H20" s="3"/>
      <c r="I20" s="3"/>
      <c r="J20" s="3"/>
      <c r="K20" s="3"/>
      <c r="L20" s="3"/>
      <c r="M20" s="3"/>
      <c r="N20" s="3">
        <v>0</v>
      </c>
      <c r="X20">
        <v>30899</v>
      </c>
      <c r="Y20">
        <v>25183</v>
      </c>
      <c r="Z20">
        <v>24565</v>
      </c>
      <c r="AA20" s="5"/>
      <c r="AB20" s="3"/>
      <c r="AD20" s="3"/>
    </row>
    <row r="21" spans="1:30">
      <c r="A21" t="s">
        <v>30</v>
      </c>
      <c r="B21" t="s">
        <v>16</v>
      </c>
      <c r="C21" t="s">
        <v>10</v>
      </c>
      <c r="D21" t="s">
        <v>111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/>
      <c r="M21" s="3"/>
      <c r="N21" s="3"/>
      <c r="Q21">
        <v>44603</v>
      </c>
      <c r="R21">
        <v>31882</v>
      </c>
      <c r="S21">
        <v>39988</v>
      </c>
      <c r="T21">
        <v>40165</v>
      </c>
      <c r="U21">
        <v>37923</v>
      </c>
      <c r="V21">
        <v>39699</v>
      </c>
      <c r="W21">
        <v>40081</v>
      </c>
      <c r="X21">
        <v>15397</v>
      </c>
      <c r="Y21">
        <v>13022</v>
      </c>
      <c r="Z21">
        <v>11097</v>
      </c>
      <c r="AA21" s="5"/>
      <c r="AB21" s="3"/>
      <c r="AD21" s="3"/>
    </row>
    <row r="22" spans="1:30">
      <c r="A22" t="s">
        <v>30</v>
      </c>
      <c r="B22" t="s">
        <v>17</v>
      </c>
      <c r="C22" t="s">
        <v>146</v>
      </c>
      <c r="D22" t="s">
        <v>111</v>
      </c>
      <c r="E22" s="3"/>
      <c r="F22" s="3"/>
      <c r="G22" s="3"/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W22">
        <v>4350</v>
      </c>
      <c r="X22">
        <v>2226</v>
      </c>
      <c r="Y22">
        <v>11276</v>
      </c>
      <c r="Z22">
        <v>1229</v>
      </c>
      <c r="AA22" s="5"/>
      <c r="AB22" s="3"/>
      <c r="AD22" s="3"/>
    </row>
    <row r="23" spans="1:30">
      <c r="A23" t="s">
        <v>30</v>
      </c>
      <c r="B23" t="s">
        <v>17</v>
      </c>
      <c r="C23" t="s">
        <v>10</v>
      </c>
      <c r="D23" t="s">
        <v>111</v>
      </c>
      <c r="E23" s="3">
        <v>0</v>
      </c>
      <c r="F23" s="3">
        <v>0</v>
      </c>
      <c r="G23" s="3">
        <v>0</v>
      </c>
      <c r="H23" s="3"/>
      <c r="I23" s="3">
        <v>0</v>
      </c>
      <c r="J23" s="3">
        <v>0</v>
      </c>
      <c r="K23" s="3"/>
      <c r="L23" s="3"/>
      <c r="M23" s="3"/>
      <c r="N23" s="3"/>
      <c r="Q23">
        <v>31738</v>
      </c>
      <c r="R23">
        <v>473</v>
      </c>
      <c r="S23">
        <v>1306</v>
      </c>
      <c r="T23">
        <v>788</v>
      </c>
      <c r="U23">
        <v>268</v>
      </c>
      <c r="V23">
        <v>4154</v>
      </c>
      <c r="AA23" s="5"/>
      <c r="AB23" s="3"/>
      <c r="AD23" s="3"/>
    </row>
    <row r="24" spans="1:30">
      <c r="A24" t="s">
        <v>30</v>
      </c>
      <c r="B24" t="s">
        <v>18</v>
      </c>
      <c r="C24" t="s">
        <v>145</v>
      </c>
      <c r="D24" t="s">
        <v>111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>
        <v>0</v>
      </c>
      <c r="W24">
        <v>87339</v>
      </c>
      <c r="X24">
        <v>281244</v>
      </c>
      <c r="Y24">
        <v>301325</v>
      </c>
      <c r="Z24">
        <v>404526</v>
      </c>
      <c r="AA24" s="5"/>
      <c r="AB24" s="3"/>
      <c r="AD24" s="3"/>
    </row>
    <row r="25" spans="1:30">
      <c r="A25" t="s">
        <v>30</v>
      </c>
      <c r="B25" t="s">
        <v>18</v>
      </c>
      <c r="C25" t="s">
        <v>146</v>
      </c>
      <c r="D25" t="s">
        <v>111</v>
      </c>
      <c r="E25" s="3"/>
      <c r="F25" s="3"/>
      <c r="G25" s="3"/>
      <c r="H25" s="3"/>
      <c r="I25" s="3"/>
      <c r="J25" s="3"/>
      <c r="K25" s="3">
        <v>0</v>
      </c>
      <c r="L25" s="3">
        <v>0</v>
      </c>
      <c r="M25" s="3">
        <v>0</v>
      </c>
      <c r="N25" s="3">
        <v>0</v>
      </c>
      <c r="W25">
        <v>193078</v>
      </c>
      <c r="X25">
        <v>89159</v>
      </c>
      <c r="Y25">
        <v>73206</v>
      </c>
      <c r="Z25">
        <v>82494</v>
      </c>
      <c r="AA25" s="5"/>
      <c r="AB25" s="3"/>
      <c r="AD25" s="3"/>
    </row>
    <row r="26" spans="1:30">
      <c r="A26" t="s">
        <v>30</v>
      </c>
      <c r="B26" t="s">
        <v>18</v>
      </c>
      <c r="C26" t="s">
        <v>10</v>
      </c>
      <c r="D26" t="s">
        <v>111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/>
      <c r="L26" s="3"/>
      <c r="M26" s="3"/>
      <c r="N26" s="3"/>
      <c r="Q26">
        <v>245225</v>
      </c>
      <c r="R26">
        <v>271549</v>
      </c>
      <c r="S26">
        <v>249748</v>
      </c>
      <c r="T26">
        <v>184677</v>
      </c>
      <c r="U26">
        <v>148256</v>
      </c>
      <c r="V26">
        <v>165497</v>
      </c>
      <c r="AA26" s="5"/>
      <c r="AB26" s="3"/>
      <c r="AD26" s="3"/>
    </row>
    <row r="27" spans="1:30">
      <c r="A27" t="s">
        <v>30</v>
      </c>
      <c r="B27" t="s">
        <v>19</v>
      </c>
      <c r="C27" t="s">
        <v>10</v>
      </c>
      <c r="D27" t="s">
        <v>111</v>
      </c>
      <c r="E27" s="3">
        <v>0</v>
      </c>
      <c r="F27" s="3"/>
      <c r="G27" s="3"/>
      <c r="H27" s="3"/>
      <c r="I27" s="3">
        <v>0</v>
      </c>
      <c r="J27" s="3"/>
      <c r="K27" s="3"/>
      <c r="L27" s="3"/>
      <c r="M27" s="3"/>
      <c r="N27" s="3"/>
      <c r="Q27">
        <v>87</v>
      </c>
      <c r="U27">
        <v>252</v>
      </c>
      <c r="AA27" s="5"/>
      <c r="AB27" s="3"/>
      <c r="AD27" s="3"/>
    </row>
    <row r="28" spans="1:30">
      <c r="A28" t="s">
        <v>22</v>
      </c>
      <c r="B28" t="s">
        <v>13</v>
      </c>
      <c r="C28" t="s">
        <v>10</v>
      </c>
      <c r="D28" t="s">
        <v>111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Q28">
        <v>1118375</v>
      </c>
      <c r="R28">
        <v>1278065</v>
      </c>
      <c r="S28">
        <v>919129</v>
      </c>
      <c r="T28">
        <v>1258094</v>
      </c>
      <c r="U28">
        <v>1135160</v>
      </c>
      <c r="V28">
        <v>1106661</v>
      </c>
      <c r="W28">
        <v>1106661</v>
      </c>
      <c r="X28">
        <v>570711</v>
      </c>
      <c r="Y28">
        <v>542158</v>
      </c>
      <c r="Z28">
        <v>675860</v>
      </c>
      <c r="AA28" s="5"/>
      <c r="AB28" s="3"/>
      <c r="AD28" s="3"/>
    </row>
    <row r="29" spans="1:30">
      <c r="A29" t="s">
        <v>22</v>
      </c>
      <c r="B29" t="s">
        <v>14</v>
      </c>
      <c r="C29" t="s">
        <v>10</v>
      </c>
      <c r="D29" t="s">
        <v>111</v>
      </c>
      <c r="E29" s="3">
        <v>4.0000000000000001E-3</v>
      </c>
      <c r="F29" s="3">
        <v>2E-3</v>
      </c>
      <c r="G29" s="3">
        <v>2E-3</v>
      </c>
      <c r="H29" s="3">
        <v>3.0000000000000001E-3</v>
      </c>
      <c r="I29" s="3">
        <v>2E-3</v>
      </c>
      <c r="J29" s="3">
        <v>1E-3</v>
      </c>
      <c r="K29" s="3">
        <v>1E-3</v>
      </c>
      <c r="L29" s="3">
        <v>0</v>
      </c>
      <c r="M29" s="3">
        <v>0</v>
      </c>
      <c r="N29" s="3">
        <v>0</v>
      </c>
      <c r="Q29">
        <v>563990</v>
      </c>
      <c r="R29">
        <v>341495</v>
      </c>
      <c r="S29">
        <v>243018</v>
      </c>
      <c r="T29">
        <v>301125</v>
      </c>
      <c r="U29">
        <v>386493</v>
      </c>
      <c r="V29">
        <v>150995</v>
      </c>
      <c r="W29">
        <v>150995</v>
      </c>
      <c r="X29">
        <v>98661</v>
      </c>
      <c r="Y29">
        <v>45185</v>
      </c>
      <c r="Z29">
        <v>109662</v>
      </c>
      <c r="AA29" s="5">
        <f t="shared" si="2"/>
        <v>0.93</v>
      </c>
      <c r="AB29" s="3">
        <f t="shared" si="3"/>
        <v>0</v>
      </c>
      <c r="AC29" s="4">
        <f t="shared" si="4"/>
        <v>10</v>
      </c>
      <c r="AD29" s="3">
        <f t="shared" si="5"/>
        <v>7.1559999999999997</v>
      </c>
    </row>
    <row r="30" spans="1:30">
      <c r="A30" t="s">
        <v>22</v>
      </c>
      <c r="B30" t="s">
        <v>15</v>
      </c>
      <c r="C30" t="s">
        <v>10</v>
      </c>
      <c r="D30" t="s">
        <v>111</v>
      </c>
      <c r="E30" s="3">
        <v>5.0000000000000001E-3</v>
      </c>
      <c r="F30" s="3">
        <v>2E-3</v>
      </c>
      <c r="G30" s="3">
        <v>3.0000000000000001E-3</v>
      </c>
      <c r="H30" s="3">
        <v>3.0000000000000001E-3</v>
      </c>
      <c r="I30" s="3">
        <v>3.0000000000000001E-3</v>
      </c>
      <c r="J30" s="3">
        <v>2E-3</v>
      </c>
      <c r="K30" s="3">
        <v>2E-3</v>
      </c>
      <c r="L30" s="3">
        <v>2E-3</v>
      </c>
      <c r="M30" s="3">
        <v>5.0000000000000001E-3</v>
      </c>
      <c r="N30" s="3">
        <v>1E-3</v>
      </c>
      <c r="Q30">
        <v>2553851</v>
      </c>
      <c r="R30">
        <v>2632950</v>
      </c>
      <c r="S30">
        <v>3308229</v>
      </c>
      <c r="T30">
        <v>3681721</v>
      </c>
      <c r="U30">
        <v>3588824</v>
      </c>
      <c r="V30">
        <v>2611489</v>
      </c>
      <c r="W30">
        <v>2607735</v>
      </c>
      <c r="X30">
        <v>1796377</v>
      </c>
      <c r="Y30">
        <v>1839296</v>
      </c>
      <c r="Z30">
        <v>1771276</v>
      </c>
      <c r="AA30" s="5">
        <f t="shared" si="2"/>
        <v>0.104</v>
      </c>
      <c r="AB30" s="3">
        <f t="shared" si="3"/>
        <v>0.77500000000000002</v>
      </c>
      <c r="AC30" s="4">
        <f t="shared" si="4"/>
        <v>10</v>
      </c>
      <c r="AD30" s="3">
        <f t="shared" si="5"/>
        <v>0.29599999999999999</v>
      </c>
    </row>
    <row r="31" spans="1:30">
      <c r="A31" t="s">
        <v>22</v>
      </c>
      <c r="B31" t="s">
        <v>16</v>
      </c>
      <c r="C31" t="s">
        <v>10</v>
      </c>
      <c r="D31" t="s">
        <v>111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Q31">
        <v>144804</v>
      </c>
      <c r="R31">
        <v>163370</v>
      </c>
      <c r="S31">
        <v>97311</v>
      </c>
      <c r="T31">
        <v>114742</v>
      </c>
      <c r="U31">
        <v>162573</v>
      </c>
      <c r="V31">
        <v>116680</v>
      </c>
      <c r="W31">
        <v>116680</v>
      </c>
      <c r="X31">
        <v>118214</v>
      </c>
      <c r="Y31">
        <v>86512</v>
      </c>
      <c r="Z31">
        <v>69920</v>
      </c>
      <c r="AA31" s="5"/>
      <c r="AB31" s="3"/>
      <c r="AD31" s="3"/>
    </row>
    <row r="32" spans="1:30">
      <c r="A32" t="s">
        <v>22</v>
      </c>
      <c r="B32" t="s">
        <v>17</v>
      </c>
      <c r="C32" t="s">
        <v>10</v>
      </c>
      <c r="D32" t="s">
        <v>111</v>
      </c>
      <c r="E32" s="3">
        <v>1E-3</v>
      </c>
      <c r="F32" s="3">
        <v>0</v>
      </c>
      <c r="G32" s="3">
        <v>0</v>
      </c>
      <c r="H32" s="3">
        <v>0</v>
      </c>
      <c r="I32" s="3">
        <v>2E-3</v>
      </c>
      <c r="J32" s="3">
        <v>1E-3</v>
      </c>
      <c r="K32" s="3">
        <v>1E-3</v>
      </c>
      <c r="L32" s="3">
        <v>0</v>
      </c>
      <c r="M32" s="3">
        <v>0</v>
      </c>
      <c r="N32" s="3">
        <v>0</v>
      </c>
      <c r="Q32">
        <v>138153</v>
      </c>
      <c r="R32">
        <v>49849</v>
      </c>
      <c r="S32">
        <v>60402</v>
      </c>
      <c r="T32">
        <v>49633</v>
      </c>
      <c r="U32">
        <v>224000</v>
      </c>
      <c r="V32">
        <v>73652</v>
      </c>
      <c r="W32">
        <v>73652</v>
      </c>
      <c r="X32">
        <v>91341</v>
      </c>
      <c r="Y32">
        <v>113909</v>
      </c>
      <c r="Z32">
        <v>53370</v>
      </c>
      <c r="AA32" s="5">
        <f t="shared" si="2"/>
        <v>0.77600000000000002</v>
      </c>
      <c r="AB32" s="3">
        <f t="shared" si="3"/>
        <v>8.0000000000000002E-3</v>
      </c>
      <c r="AC32" s="4">
        <f t="shared" si="4"/>
        <v>10</v>
      </c>
      <c r="AD32" s="3">
        <f t="shared" si="5"/>
        <v>3.48</v>
      </c>
    </row>
    <row r="33" spans="1:30">
      <c r="A33" t="s">
        <v>22</v>
      </c>
      <c r="B33" t="s">
        <v>18</v>
      </c>
      <c r="C33" t="s">
        <v>145</v>
      </c>
      <c r="D33" t="s">
        <v>111</v>
      </c>
      <c r="E33" s="3"/>
      <c r="F33" s="3"/>
      <c r="G33" s="3"/>
      <c r="H33" s="3"/>
      <c r="I33" s="3"/>
      <c r="J33" s="3"/>
      <c r="K33" s="3"/>
      <c r="L33" s="3"/>
      <c r="M33" s="3"/>
      <c r="N33" s="3">
        <v>0</v>
      </c>
      <c r="Z33">
        <v>289041</v>
      </c>
      <c r="AA33" s="5"/>
      <c r="AB33" s="3"/>
      <c r="AD33" s="3"/>
    </row>
    <row r="34" spans="1:30">
      <c r="A34" t="s">
        <v>22</v>
      </c>
      <c r="B34" t="s">
        <v>18</v>
      </c>
      <c r="C34" t="s">
        <v>10</v>
      </c>
      <c r="D34" t="s">
        <v>111</v>
      </c>
      <c r="E34" s="3">
        <v>1.4E-2</v>
      </c>
      <c r="F34" s="3">
        <v>0.01</v>
      </c>
      <c r="G34" s="3">
        <v>1.0999999999999999E-2</v>
      </c>
      <c r="H34" s="3">
        <v>1.2E-2</v>
      </c>
      <c r="I34" s="3">
        <v>1.2E-2</v>
      </c>
      <c r="J34" s="3">
        <v>8.0000000000000002E-3</v>
      </c>
      <c r="K34" s="3">
        <v>7.0000000000000001E-3</v>
      </c>
      <c r="L34" s="3">
        <v>7.0000000000000001E-3</v>
      </c>
      <c r="M34" s="3">
        <v>6.0000000000000001E-3</v>
      </c>
      <c r="N34" s="3">
        <v>4.0000000000000001E-3</v>
      </c>
      <c r="Q34">
        <v>12192837</v>
      </c>
      <c r="R34">
        <v>12929692</v>
      </c>
      <c r="S34">
        <v>11713996</v>
      </c>
      <c r="T34">
        <v>13485158</v>
      </c>
      <c r="U34">
        <v>13060035</v>
      </c>
      <c r="V34">
        <v>10070068</v>
      </c>
      <c r="W34">
        <v>9834906</v>
      </c>
      <c r="X34">
        <v>6980814</v>
      </c>
      <c r="Y34">
        <v>6766474</v>
      </c>
      <c r="Z34">
        <v>6300774</v>
      </c>
      <c r="AA34" s="5">
        <f t="shared" si="2"/>
        <v>0.89100000000000001</v>
      </c>
      <c r="AB34" s="3">
        <f t="shared" si="3"/>
        <v>1E-3</v>
      </c>
      <c r="AC34" s="4">
        <f t="shared" si="4"/>
        <v>10</v>
      </c>
      <c r="AD34" s="3">
        <f t="shared" si="5"/>
        <v>5.5510000000000002</v>
      </c>
    </row>
    <row r="35" spans="1:30">
      <c r="A35" t="s">
        <v>22</v>
      </c>
      <c r="B35" t="s">
        <v>19</v>
      </c>
      <c r="C35" t="s">
        <v>10</v>
      </c>
      <c r="D35" t="s">
        <v>111</v>
      </c>
      <c r="E35" s="3">
        <v>0</v>
      </c>
      <c r="F35" s="3">
        <v>0</v>
      </c>
      <c r="G35" s="3">
        <v>0</v>
      </c>
      <c r="H35" s="3"/>
      <c r="I35" s="3"/>
      <c r="J35" s="3">
        <v>0</v>
      </c>
      <c r="K35" s="3">
        <v>0</v>
      </c>
      <c r="L35" s="3">
        <v>0</v>
      </c>
      <c r="M35" s="3">
        <v>0</v>
      </c>
      <c r="N35" s="3">
        <v>0</v>
      </c>
      <c r="Q35">
        <v>76197</v>
      </c>
      <c r="R35">
        <v>79758</v>
      </c>
      <c r="S35">
        <v>99705</v>
      </c>
      <c r="T35">
        <v>114293</v>
      </c>
      <c r="U35">
        <v>138596</v>
      </c>
      <c r="V35">
        <v>65643</v>
      </c>
      <c r="W35">
        <v>64323</v>
      </c>
      <c r="X35">
        <v>134347</v>
      </c>
      <c r="Y35">
        <v>122925</v>
      </c>
      <c r="Z35">
        <v>92978</v>
      </c>
      <c r="AA35" s="5"/>
      <c r="AB35" s="3"/>
      <c r="AD35" s="3"/>
    </row>
    <row r="36" spans="1:30">
      <c r="A36" t="s">
        <v>31</v>
      </c>
      <c r="B36" t="s">
        <v>13</v>
      </c>
      <c r="C36" t="s">
        <v>10</v>
      </c>
      <c r="D36" t="s">
        <v>111</v>
      </c>
      <c r="E36" s="3">
        <v>0</v>
      </c>
      <c r="F36" s="3">
        <v>0</v>
      </c>
      <c r="G36" s="3">
        <v>0</v>
      </c>
      <c r="H36" s="3"/>
      <c r="I36" s="3"/>
      <c r="J36" s="3"/>
      <c r="K36" s="3"/>
      <c r="L36" s="3"/>
      <c r="M36" s="3"/>
      <c r="N36" s="3"/>
      <c r="Q36">
        <v>5180</v>
      </c>
      <c r="R36">
        <v>14375</v>
      </c>
      <c r="S36">
        <v>10346</v>
      </c>
      <c r="AA36" s="5"/>
      <c r="AB36" s="3"/>
      <c r="AD36" s="3"/>
    </row>
    <row r="37" spans="1:30">
      <c r="A37" t="s">
        <v>31</v>
      </c>
      <c r="B37" t="s">
        <v>18</v>
      </c>
      <c r="C37" t="s">
        <v>145</v>
      </c>
      <c r="D37" t="s">
        <v>111</v>
      </c>
      <c r="E37" s="3"/>
      <c r="F37" s="3"/>
      <c r="G37" s="3"/>
      <c r="H37" s="3"/>
      <c r="I37" s="3"/>
      <c r="J37" s="3"/>
      <c r="K37" s="3">
        <v>0</v>
      </c>
      <c r="L37" s="3"/>
      <c r="M37" s="3"/>
      <c r="N37" s="3"/>
      <c r="W37">
        <v>7480</v>
      </c>
      <c r="AA37" s="5"/>
      <c r="AB37" s="3"/>
      <c r="AD37" s="3"/>
    </row>
    <row r="38" spans="1:30">
      <c r="A38" t="s">
        <v>31</v>
      </c>
      <c r="B38" t="s">
        <v>18</v>
      </c>
      <c r="C38" t="s">
        <v>10</v>
      </c>
      <c r="D38" t="s">
        <v>111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/>
      <c r="L38" s="3"/>
      <c r="M38" s="3"/>
      <c r="N38" s="3"/>
      <c r="Q38">
        <v>27897</v>
      </c>
      <c r="R38">
        <v>20201</v>
      </c>
      <c r="S38">
        <v>23483</v>
      </c>
      <c r="T38">
        <v>10560</v>
      </c>
      <c r="U38">
        <v>13420</v>
      </c>
      <c r="V38">
        <v>9680</v>
      </c>
      <c r="AA38" s="5"/>
      <c r="AB38" s="3"/>
      <c r="AD38" s="3"/>
    </row>
    <row r="39" spans="1:30">
      <c r="A39" t="s">
        <v>24</v>
      </c>
      <c r="B39" t="s">
        <v>13</v>
      </c>
      <c r="C39" t="s">
        <v>10</v>
      </c>
      <c r="D39" t="s">
        <v>111</v>
      </c>
      <c r="E39" s="3"/>
      <c r="F39" s="3"/>
      <c r="G39" s="3"/>
      <c r="H39" s="3"/>
      <c r="I39" s="3"/>
      <c r="J39" s="3"/>
      <c r="K39" s="3">
        <v>0</v>
      </c>
      <c r="L39" s="3"/>
      <c r="M39" s="3"/>
      <c r="N39" s="3"/>
      <c r="R39">
        <v>5147</v>
      </c>
      <c r="T39">
        <v>4796</v>
      </c>
      <c r="W39">
        <v>1471</v>
      </c>
      <c r="Y39">
        <v>663</v>
      </c>
      <c r="AA39" s="5"/>
      <c r="AB39" s="3"/>
      <c r="AD39" s="3"/>
    </row>
    <row r="40" spans="1:30">
      <c r="A40" t="s">
        <v>24</v>
      </c>
      <c r="B40" t="s">
        <v>17</v>
      </c>
      <c r="C40" t="s">
        <v>10</v>
      </c>
      <c r="D40" t="s">
        <v>111</v>
      </c>
      <c r="E40" s="3"/>
      <c r="F40" s="3"/>
      <c r="G40" s="3"/>
      <c r="H40" s="3"/>
      <c r="I40" s="3"/>
      <c r="J40" s="3"/>
      <c r="K40" s="3"/>
      <c r="L40" s="3"/>
      <c r="M40" s="3">
        <v>0</v>
      </c>
      <c r="N40" s="3"/>
      <c r="Q40">
        <v>5083</v>
      </c>
      <c r="R40">
        <v>4062</v>
      </c>
      <c r="W40">
        <v>5888</v>
      </c>
      <c r="X40">
        <v>4981</v>
      </c>
      <c r="Y40">
        <v>3472</v>
      </c>
      <c r="AA40" s="5"/>
      <c r="AB40" s="3"/>
      <c r="AD40" s="3"/>
    </row>
    <row r="41" spans="1:30">
      <c r="A41" t="s">
        <v>24</v>
      </c>
      <c r="B41" t="s">
        <v>18</v>
      </c>
      <c r="C41" t="s">
        <v>10</v>
      </c>
      <c r="D41" t="s">
        <v>111</v>
      </c>
      <c r="E41" s="3"/>
      <c r="F41" s="3"/>
      <c r="G41" s="3"/>
      <c r="H41" s="3"/>
      <c r="I41" s="3"/>
      <c r="J41" s="3"/>
      <c r="K41" s="3">
        <v>0</v>
      </c>
      <c r="L41" s="3">
        <v>0</v>
      </c>
      <c r="M41" s="3">
        <v>1E-3</v>
      </c>
      <c r="N41" s="3">
        <v>0</v>
      </c>
      <c r="Q41">
        <v>152407</v>
      </c>
      <c r="R41">
        <v>316376</v>
      </c>
      <c r="S41">
        <v>344814</v>
      </c>
      <c r="T41">
        <v>287224</v>
      </c>
      <c r="U41">
        <v>434839</v>
      </c>
      <c r="V41">
        <v>625656</v>
      </c>
      <c r="W41">
        <v>602354</v>
      </c>
      <c r="X41">
        <v>701538</v>
      </c>
      <c r="Y41">
        <v>608347</v>
      </c>
      <c r="Z41">
        <v>706896</v>
      </c>
      <c r="AA41" s="5">
        <f t="shared" si="2"/>
        <v>-0.54100000000000004</v>
      </c>
      <c r="AB41" s="3">
        <f t="shared" si="3"/>
        <v>0.106</v>
      </c>
      <c r="AC41" s="4">
        <f t="shared" si="4"/>
        <v>10</v>
      </c>
      <c r="AD41" s="3">
        <f t="shared" si="5"/>
        <v>-1.819</v>
      </c>
    </row>
    <row r="42" spans="1:30">
      <c r="A42" t="s">
        <v>25</v>
      </c>
      <c r="B42" t="s">
        <v>13</v>
      </c>
      <c r="C42" t="s">
        <v>10</v>
      </c>
      <c r="D42" t="s">
        <v>111</v>
      </c>
      <c r="E42" s="3"/>
      <c r="F42" s="3"/>
      <c r="G42" s="3"/>
      <c r="H42" s="3"/>
      <c r="I42" s="3">
        <v>0</v>
      </c>
      <c r="J42" s="3"/>
      <c r="K42" s="3"/>
      <c r="L42" s="3"/>
      <c r="M42" s="3"/>
      <c r="N42" s="3"/>
      <c r="U42">
        <v>9776</v>
      </c>
      <c r="V42">
        <v>3055</v>
      </c>
      <c r="W42">
        <v>6353</v>
      </c>
      <c r="AA42" s="5"/>
      <c r="AB42" s="3"/>
      <c r="AD42" s="3"/>
    </row>
    <row r="43" spans="1:30">
      <c r="A43" t="s">
        <v>25</v>
      </c>
      <c r="B43" t="s">
        <v>18</v>
      </c>
      <c r="C43" t="s">
        <v>145</v>
      </c>
      <c r="D43" t="s">
        <v>111</v>
      </c>
      <c r="E43" s="3"/>
      <c r="F43" s="3"/>
      <c r="G43" s="3"/>
      <c r="H43" s="3"/>
      <c r="I43" s="3"/>
      <c r="J43" s="3"/>
      <c r="K43" s="3">
        <v>0</v>
      </c>
      <c r="L43" s="3">
        <v>0</v>
      </c>
      <c r="M43" s="3">
        <v>0</v>
      </c>
      <c r="N43" s="3"/>
      <c r="W43">
        <v>66292</v>
      </c>
      <c r="X43">
        <v>250268</v>
      </c>
      <c r="Y43">
        <v>158225</v>
      </c>
      <c r="Z43">
        <v>90437</v>
      </c>
      <c r="AA43" s="5"/>
      <c r="AB43" s="3"/>
      <c r="AD43" s="3"/>
    </row>
    <row r="44" spans="1:30">
      <c r="A44" t="s">
        <v>25</v>
      </c>
      <c r="B44" t="s">
        <v>18</v>
      </c>
      <c r="C44" t="s">
        <v>148</v>
      </c>
      <c r="D44" t="s">
        <v>111</v>
      </c>
      <c r="E44" s="3"/>
      <c r="F44" s="3"/>
      <c r="G44" s="3"/>
      <c r="H44" s="3"/>
      <c r="I44" s="3"/>
      <c r="J44" s="3"/>
      <c r="K44" s="3">
        <v>0</v>
      </c>
      <c r="L44" s="3"/>
      <c r="M44" s="3">
        <v>0</v>
      </c>
      <c r="N44" s="3"/>
      <c r="W44">
        <v>264567</v>
      </c>
      <c r="Y44">
        <v>67063</v>
      </c>
      <c r="Z44">
        <v>52632</v>
      </c>
      <c r="AA44" s="5"/>
      <c r="AB44" s="3"/>
      <c r="AD44" s="3"/>
    </row>
    <row r="45" spans="1:30">
      <c r="A45" t="s">
        <v>25</v>
      </c>
      <c r="B45" t="s">
        <v>18</v>
      </c>
      <c r="C45" t="s">
        <v>10</v>
      </c>
      <c r="D45" t="s">
        <v>111</v>
      </c>
      <c r="E45" s="3">
        <v>0</v>
      </c>
      <c r="F45" s="3"/>
      <c r="G45" s="3"/>
      <c r="H45" s="3">
        <v>0</v>
      </c>
      <c r="I45" s="3">
        <v>0</v>
      </c>
      <c r="J45" s="3">
        <v>0</v>
      </c>
      <c r="K45" s="3"/>
      <c r="L45" s="3"/>
      <c r="M45" s="3"/>
      <c r="N45" s="3"/>
      <c r="Q45">
        <v>12405</v>
      </c>
      <c r="T45">
        <v>116011</v>
      </c>
      <c r="U45">
        <v>209124</v>
      </c>
      <c r="V45">
        <v>340147</v>
      </c>
      <c r="AA45" s="5"/>
      <c r="AB45" s="3"/>
      <c r="AD45" s="3"/>
    </row>
    <row r="46" spans="1:30">
      <c r="A46" t="s">
        <v>67</v>
      </c>
      <c r="E46" s="3">
        <f t="shared" ref="E46:N46" si="6">SUM(E10:E45)</f>
        <v>2.5000000000000001E-2</v>
      </c>
      <c r="F46" s="3">
        <f t="shared" si="6"/>
        <v>1.4999999999999999E-2</v>
      </c>
      <c r="G46" s="3">
        <f t="shared" si="6"/>
        <v>1.7000000000000001E-2</v>
      </c>
      <c r="H46" s="3">
        <f t="shared" si="6"/>
        <v>0.02</v>
      </c>
      <c r="I46" s="3">
        <f t="shared" si="6"/>
        <v>0.02</v>
      </c>
      <c r="J46" s="3">
        <f t="shared" si="6"/>
        <v>1.4999999999999999E-2</v>
      </c>
      <c r="K46" s="3">
        <f t="shared" si="6"/>
        <v>1.2E-2</v>
      </c>
      <c r="L46" s="3">
        <f t="shared" si="6"/>
        <v>0.01</v>
      </c>
      <c r="M46" s="3">
        <f t="shared" si="6"/>
        <v>1.3000000000000001E-2</v>
      </c>
      <c r="N46" s="3">
        <f t="shared" si="6"/>
        <v>5.0000000000000001E-3</v>
      </c>
      <c r="Q46">
        <f t="shared" ref="Q46:Z46" si="7">SUM(Q10:Q45)</f>
        <v>20761666</v>
      </c>
      <c r="R46">
        <f t="shared" si="7"/>
        <v>21290857</v>
      </c>
      <c r="S46">
        <f t="shared" si="7"/>
        <v>19642948</v>
      </c>
      <c r="T46">
        <f t="shared" si="7"/>
        <v>22846199</v>
      </c>
      <c r="U46">
        <f t="shared" si="7"/>
        <v>23108496</v>
      </c>
      <c r="V46">
        <f t="shared" si="7"/>
        <v>18504005</v>
      </c>
      <c r="W46">
        <f t="shared" si="7"/>
        <v>17935000</v>
      </c>
      <c r="X46">
        <f t="shared" si="7"/>
        <v>13551917</v>
      </c>
      <c r="Y46">
        <f t="shared" si="7"/>
        <v>12987320</v>
      </c>
      <c r="Z46">
        <f t="shared" si="7"/>
        <v>12779611</v>
      </c>
      <c r="AA46" s="5">
        <f>ROUND(PEARSON($Q46:$Z46,$E46:$N46),3)</f>
        <v>0.80900000000000005</v>
      </c>
      <c r="AB46" s="3">
        <f>ROUND(TDIST(ABS(AD46),AC46-2,2),3)</f>
        <v>5.0000000000000001E-3</v>
      </c>
      <c r="AC46" s="4">
        <f>COUNTA(Q46:Z46)</f>
        <v>10</v>
      </c>
      <c r="AD46" s="3">
        <f>ROUND((AA46*SQRT(AC46-2))/(SQRT(1-AA46^2)),3)</f>
        <v>3.8929999999999998</v>
      </c>
    </row>
    <row r="47" spans="1:30">
      <c r="A47" t="s">
        <v>69</v>
      </c>
      <c r="E47" s="1">
        <f t="shared" ref="E47:N47" si="8">ROUND(E46/E5,4)</f>
        <v>2.7099999999999999E-2</v>
      </c>
      <c r="F47" s="1">
        <f t="shared" si="8"/>
        <v>1.6899999999999998E-2</v>
      </c>
      <c r="G47" s="1">
        <f t="shared" si="8"/>
        <v>2.07E-2</v>
      </c>
      <c r="H47" s="1">
        <f t="shared" si="8"/>
        <v>2.8400000000000002E-2</v>
      </c>
      <c r="I47" s="1">
        <f t="shared" si="8"/>
        <v>3.2399999999999998E-2</v>
      </c>
      <c r="J47" s="1">
        <f t="shared" si="8"/>
        <v>2.35E-2</v>
      </c>
      <c r="K47" s="1">
        <f t="shared" si="8"/>
        <v>1.9900000000000001E-2</v>
      </c>
      <c r="L47" s="1">
        <f t="shared" si="8"/>
        <v>1.78E-2</v>
      </c>
      <c r="M47" s="1">
        <f t="shared" si="8"/>
        <v>2.7699999999999999E-2</v>
      </c>
      <c r="N47" s="1">
        <f t="shared" si="8"/>
        <v>1.2800000000000001E-2</v>
      </c>
      <c r="AA47"/>
      <c r="AB47"/>
      <c r="AC47"/>
      <c r="AD47"/>
    </row>
    <row r="54" spans="1:31" s="4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2"/>
      <c r="Q54"/>
      <c r="R54"/>
      <c r="S54"/>
      <c r="T54"/>
      <c r="U54"/>
      <c r="V54"/>
      <c r="W54"/>
      <c r="X54"/>
      <c r="Y54"/>
      <c r="Z54"/>
      <c r="AC54"/>
      <c r="AE54"/>
    </row>
    <row r="55" spans="1:31" s="4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2"/>
      <c r="Q55"/>
      <c r="R55"/>
      <c r="S55"/>
      <c r="T55"/>
      <c r="U55"/>
      <c r="V55"/>
      <c r="W55"/>
      <c r="X55"/>
      <c r="Y55"/>
      <c r="Z55"/>
      <c r="AB55" s="5"/>
      <c r="AE55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E55"/>
  <sheetViews>
    <sheetView tabSelected="1" zoomScale="90" zoomScaleNormal="90" workbookViewId="0"/>
  </sheetViews>
  <sheetFormatPr defaultColWidth="9.140625" defaultRowHeight="15"/>
  <cols>
    <col min="1" max="1" width="6.140625" customWidth="1"/>
    <col min="2" max="2" width="6.28515625" customWidth="1"/>
    <col min="3" max="3" width="13.28515625" customWidth="1"/>
    <col min="5" max="14" width="7.85546875" customWidth="1"/>
    <col min="15" max="15" width="4.140625" customWidth="1"/>
    <col min="16" max="16" width="14.5703125" customWidth="1"/>
    <col min="17" max="26" width="10.42578125" customWidth="1"/>
    <col min="27" max="27" width="8.5703125" style="4" customWidth="1"/>
    <col min="28" max="28" width="7" style="4" customWidth="1"/>
    <col min="29" max="29" width="5.42578125" style="4" customWidth="1"/>
    <col min="30" max="30" width="9.140625" style="4"/>
  </cols>
  <sheetData>
    <row r="1" spans="1:31">
      <c r="A1" s="11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2">
        <v>0.63800000000000001</v>
      </c>
      <c r="K3" s="12">
        <f>ROUND($J3*0.75,3)</f>
        <v>0.47899999999999998</v>
      </c>
      <c r="L3" s="12">
        <f>ROUND($J3*0.65,3)</f>
        <v>0.41499999999999998</v>
      </c>
      <c r="M3" s="12">
        <f>ROUND($J3*0.55,3)</f>
        <v>0.35099999999999998</v>
      </c>
      <c r="N3" s="12">
        <f>ROUND($J3*0.45,3)</f>
        <v>0.28699999999999998</v>
      </c>
      <c r="O3" s="11"/>
      <c r="P3" t="s">
        <v>155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ROUND((K3-$J3)/$J3,2)</f>
        <v>-0.25</v>
      </c>
      <c r="L4" s="13">
        <f t="shared" ref="L4:N4" si="0">ROUND((L3-$J3)/$J3,2)</f>
        <v>-0.35</v>
      </c>
      <c r="M4" s="13">
        <f t="shared" si="0"/>
        <v>-0.45</v>
      </c>
      <c r="N4" s="13">
        <f t="shared" si="0"/>
        <v>-0.55000000000000004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12">
        <v>0.92400000000000004</v>
      </c>
      <c r="F5" s="12">
        <v>0.88500000000000001</v>
      </c>
      <c r="G5" s="12">
        <v>0.82299999999999995</v>
      </c>
      <c r="H5" s="12">
        <v>0.70299999999999996</v>
      </c>
      <c r="I5" s="12">
        <v>0.61799999999999999</v>
      </c>
      <c r="J5" s="12">
        <v>0.63800000000000001</v>
      </c>
      <c r="K5" s="12">
        <v>0.60299999999999998</v>
      </c>
      <c r="L5" s="12">
        <v>0.56200000000000006</v>
      </c>
      <c r="M5" s="12">
        <v>0.47</v>
      </c>
      <c r="N5" s="12">
        <v>0.39100000000000001</v>
      </c>
      <c r="O5" s="11"/>
      <c r="P5" s="11" t="s">
        <v>1</v>
      </c>
      <c r="Q5" s="15">
        <f>Q46</f>
        <v>20761666</v>
      </c>
      <c r="R5" s="15">
        <f t="shared" ref="R5:Y5" si="1">R46</f>
        <v>21290857</v>
      </c>
      <c r="S5" s="15">
        <f t="shared" si="1"/>
        <v>19642948</v>
      </c>
      <c r="T5" s="15">
        <f t="shared" si="1"/>
        <v>22846199</v>
      </c>
      <c r="U5" s="15">
        <f t="shared" si="1"/>
        <v>23108496</v>
      </c>
      <c r="V5" s="15">
        <f t="shared" si="1"/>
        <v>18504005</v>
      </c>
      <c r="W5" s="15">
        <f t="shared" si="1"/>
        <v>17935000</v>
      </c>
      <c r="X5" s="15">
        <f t="shared" si="1"/>
        <v>13551917</v>
      </c>
      <c r="Y5" s="15">
        <f t="shared" si="1"/>
        <v>12987320</v>
      </c>
      <c r="Z5" s="15">
        <f>Z46</f>
        <v>12779611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>
        <f>ROUND((K5-$J5)/$J5,2)</f>
        <v>-0.05</v>
      </c>
      <c r="L6" s="11">
        <f>ROUND((L5-$J5)/$J5,2)</f>
        <v>-0.12</v>
      </c>
      <c r="M6" s="11">
        <f>ROUND((M5-$J5)/$J5,2)</f>
        <v>-0.26</v>
      </c>
      <c r="N6" s="11">
        <f>ROUND((N5-$J5)/$J5,2)</f>
        <v>-0.39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-0.03</v>
      </c>
      <c r="X6" s="13">
        <f>ROUND((X5-W5)/W5,2)</f>
        <v>-0.24</v>
      </c>
      <c r="Y6" s="13">
        <f>ROUND((Y5-X5)/X5,2)</f>
        <v>-0.04</v>
      </c>
      <c r="Z6" s="13">
        <f>ROUND((Z5-Y5)/Y5,2)</f>
        <v>-0.02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8</v>
      </c>
      <c r="B10" t="s">
        <v>9</v>
      </c>
      <c r="C10" t="s">
        <v>10</v>
      </c>
      <c r="D10" t="s">
        <v>11</v>
      </c>
      <c r="E10" s="3"/>
      <c r="F10" s="3"/>
      <c r="G10" s="3"/>
      <c r="H10" s="3"/>
      <c r="I10" s="3"/>
      <c r="J10" s="3">
        <v>0</v>
      </c>
      <c r="K10" s="3"/>
      <c r="L10" s="3"/>
      <c r="M10" s="3"/>
      <c r="N10" s="3"/>
      <c r="O10" s="4"/>
      <c r="P10" s="4"/>
      <c r="V10">
        <v>3578</v>
      </c>
      <c r="AA10" s="5"/>
      <c r="AB10" s="3"/>
      <c r="AD10" s="3"/>
    </row>
    <row r="11" spans="1:31">
      <c r="A11" t="s">
        <v>8</v>
      </c>
      <c r="B11" t="s">
        <v>13</v>
      </c>
      <c r="C11" t="s">
        <v>10</v>
      </c>
      <c r="D11" t="s">
        <v>11</v>
      </c>
      <c r="E11" s="3">
        <v>1E-3</v>
      </c>
      <c r="F11" s="3">
        <v>1E-3</v>
      </c>
      <c r="G11" s="3">
        <v>1E-3</v>
      </c>
      <c r="H11" s="3">
        <v>2E-3</v>
      </c>
      <c r="I11" s="3">
        <v>1E-3</v>
      </c>
      <c r="J11" s="3">
        <v>2E-3</v>
      </c>
      <c r="K11" s="3">
        <v>1E-3</v>
      </c>
      <c r="L11" s="3">
        <v>1E-3</v>
      </c>
      <c r="M11" s="3">
        <v>0</v>
      </c>
      <c r="N11" s="3">
        <v>0</v>
      </c>
      <c r="O11" s="4"/>
      <c r="P11" s="4"/>
      <c r="Q11">
        <v>2583050</v>
      </c>
      <c r="R11">
        <v>2422541</v>
      </c>
      <c r="S11">
        <v>2068612</v>
      </c>
      <c r="T11">
        <v>2782454</v>
      </c>
      <c r="U11">
        <v>3183635</v>
      </c>
      <c r="V11">
        <v>2691356</v>
      </c>
      <c r="W11">
        <v>2204585</v>
      </c>
      <c r="X11">
        <v>1904763</v>
      </c>
      <c r="Y11">
        <v>1766549</v>
      </c>
      <c r="Z11">
        <v>1535896</v>
      </c>
      <c r="AA11" s="5">
        <f t="shared" ref="AA11:AA41" si="2">ROUND(PEARSON($Q11:$Z11,$E11:$N11),3)</f>
        <v>0.70899999999999996</v>
      </c>
      <c r="AB11" s="3">
        <f t="shared" ref="AB11:AB41" si="3">ROUND(TDIST(ABS(AD11),AC11-2,2),3)</f>
        <v>2.1999999999999999E-2</v>
      </c>
      <c r="AC11" s="4">
        <f t="shared" ref="AC11:AC41" si="4">COUNTA(Q11:Z11)</f>
        <v>10</v>
      </c>
      <c r="AD11" s="3">
        <f t="shared" ref="AD11:AD41" si="5">ROUND((AA11*SQRT(AC11-2))/(SQRT(1-AA11^2)),3)</f>
        <v>2.8439999999999999</v>
      </c>
    </row>
    <row r="12" spans="1:31">
      <c r="A12" t="s">
        <v>8</v>
      </c>
      <c r="B12" t="s">
        <v>14</v>
      </c>
      <c r="C12" t="s">
        <v>10</v>
      </c>
      <c r="D12" t="s">
        <v>11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/>
      <c r="N12" s="3"/>
      <c r="O12" s="4"/>
      <c r="P12" s="4"/>
      <c r="Q12">
        <v>16607</v>
      </c>
      <c r="R12">
        <v>18591</v>
      </c>
      <c r="S12">
        <v>19026</v>
      </c>
      <c r="T12">
        <v>23556</v>
      </c>
      <c r="U12">
        <v>906</v>
      </c>
      <c r="V12">
        <v>10560</v>
      </c>
      <c r="W12">
        <v>19527</v>
      </c>
      <c r="X12">
        <v>10885</v>
      </c>
      <c r="AA12" s="5"/>
      <c r="AB12" s="3"/>
      <c r="AD12" s="3"/>
    </row>
    <row r="13" spans="1:31">
      <c r="A13" t="s">
        <v>8</v>
      </c>
      <c r="B13" t="s">
        <v>15</v>
      </c>
      <c r="C13" t="s">
        <v>10</v>
      </c>
      <c r="D13" t="s">
        <v>11</v>
      </c>
      <c r="E13" s="3"/>
      <c r="F13" s="3"/>
      <c r="G13" s="3"/>
      <c r="H13" s="3"/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"/>
      <c r="P13" s="4"/>
      <c r="U13">
        <v>26676</v>
      </c>
      <c r="V13">
        <v>16200</v>
      </c>
      <c r="W13">
        <v>7416</v>
      </c>
      <c r="X13">
        <v>21600</v>
      </c>
      <c r="Y13">
        <v>28030</v>
      </c>
      <c r="Z13">
        <v>29350</v>
      </c>
      <c r="AA13" s="5"/>
      <c r="AB13" s="3"/>
      <c r="AD13" s="3"/>
    </row>
    <row r="14" spans="1:31">
      <c r="A14" t="s">
        <v>8</v>
      </c>
      <c r="B14" t="s">
        <v>17</v>
      </c>
      <c r="C14" t="s">
        <v>10</v>
      </c>
      <c r="D14" t="s">
        <v>11</v>
      </c>
      <c r="E14" s="3"/>
      <c r="F14" s="3"/>
      <c r="G14" s="3"/>
      <c r="H14" s="3"/>
      <c r="I14" s="3"/>
      <c r="J14" s="3"/>
      <c r="K14" s="3"/>
      <c r="L14" s="3">
        <v>0</v>
      </c>
      <c r="M14" s="3"/>
      <c r="N14" s="3"/>
      <c r="P14" s="4"/>
      <c r="X14">
        <v>10219</v>
      </c>
      <c r="Y14">
        <v>1040</v>
      </c>
      <c r="Z14">
        <v>4645</v>
      </c>
      <c r="AA14" s="5"/>
      <c r="AB14" s="3"/>
      <c r="AD14" s="3"/>
    </row>
    <row r="15" spans="1:31">
      <c r="A15" t="s">
        <v>8</v>
      </c>
      <c r="B15" t="s">
        <v>18</v>
      </c>
      <c r="C15" t="s">
        <v>10</v>
      </c>
      <c r="D15" t="s">
        <v>11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P15" s="4"/>
      <c r="R15">
        <v>27043</v>
      </c>
      <c r="S15">
        <v>10703</v>
      </c>
      <c r="T15">
        <v>23328</v>
      </c>
      <c r="U15">
        <v>13756</v>
      </c>
      <c r="V15">
        <v>15816</v>
      </c>
      <c r="W15">
        <v>46344</v>
      </c>
      <c r="X15">
        <v>132308</v>
      </c>
      <c r="Y15">
        <v>178605</v>
      </c>
      <c r="Z15">
        <v>212691</v>
      </c>
      <c r="AA15" s="5"/>
      <c r="AB15" s="3"/>
      <c r="AD15" s="3"/>
    </row>
    <row r="16" spans="1:31">
      <c r="A16" t="s">
        <v>30</v>
      </c>
      <c r="B16" t="s">
        <v>13</v>
      </c>
      <c r="C16" t="s">
        <v>145</v>
      </c>
      <c r="D16" t="s">
        <v>11</v>
      </c>
      <c r="E16" s="3"/>
      <c r="F16" s="3"/>
      <c r="G16" s="3"/>
      <c r="H16" s="3"/>
      <c r="I16" s="3"/>
      <c r="J16" s="3"/>
      <c r="K16" s="3">
        <v>0</v>
      </c>
      <c r="L16" s="3">
        <v>0</v>
      </c>
      <c r="M16" s="3">
        <v>0</v>
      </c>
      <c r="N16" s="3">
        <v>0</v>
      </c>
      <c r="P16" s="4"/>
      <c r="W16">
        <v>108485</v>
      </c>
      <c r="X16">
        <v>123228</v>
      </c>
      <c r="Y16">
        <v>101532</v>
      </c>
      <c r="Z16">
        <v>144684</v>
      </c>
      <c r="AA16" s="5"/>
      <c r="AB16" s="3"/>
      <c r="AD16" s="3"/>
    </row>
    <row r="17" spans="1:30">
      <c r="A17" t="s">
        <v>30</v>
      </c>
      <c r="B17" t="s">
        <v>13</v>
      </c>
      <c r="C17" t="s">
        <v>10</v>
      </c>
      <c r="D17" t="s">
        <v>11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P17" s="4"/>
      <c r="Q17">
        <v>833384</v>
      </c>
      <c r="R17">
        <v>671323</v>
      </c>
      <c r="S17">
        <v>423730</v>
      </c>
      <c r="T17">
        <v>359264</v>
      </c>
      <c r="U17">
        <v>324577</v>
      </c>
      <c r="V17">
        <v>368882</v>
      </c>
      <c r="W17">
        <v>295714</v>
      </c>
      <c r="X17">
        <v>148793</v>
      </c>
      <c r="Y17">
        <v>99461</v>
      </c>
      <c r="Z17">
        <v>96917</v>
      </c>
      <c r="AA17" s="5"/>
      <c r="AB17" s="3"/>
      <c r="AD17" s="3"/>
    </row>
    <row r="18" spans="1:30">
      <c r="A18" t="s">
        <v>30</v>
      </c>
      <c r="B18" t="s">
        <v>14</v>
      </c>
      <c r="C18" t="s">
        <v>10</v>
      </c>
      <c r="D18" t="s">
        <v>11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Q18">
        <v>4498</v>
      </c>
      <c r="R18">
        <v>3373</v>
      </c>
      <c r="S18">
        <v>219</v>
      </c>
      <c r="T18">
        <v>2529</v>
      </c>
      <c r="U18">
        <v>1699</v>
      </c>
      <c r="V18">
        <v>4957</v>
      </c>
      <c r="W18">
        <v>12756</v>
      </c>
      <c r="X18">
        <v>25620</v>
      </c>
      <c r="Y18">
        <v>25787</v>
      </c>
      <c r="Z18">
        <v>10339</v>
      </c>
      <c r="AA18" s="5"/>
      <c r="AB18" s="3"/>
      <c r="AD18" s="3"/>
    </row>
    <row r="19" spans="1:30">
      <c r="A19" t="s">
        <v>30</v>
      </c>
      <c r="B19" t="s">
        <v>15</v>
      </c>
      <c r="C19" t="s">
        <v>10</v>
      </c>
      <c r="D19" t="s">
        <v>11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Q19">
        <v>11295</v>
      </c>
      <c r="R19">
        <v>8742</v>
      </c>
      <c r="S19">
        <v>9183</v>
      </c>
      <c r="T19">
        <v>6081</v>
      </c>
      <c r="U19">
        <v>7708</v>
      </c>
      <c r="V19">
        <v>9580</v>
      </c>
      <c r="W19">
        <v>5968</v>
      </c>
      <c r="X19">
        <v>8324</v>
      </c>
      <c r="Y19">
        <v>8075</v>
      </c>
      <c r="Z19">
        <v>8332</v>
      </c>
      <c r="AA19" s="5"/>
      <c r="AB19" s="3"/>
      <c r="AD19" s="3"/>
    </row>
    <row r="20" spans="1:30">
      <c r="A20" t="s">
        <v>30</v>
      </c>
      <c r="B20" t="s">
        <v>16</v>
      </c>
      <c r="C20" t="s">
        <v>145</v>
      </c>
      <c r="D20" t="s">
        <v>11</v>
      </c>
      <c r="E20" s="3"/>
      <c r="F20" s="3"/>
      <c r="G20" s="3"/>
      <c r="H20" s="3"/>
      <c r="I20" s="3"/>
      <c r="J20" s="3"/>
      <c r="K20" s="3"/>
      <c r="L20" s="3"/>
      <c r="M20" s="3"/>
      <c r="N20" s="3">
        <v>0</v>
      </c>
      <c r="X20">
        <v>30899</v>
      </c>
      <c r="Y20">
        <v>25183</v>
      </c>
      <c r="Z20">
        <v>24565</v>
      </c>
      <c r="AA20" s="5"/>
      <c r="AB20" s="3"/>
      <c r="AD20" s="3"/>
    </row>
    <row r="21" spans="1:30">
      <c r="A21" t="s">
        <v>30</v>
      </c>
      <c r="B21" t="s">
        <v>16</v>
      </c>
      <c r="C21" t="s">
        <v>10</v>
      </c>
      <c r="D21" t="s">
        <v>11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/>
      <c r="M21" s="3"/>
      <c r="N21" s="3"/>
      <c r="Q21">
        <v>44603</v>
      </c>
      <c r="R21">
        <v>31882</v>
      </c>
      <c r="S21">
        <v>39988</v>
      </c>
      <c r="T21">
        <v>40165</v>
      </c>
      <c r="U21">
        <v>37923</v>
      </c>
      <c r="V21">
        <v>39699</v>
      </c>
      <c r="W21">
        <v>40081</v>
      </c>
      <c r="X21">
        <v>15397</v>
      </c>
      <c r="Y21">
        <v>13022</v>
      </c>
      <c r="Z21">
        <v>11097</v>
      </c>
      <c r="AA21" s="5"/>
      <c r="AB21" s="3"/>
      <c r="AD21" s="3"/>
    </row>
    <row r="22" spans="1:30">
      <c r="A22" t="s">
        <v>30</v>
      </c>
      <c r="B22" t="s">
        <v>17</v>
      </c>
      <c r="C22" t="s">
        <v>146</v>
      </c>
      <c r="D22" t="s">
        <v>11</v>
      </c>
      <c r="E22" s="3"/>
      <c r="F22" s="3"/>
      <c r="G22" s="3"/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W22">
        <v>4350</v>
      </c>
      <c r="X22">
        <v>2226</v>
      </c>
      <c r="Y22">
        <v>11276</v>
      </c>
      <c r="Z22">
        <v>1229</v>
      </c>
      <c r="AA22" s="5"/>
      <c r="AB22" s="3"/>
      <c r="AD22" s="3"/>
    </row>
    <row r="23" spans="1:30">
      <c r="A23" t="s">
        <v>30</v>
      </c>
      <c r="B23" t="s">
        <v>17</v>
      </c>
      <c r="C23" t="s">
        <v>10</v>
      </c>
      <c r="D23" t="s">
        <v>11</v>
      </c>
      <c r="E23" s="3">
        <v>0</v>
      </c>
      <c r="F23" s="3">
        <v>0</v>
      </c>
      <c r="G23" s="3">
        <v>0</v>
      </c>
      <c r="H23" s="3"/>
      <c r="I23" s="3">
        <v>0</v>
      </c>
      <c r="J23" s="3">
        <v>0</v>
      </c>
      <c r="K23" s="3"/>
      <c r="L23" s="3"/>
      <c r="M23" s="3"/>
      <c r="N23" s="3"/>
      <c r="Q23">
        <v>31738</v>
      </c>
      <c r="R23">
        <v>473</v>
      </c>
      <c r="S23">
        <v>1306</v>
      </c>
      <c r="T23">
        <v>788</v>
      </c>
      <c r="U23">
        <v>268</v>
      </c>
      <c r="V23">
        <v>4154</v>
      </c>
      <c r="AA23" s="5"/>
      <c r="AB23" s="3"/>
      <c r="AD23" s="3"/>
    </row>
    <row r="24" spans="1:30">
      <c r="A24" t="s">
        <v>30</v>
      </c>
      <c r="B24" t="s">
        <v>18</v>
      </c>
      <c r="C24" t="s">
        <v>145</v>
      </c>
      <c r="D24" t="s">
        <v>11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>
        <v>0</v>
      </c>
      <c r="W24">
        <v>87339</v>
      </c>
      <c r="X24">
        <v>281244</v>
      </c>
      <c r="Y24">
        <v>301325</v>
      </c>
      <c r="Z24">
        <v>404526</v>
      </c>
      <c r="AA24" s="5"/>
      <c r="AB24" s="3"/>
      <c r="AD24" s="3"/>
    </row>
    <row r="25" spans="1:30">
      <c r="A25" t="s">
        <v>30</v>
      </c>
      <c r="B25" t="s">
        <v>18</v>
      </c>
      <c r="C25" t="s">
        <v>146</v>
      </c>
      <c r="D25" t="s">
        <v>11</v>
      </c>
      <c r="E25" s="3"/>
      <c r="F25" s="3"/>
      <c r="G25" s="3"/>
      <c r="H25" s="3"/>
      <c r="I25" s="3"/>
      <c r="J25" s="3"/>
      <c r="K25" s="3">
        <v>0</v>
      </c>
      <c r="L25" s="3">
        <v>0</v>
      </c>
      <c r="M25" s="3">
        <v>0</v>
      </c>
      <c r="N25" s="3">
        <v>0</v>
      </c>
      <c r="W25">
        <v>193078</v>
      </c>
      <c r="X25">
        <v>89159</v>
      </c>
      <c r="Y25">
        <v>73206</v>
      </c>
      <c r="Z25">
        <v>82494</v>
      </c>
      <c r="AA25" s="5"/>
      <c r="AB25" s="3"/>
      <c r="AD25" s="3"/>
    </row>
    <row r="26" spans="1:30">
      <c r="A26" t="s">
        <v>30</v>
      </c>
      <c r="B26" t="s">
        <v>18</v>
      </c>
      <c r="C26" t="s">
        <v>10</v>
      </c>
      <c r="D26" t="s">
        <v>11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/>
      <c r="L26" s="3"/>
      <c r="M26" s="3"/>
      <c r="N26" s="3"/>
      <c r="Q26">
        <v>245225</v>
      </c>
      <c r="R26">
        <v>271549</v>
      </c>
      <c r="S26">
        <v>249748</v>
      </c>
      <c r="T26">
        <v>184677</v>
      </c>
      <c r="U26">
        <v>148256</v>
      </c>
      <c r="V26">
        <v>165497</v>
      </c>
      <c r="AA26" s="5"/>
      <c r="AB26" s="3"/>
      <c r="AD26" s="3"/>
    </row>
    <row r="27" spans="1:30">
      <c r="A27" t="s">
        <v>30</v>
      </c>
      <c r="B27" t="s">
        <v>19</v>
      </c>
      <c r="C27" t="s">
        <v>10</v>
      </c>
      <c r="D27" t="s">
        <v>11</v>
      </c>
      <c r="E27" s="3">
        <v>0</v>
      </c>
      <c r="F27" s="3"/>
      <c r="G27" s="3"/>
      <c r="H27" s="3"/>
      <c r="I27" s="3">
        <v>0</v>
      </c>
      <c r="J27" s="3"/>
      <c r="K27" s="3"/>
      <c r="L27" s="3"/>
      <c r="M27" s="3"/>
      <c r="N27" s="3"/>
      <c r="Q27">
        <v>87</v>
      </c>
      <c r="U27">
        <v>252</v>
      </c>
      <c r="AA27" s="5"/>
      <c r="AB27" s="3"/>
      <c r="AD27" s="3"/>
    </row>
    <row r="28" spans="1:30">
      <c r="A28" t="s">
        <v>22</v>
      </c>
      <c r="B28" t="s">
        <v>13</v>
      </c>
      <c r="C28" t="s">
        <v>10</v>
      </c>
      <c r="D28" t="s">
        <v>11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Q28">
        <v>1118375</v>
      </c>
      <c r="R28">
        <v>1278065</v>
      </c>
      <c r="S28">
        <v>919129</v>
      </c>
      <c r="T28">
        <v>1258094</v>
      </c>
      <c r="U28">
        <v>1135160</v>
      </c>
      <c r="V28">
        <v>1106661</v>
      </c>
      <c r="W28">
        <v>1106661</v>
      </c>
      <c r="X28">
        <v>570711</v>
      </c>
      <c r="Y28">
        <v>542158</v>
      </c>
      <c r="Z28">
        <v>675860</v>
      </c>
      <c r="AA28" s="5"/>
      <c r="AB28" s="3"/>
      <c r="AD28" s="3"/>
    </row>
    <row r="29" spans="1:30">
      <c r="A29" t="s">
        <v>22</v>
      </c>
      <c r="B29" t="s">
        <v>14</v>
      </c>
      <c r="C29" t="s">
        <v>10</v>
      </c>
      <c r="D29" t="s">
        <v>11</v>
      </c>
      <c r="E29" s="3">
        <v>4.0000000000000001E-3</v>
      </c>
      <c r="F29" s="3">
        <v>2E-3</v>
      </c>
      <c r="G29" s="3">
        <v>2E-3</v>
      </c>
      <c r="H29" s="3">
        <v>3.0000000000000001E-3</v>
      </c>
      <c r="I29" s="3">
        <v>2E-3</v>
      </c>
      <c r="J29" s="3">
        <v>1E-3</v>
      </c>
      <c r="K29" s="3">
        <v>1E-3</v>
      </c>
      <c r="L29" s="3">
        <v>0</v>
      </c>
      <c r="M29" s="3">
        <v>0</v>
      </c>
      <c r="N29" s="3">
        <v>0</v>
      </c>
      <c r="Q29">
        <v>563990</v>
      </c>
      <c r="R29">
        <v>341495</v>
      </c>
      <c r="S29">
        <v>243018</v>
      </c>
      <c r="T29">
        <v>301125</v>
      </c>
      <c r="U29">
        <v>386493</v>
      </c>
      <c r="V29">
        <v>150995</v>
      </c>
      <c r="W29">
        <v>150995</v>
      </c>
      <c r="X29">
        <v>98661</v>
      </c>
      <c r="Y29">
        <v>45185</v>
      </c>
      <c r="Z29">
        <v>109662</v>
      </c>
      <c r="AA29" s="5">
        <f t="shared" si="2"/>
        <v>0.93</v>
      </c>
      <c r="AB29" s="3">
        <f t="shared" si="3"/>
        <v>0</v>
      </c>
      <c r="AC29" s="4">
        <f t="shared" si="4"/>
        <v>10</v>
      </c>
      <c r="AD29" s="3">
        <f t="shared" si="5"/>
        <v>7.1559999999999997</v>
      </c>
    </row>
    <row r="30" spans="1:30">
      <c r="A30" t="s">
        <v>22</v>
      </c>
      <c r="B30" t="s">
        <v>15</v>
      </c>
      <c r="C30" t="s">
        <v>10</v>
      </c>
      <c r="D30" t="s">
        <v>11</v>
      </c>
      <c r="E30" s="3">
        <v>5.0000000000000001E-3</v>
      </c>
      <c r="F30" s="3">
        <v>2E-3</v>
      </c>
      <c r="G30" s="3">
        <v>3.0000000000000001E-3</v>
      </c>
      <c r="H30" s="3">
        <v>3.0000000000000001E-3</v>
      </c>
      <c r="I30" s="3">
        <v>3.0000000000000001E-3</v>
      </c>
      <c r="J30" s="3">
        <v>2E-3</v>
      </c>
      <c r="K30" s="3">
        <v>2E-3</v>
      </c>
      <c r="L30" s="3">
        <v>2E-3</v>
      </c>
      <c r="M30" s="3">
        <v>1E-3</v>
      </c>
      <c r="N30" s="3">
        <v>1E-3</v>
      </c>
      <c r="Q30">
        <v>2553851</v>
      </c>
      <c r="R30">
        <v>2632950</v>
      </c>
      <c r="S30">
        <v>3308229</v>
      </c>
      <c r="T30">
        <v>3681721</v>
      </c>
      <c r="U30">
        <v>3588824</v>
      </c>
      <c r="V30">
        <v>2611489</v>
      </c>
      <c r="W30">
        <v>2607735</v>
      </c>
      <c r="X30">
        <v>1796377</v>
      </c>
      <c r="Y30">
        <v>1839296</v>
      </c>
      <c r="Z30">
        <v>1771276</v>
      </c>
      <c r="AA30" s="5">
        <f t="shared" si="2"/>
        <v>0.54200000000000004</v>
      </c>
      <c r="AB30" s="3">
        <f t="shared" si="3"/>
        <v>0.106</v>
      </c>
      <c r="AC30" s="4">
        <f t="shared" si="4"/>
        <v>10</v>
      </c>
      <c r="AD30" s="3">
        <f t="shared" si="5"/>
        <v>1.8240000000000001</v>
      </c>
    </row>
    <row r="31" spans="1:30">
      <c r="A31" t="s">
        <v>22</v>
      </c>
      <c r="B31" t="s">
        <v>16</v>
      </c>
      <c r="C31" t="s">
        <v>10</v>
      </c>
      <c r="D31" t="s">
        <v>11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Q31">
        <v>144804</v>
      </c>
      <c r="R31">
        <v>163370</v>
      </c>
      <c r="S31">
        <v>97311</v>
      </c>
      <c r="T31">
        <v>114742</v>
      </c>
      <c r="U31">
        <v>162573</v>
      </c>
      <c r="V31">
        <v>116680</v>
      </c>
      <c r="W31">
        <v>116680</v>
      </c>
      <c r="X31">
        <v>118214</v>
      </c>
      <c r="Y31">
        <v>86512</v>
      </c>
      <c r="Z31">
        <v>69920</v>
      </c>
      <c r="AA31" s="5"/>
      <c r="AB31" s="3"/>
      <c r="AD31" s="3"/>
    </row>
    <row r="32" spans="1:30">
      <c r="A32" t="s">
        <v>22</v>
      </c>
      <c r="B32" t="s">
        <v>17</v>
      </c>
      <c r="C32" t="s">
        <v>10</v>
      </c>
      <c r="D32" t="s">
        <v>11</v>
      </c>
      <c r="E32" s="3">
        <v>1E-3</v>
      </c>
      <c r="F32" s="3">
        <v>0</v>
      </c>
      <c r="G32" s="3">
        <v>0</v>
      </c>
      <c r="H32" s="3">
        <v>0</v>
      </c>
      <c r="I32" s="3">
        <v>2E-3</v>
      </c>
      <c r="J32" s="3">
        <v>1E-3</v>
      </c>
      <c r="K32" s="3">
        <v>1E-3</v>
      </c>
      <c r="L32" s="3">
        <v>0</v>
      </c>
      <c r="M32" s="3">
        <v>0</v>
      </c>
      <c r="N32" s="3">
        <v>0</v>
      </c>
      <c r="Q32">
        <v>138153</v>
      </c>
      <c r="R32">
        <v>49849</v>
      </c>
      <c r="S32">
        <v>60402</v>
      </c>
      <c r="T32">
        <v>49633</v>
      </c>
      <c r="U32">
        <v>224000</v>
      </c>
      <c r="V32">
        <v>73652</v>
      </c>
      <c r="W32">
        <v>73652</v>
      </c>
      <c r="X32">
        <v>91341</v>
      </c>
      <c r="Y32">
        <v>113909</v>
      </c>
      <c r="Z32">
        <v>53370</v>
      </c>
      <c r="AA32" s="5">
        <f t="shared" si="2"/>
        <v>0.77600000000000002</v>
      </c>
      <c r="AB32" s="3">
        <f t="shared" si="3"/>
        <v>8.0000000000000002E-3</v>
      </c>
      <c r="AC32" s="4">
        <f t="shared" si="4"/>
        <v>10</v>
      </c>
      <c r="AD32" s="3">
        <f t="shared" si="5"/>
        <v>3.48</v>
      </c>
    </row>
    <row r="33" spans="1:30">
      <c r="A33" t="s">
        <v>22</v>
      </c>
      <c r="B33" t="s">
        <v>18</v>
      </c>
      <c r="C33" t="s">
        <v>145</v>
      </c>
      <c r="D33" t="s">
        <v>11</v>
      </c>
      <c r="E33" s="3"/>
      <c r="F33" s="3"/>
      <c r="G33" s="3"/>
      <c r="H33" s="3"/>
      <c r="I33" s="3"/>
      <c r="J33" s="3"/>
      <c r="K33" s="3"/>
      <c r="L33" s="3"/>
      <c r="M33" s="3"/>
      <c r="N33" s="3">
        <v>0</v>
      </c>
      <c r="Z33">
        <v>289041</v>
      </c>
      <c r="AA33" s="5"/>
      <c r="AB33" s="3"/>
      <c r="AD33" s="3"/>
    </row>
    <row r="34" spans="1:30">
      <c r="A34" t="s">
        <v>22</v>
      </c>
      <c r="B34" t="s">
        <v>18</v>
      </c>
      <c r="C34" t="s">
        <v>10</v>
      </c>
      <c r="D34" t="s">
        <v>11</v>
      </c>
      <c r="E34" s="3">
        <v>1.4E-2</v>
      </c>
      <c r="F34" s="3">
        <v>0.01</v>
      </c>
      <c r="G34" s="3">
        <v>1.0999999999999999E-2</v>
      </c>
      <c r="H34" s="3">
        <v>1.2E-2</v>
      </c>
      <c r="I34" s="3">
        <v>1.2E-2</v>
      </c>
      <c r="J34" s="3">
        <v>8.0000000000000002E-3</v>
      </c>
      <c r="K34" s="3">
        <v>7.0000000000000001E-3</v>
      </c>
      <c r="L34" s="3">
        <v>7.0000000000000001E-3</v>
      </c>
      <c r="M34" s="3">
        <v>6.0000000000000001E-3</v>
      </c>
      <c r="N34" s="3">
        <v>4.0000000000000001E-3</v>
      </c>
      <c r="Q34">
        <v>12192837</v>
      </c>
      <c r="R34">
        <v>12929692</v>
      </c>
      <c r="S34">
        <v>11713996</v>
      </c>
      <c r="T34">
        <v>13485158</v>
      </c>
      <c r="U34">
        <v>13060035</v>
      </c>
      <c r="V34">
        <v>10070068</v>
      </c>
      <c r="W34">
        <v>9834906</v>
      </c>
      <c r="X34">
        <v>6980814</v>
      </c>
      <c r="Y34">
        <v>6766474</v>
      </c>
      <c r="Z34">
        <v>6300774</v>
      </c>
      <c r="AA34" s="5">
        <f t="shared" si="2"/>
        <v>0.89100000000000001</v>
      </c>
      <c r="AB34" s="3">
        <f t="shared" si="3"/>
        <v>1E-3</v>
      </c>
      <c r="AC34" s="4">
        <f t="shared" si="4"/>
        <v>10</v>
      </c>
      <c r="AD34" s="3">
        <f t="shared" si="5"/>
        <v>5.5510000000000002</v>
      </c>
    </row>
    <row r="35" spans="1:30">
      <c r="A35" t="s">
        <v>22</v>
      </c>
      <c r="B35" t="s">
        <v>19</v>
      </c>
      <c r="C35" t="s">
        <v>10</v>
      </c>
      <c r="D35" t="s">
        <v>11</v>
      </c>
      <c r="E35" s="3">
        <v>0</v>
      </c>
      <c r="F35" s="3">
        <v>0</v>
      </c>
      <c r="G35" s="3">
        <v>0</v>
      </c>
      <c r="H35" s="3"/>
      <c r="I35" s="3"/>
      <c r="J35" s="3">
        <v>0</v>
      </c>
      <c r="K35" s="3">
        <v>0</v>
      </c>
      <c r="L35" s="3">
        <v>0</v>
      </c>
      <c r="M35" s="3">
        <v>0</v>
      </c>
      <c r="N35" s="3">
        <v>0</v>
      </c>
      <c r="Q35">
        <v>76197</v>
      </c>
      <c r="R35">
        <v>79758</v>
      </c>
      <c r="S35">
        <v>99705</v>
      </c>
      <c r="T35">
        <v>114293</v>
      </c>
      <c r="U35">
        <v>138596</v>
      </c>
      <c r="V35">
        <v>65643</v>
      </c>
      <c r="W35">
        <v>64323</v>
      </c>
      <c r="X35">
        <v>134347</v>
      </c>
      <c r="Y35">
        <v>122925</v>
      </c>
      <c r="Z35">
        <v>92978</v>
      </c>
      <c r="AA35" s="5"/>
      <c r="AB35" s="3"/>
      <c r="AD35" s="3"/>
    </row>
    <row r="36" spans="1:30">
      <c r="A36" t="s">
        <v>31</v>
      </c>
      <c r="B36" t="s">
        <v>13</v>
      </c>
      <c r="C36" t="s">
        <v>10</v>
      </c>
      <c r="D36" t="s">
        <v>11</v>
      </c>
      <c r="E36" s="3">
        <v>0</v>
      </c>
      <c r="F36" s="3">
        <v>0</v>
      </c>
      <c r="G36" s="3">
        <v>0</v>
      </c>
      <c r="H36" s="3"/>
      <c r="I36" s="3"/>
      <c r="J36" s="3"/>
      <c r="K36" s="3"/>
      <c r="L36" s="3"/>
      <c r="M36" s="3"/>
      <c r="N36" s="3"/>
      <c r="Q36">
        <v>5180</v>
      </c>
      <c r="R36">
        <v>14375</v>
      </c>
      <c r="S36">
        <v>10346</v>
      </c>
      <c r="AA36" s="5"/>
      <c r="AB36" s="3"/>
      <c r="AD36" s="3"/>
    </row>
    <row r="37" spans="1:30">
      <c r="A37" t="s">
        <v>31</v>
      </c>
      <c r="B37" t="s">
        <v>18</v>
      </c>
      <c r="C37" t="s">
        <v>145</v>
      </c>
      <c r="D37" t="s">
        <v>11</v>
      </c>
      <c r="E37" s="3"/>
      <c r="F37" s="3"/>
      <c r="G37" s="3"/>
      <c r="H37" s="3"/>
      <c r="I37" s="3"/>
      <c r="J37" s="3"/>
      <c r="K37" s="3">
        <v>0</v>
      </c>
      <c r="L37" s="3"/>
      <c r="M37" s="3"/>
      <c r="N37" s="3"/>
      <c r="W37">
        <v>7480</v>
      </c>
      <c r="AA37" s="5"/>
      <c r="AB37" s="3"/>
      <c r="AD37" s="3"/>
    </row>
    <row r="38" spans="1:30">
      <c r="A38" t="s">
        <v>31</v>
      </c>
      <c r="B38" t="s">
        <v>18</v>
      </c>
      <c r="C38" t="s">
        <v>10</v>
      </c>
      <c r="D38" t="s">
        <v>11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/>
      <c r="L38" s="3"/>
      <c r="M38" s="3"/>
      <c r="N38" s="3"/>
      <c r="Q38">
        <v>27897</v>
      </c>
      <c r="R38">
        <v>20201</v>
      </c>
      <c r="S38">
        <v>23483</v>
      </c>
      <c r="T38">
        <v>10560</v>
      </c>
      <c r="U38">
        <v>13420</v>
      </c>
      <c r="V38">
        <v>9680</v>
      </c>
      <c r="AA38" s="5"/>
      <c r="AB38" s="3"/>
      <c r="AD38" s="3"/>
    </row>
    <row r="39" spans="1:30">
      <c r="A39" t="s">
        <v>24</v>
      </c>
      <c r="B39" t="s">
        <v>13</v>
      </c>
      <c r="C39" t="s">
        <v>10</v>
      </c>
      <c r="D39" t="s">
        <v>11</v>
      </c>
      <c r="E39" s="3"/>
      <c r="F39" s="3"/>
      <c r="G39" s="3"/>
      <c r="H39" s="3"/>
      <c r="I39" s="3"/>
      <c r="J39" s="3"/>
      <c r="K39" s="3">
        <v>0</v>
      </c>
      <c r="L39" s="3"/>
      <c r="M39" s="3"/>
      <c r="N39" s="3"/>
      <c r="R39">
        <v>5147</v>
      </c>
      <c r="T39">
        <v>4796</v>
      </c>
      <c r="W39">
        <v>1471</v>
      </c>
      <c r="Y39">
        <v>663</v>
      </c>
      <c r="AA39" s="5"/>
      <c r="AB39" s="3"/>
      <c r="AD39" s="3"/>
    </row>
    <row r="40" spans="1:30">
      <c r="A40" t="s">
        <v>24</v>
      </c>
      <c r="B40" t="s">
        <v>17</v>
      </c>
      <c r="C40" t="s">
        <v>10</v>
      </c>
      <c r="D40" t="s">
        <v>11</v>
      </c>
      <c r="E40" s="3"/>
      <c r="F40" s="3"/>
      <c r="G40" s="3"/>
      <c r="H40" s="3"/>
      <c r="I40" s="3"/>
      <c r="J40" s="3"/>
      <c r="K40" s="3"/>
      <c r="L40" s="3"/>
      <c r="M40" s="3">
        <v>0</v>
      </c>
      <c r="N40" s="3"/>
      <c r="Q40">
        <v>5083</v>
      </c>
      <c r="R40">
        <v>4062</v>
      </c>
      <c r="W40">
        <v>5888</v>
      </c>
      <c r="X40">
        <v>4981</v>
      </c>
      <c r="Y40">
        <v>3472</v>
      </c>
      <c r="AA40" s="5"/>
      <c r="AB40" s="3"/>
      <c r="AD40" s="3"/>
    </row>
    <row r="41" spans="1:30">
      <c r="A41" t="s">
        <v>24</v>
      </c>
      <c r="B41" t="s">
        <v>18</v>
      </c>
      <c r="C41" t="s">
        <v>10</v>
      </c>
      <c r="D41" t="s">
        <v>11</v>
      </c>
      <c r="E41" s="3"/>
      <c r="F41" s="3"/>
      <c r="G41" s="3"/>
      <c r="H41" s="3"/>
      <c r="I41" s="3"/>
      <c r="J41" s="3"/>
      <c r="K41" s="3">
        <v>0</v>
      </c>
      <c r="L41" s="3">
        <v>0</v>
      </c>
      <c r="M41" s="3">
        <v>1E-3</v>
      </c>
      <c r="N41" s="3">
        <v>0</v>
      </c>
      <c r="Q41">
        <v>152407</v>
      </c>
      <c r="R41">
        <v>316376</v>
      </c>
      <c r="S41">
        <v>344814</v>
      </c>
      <c r="T41">
        <v>287224</v>
      </c>
      <c r="U41">
        <v>434839</v>
      </c>
      <c r="V41">
        <v>625656</v>
      </c>
      <c r="W41">
        <v>602354</v>
      </c>
      <c r="X41">
        <v>701538</v>
      </c>
      <c r="Y41">
        <v>608347</v>
      </c>
      <c r="Z41">
        <v>706896</v>
      </c>
      <c r="AA41" s="5">
        <f t="shared" si="2"/>
        <v>-0.54100000000000004</v>
      </c>
      <c r="AB41" s="3">
        <f t="shared" si="3"/>
        <v>0.106</v>
      </c>
      <c r="AC41" s="4">
        <f t="shared" si="4"/>
        <v>10</v>
      </c>
      <c r="AD41" s="3">
        <f t="shared" si="5"/>
        <v>-1.819</v>
      </c>
    </row>
    <row r="42" spans="1:30">
      <c r="A42" t="s">
        <v>25</v>
      </c>
      <c r="B42" t="s">
        <v>13</v>
      </c>
      <c r="C42" t="s">
        <v>10</v>
      </c>
      <c r="D42" t="s">
        <v>11</v>
      </c>
      <c r="E42" s="3"/>
      <c r="F42" s="3"/>
      <c r="G42" s="3"/>
      <c r="H42" s="3"/>
      <c r="I42" s="3">
        <v>0</v>
      </c>
      <c r="J42" s="3"/>
      <c r="K42" s="3"/>
      <c r="L42" s="3"/>
      <c r="M42" s="3"/>
      <c r="N42" s="3"/>
      <c r="U42">
        <v>9776</v>
      </c>
      <c r="V42">
        <v>3055</v>
      </c>
      <c r="W42">
        <v>6353</v>
      </c>
      <c r="AA42" s="5"/>
      <c r="AB42" s="3"/>
      <c r="AD42" s="3"/>
    </row>
    <row r="43" spans="1:30">
      <c r="A43" t="s">
        <v>25</v>
      </c>
      <c r="B43" t="s">
        <v>18</v>
      </c>
      <c r="C43" t="s">
        <v>145</v>
      </c>
      <c r="D43" t="s">
        <v>11</v>
      </c>
      <c r="E43" s="3"/>
      <c r="F43" s="3"/>
      <c r="G43" s="3"/>
      <c r="H43" s="3"/>
      <c r="I43" s="3"/>
      <c r="J43" s="3"/>
      <c r="K43" s="3">
        <v>0</v>
      </c>
      <c r="L43" s="3">
        <v>0</v>
      </c>
      <c r="M43" s="3">
        <v>0</v>
      </c>
      <c r="N43" s="3"/>
      <c r="W43">
        <v>66292</v>
      </c>
      <c r="X43">
        <v>250268</v>
      </c>
      <c r="Y43">
        <v>158225</v>
      </c>
      <c r="Z43">
        <v>90437</v>
      </c>
      <c r="AA43" s="5"/>
      <c r="AB43" s="3"/>
      <c r="AD43" s="3"/>
    </row>
    <row r="44" spans="1:30">
      <c r="A44" t="s">
        <v>25</v>
      </c>
      <c r="B44" t="s">
        <v>18</v>
      </c>
      <c r="C44" t="s">
        <v>148</v>
      </c>
      <c r="D44" t="s">
        <v>11</v>
      </c>
      <c r="E44" s="3"/>
      <c r="F44" s="3"/>
      <c r="G44" s="3"/>
      <c r="H44" s="3"/>
      <c r="I44" s="3"/>
      <c r="J44" s="3"/>
      <c r="K44" s="3">
        <v>0</v>
      </c>
      <c r="L44" s="3"/>
      <c r="M44" s="3">
        <v>0</v>
      </c>
      <c r="N44" s="3"/>
      <c r="W44">
        <v>264567</v>
      </c>
      <c r="Y44">
        <v>67063</v>
      </c>
      <c r="Z44">
        <v>52632</v>
      </c>
      <c r="AA44" s="5"/>
      <c r="AB44" s="3"/>
      <c r="AD44" s="3"/>
    </row>
    <row r="45" spans="1:30">
      <c r="A45" t="s">
        <v>25</v>
      </c>
      <c r="B45" t="s">
        <v>18</v>
      </c>
      <c r="C45" t="s">
        <v>10</v>
      </c>
      <c r="D45" t="s">
        <v>11</v>
      </c>
      <c r="E45" s="3">
        <v>0</v>
      </c>
      <c r="F45" s="3"/>
      <c r="G45" s="3"/>
      <c r="H45" s="3">
        <v>0</v>
      </c>
      <c r="I45" s="3">
        <v>0</v>
      </c>
      <c r="J45" s="3">
        <v>0</v>
      </c>
      <c r="K45" s="3"/>
      <c r="L45" s="3"/>
      <c r="M45" s="3"/>
      <c r="N45" s="3"/>
      <c r="Q45">
        <v>12405</v>
      </c>
      <c r="T45">
        <v>116011</v>
      </c>
      <c r="U45">
        <v>209124</v>
      </c>
      <c r="V45">
        <v>340147</v>
      </c>
      <c r="AA45" s="5"/>
      <c r="AB45" s="3"/>
      <c r="AD45" s="3"/>
    </row>
    <row r="46" spans="1:30">
      <c r="A46" t="s">
        <v>67</v>
      </c>
      <c r="E46" s="3">
        <f t="shared" ref="E46:N46" si="6">SUM(E10:E45)</f>
        <v>2.5000000000000001E-2</v>
      </c>
      <c r="F46" s="3">
        <f t="shared" si="6"/>
        <v>1.4999999999999999E-2</v>
      </c>
      <c r="G46" s="3">
        <f t="shared" si="6"/>
        <v>1.7000000000000001E-2</v>
      </c>
      <c r="H46" s="3">
        <f t="shared" si="6"/>
        <v>0.02</v>
      </c>
      <c r="I46" s="3">
        <f t="shared" si="6"/>
        <v>0.02</v>
      </c>
      <c r="J46" s="3">
        <f t="shared" si="6"/>
        <v>1.4E-2</v>
      </c>
      <c r="K46" s="3">
        <f t="shared" si="6"/>
        <v>1.2E-2</v>
      </c>
      <c r="L46" s="3">
        <f t="shared" si="6"/>
        <v>0.01</v>
      </c>
      <c r="M46" s="3">
        <f t="shared" si="6"/>
        <v>8.0000000000000002E-3</v>
      </c>
      <c r="N46" s="3">
        <f t="shared" si="6"/>
        <v>5.0000000000000001E-3</v>
      </c>
      <c r="Q46">
        <f t="shared" ref="Q46:Z46" si="7">SUM(Q10:Q45)</f>
        <v>20761666</v>
      </c>
      <c r="R46">
        <f t="shared" si="7"/>
        <v>21290857</v>
      </c>
      <c r="S46">
        <f t="shared" si="7"/>
        <v>19642948</v>
      </c>
      <c r="T46">
        <f t="shared" si="7"/>
        <v>22846199</v>
      </c>
      <c r="U46">
        <f t="shared" si="7"/>
        <v>23108496</v>
      </c>
      <c r="V46">
        <f t="shared" si="7"/>
        <v>18504005</v>
      </c>
      <c r="W46">
        <f t="shared" si="7"/>
        <v>17935000</v>
      </c>
      <c r="X46">
        <f t="shared" si="7"/>
        <v>13551917</v>
      </c>
      <c r="Y46">
        <f t="shared" si="7"/>
        <v>12987320</v>
      </c>
      <c r="Z46">
        <f t="shared" si="7"/>
        <v>12779611</v>
      </c>
      <c r="AA46" s="5">
        <f>ROUND(PEARSON($Q46:$Z46,$E46:$N46),3)</f>
        <v>0.875</v>
      </c>
      <c r="AB46" s="3">
        <f>ROUND(TDIST(ABS(AD46),AC46-2,2),3)</f>
        <v>1E-3</v>
      </c>
      <c r="AC46" s="4">
        <f>COUNTA(Q46:Z46)</f>
        <v>10</v>
      </c>
      <c r="AD46" s="3">
        <f>ROUND((AA46*SQRT(AC46-2))/(SQRT(1-AA46^2)),3)</f>
        <v>5.1120000000000001</v>
      </c>
    </row>
    <row r="47" spans="1:30">
      <c r="A47" t="s">
        <v>69</v>
      </c>
      <c r="E47" s="1">
        <f t="shared" ref="E47:N47" si="8">ROUND(E46/E5,4)</f>
        <v>2.7099999999999999E-2</v>
      </c>
      <c r="F47" s="1">
        <f t="shared" si="8"/>
        <v>1.6899999999999998E-2</v>
      </c>
      <c r="G47" s="1">
        <f t="shared" si="8"/>
        <v>2.07E-2</v>
      </c>
      <c r="H47" s="1">
        <f t="shared" si="8"/>
        <v>2.8400000000000002E-2</v>
      </c>
      <c r="I47" s="1">
        <f t="shared" si="8"/>
        <v>3.2399999999999998E-2</v>
      </c>
      <c r="J47" s="1">
        <f t="shared" si="8"/>
        <v>2.1899999999999999E-2</v>
      </c>
      <c r="K47" s="1">
        <f t="shared" si="8"/>
        <v>1.9900000000000001E-2</v>
      </c>
      <c r="L47" s="1">
        <f t="shared" si="8"/>
        <v>1.78E-2</v>
      </c>
      <c r="M47" s="1">
        <f t="shared" si="8"/>
        <v>1.7000000000000001E-2</v>
      </c>
      <c r="N47" s="1">
        <f t="shared" si="8"/>
        <v>1.2800000000000001E-2</v>
      </c>
      <c r="AA47"/>
      <c r="AB47"/>
      <c r="AC47"/>
      <c r="AD47"/>
    </row>
    <row r="54" spans="1:31" s="4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2"/>
      <c r="Q54"/>
      <c r="R54"/>
      <c r="S54"/>
      <c r="T54"/>
      <c r="U54"/>
      <c r="V54"/>
      <c r="W54"/>
      <c r="X54"/>
      <c r="Y54"/>
      <c r="Z54"/>
      <c r="AC54"/>
      <c r="AE54"/>
    </row>
    <row r="55" spans="1:31" s="4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2"/>
      <c r="Q55"/>
      <c r="R55"/>
      <c r="S55"/>
      <c r="T55"/>
      <c r="U55"/>
      <c r="V55"/>
      <c r="W55"/>
      <c r="X55"/>
      <c r="Y55"/>
      <c r="Z55"/>
      <c r="AB55" s="5"/>
      <c r="AE5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41"/>
  <sheetViews>
    <sheetView zoomScale="90" zoomScaleNormal="90" workbookViewId="0"/>
  </sheetViews>
  <sheetFormatPr defaultColWidth="9.140625" defaultRowHeight="15"/>
  <cols>
    <col min="1" max="1" width="7.28515625" customWidth="1"/>
    <col min="4" max="4" width="9.140625" customWidth="1"/>
    <col min="15" max="15" width="4.140625" customWidth="1"/>
    <col min="16" max="16" width="17.42578125" customWidth="1"/>
    <col min="17" max="26" width="11" customWidth="1"/>
    <col min="27" max="29" width="7.140625" customWidth="1"/>
  </cols>
  <sheetData>
    <row r="1" spans="1:30">
      <c r="A1" t="s">
        <v>153</v>
      </c>
      <c r="B1" s="11"/>
      <c r="C1" s="11"/>
      <c r="D1" s="11"/>
      <c r="E1" s="11"/>
      <c r="F1" s="11"/>
      <c r="G1" s="11"/>
      <c r="H1" s="11"/>
      <c r="I1" s="11"/>
      <c r="P1" s="11" t="s">
        <v>142</v>
      </c>
    </row>
    <row r="2" spans="1:30"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Q2">
        <v>2003</v>
      </c>
      <c r="R2">
        <v>2004</v>
      </c>
      <c r="S2">
        <v>2005</v>
      </c>
      <c r="T2">
        <v>2006</v>
      </c>
      <c r="U2">
        <v>2007</v>
      </c>
      <c r="V2">
        <v>2008</v>
      </c>
      <c r="W2">
        <v>2009</v>
      </c>
      <c r="X2">
        <v>2010</v>
      </c>
      <c r="Y2">
        <v>2011</v>
      </c>
      <c r="Z2">
        <v>2012</v>
      </c>
    </row>
    <row r="3" spans="1:30">
      <c r="A3" t="s">
        <v>0</v>
      </c>
      <c r="E3" s="4"/>
      <c r="F3" s="4"/>
      <c r="G3" s="4"/>
      <c r="H3" s="4"/>
      <c r="I3" s="4">
        <v>0.76500000000000001</v>
      </c>
      <c r="J3" s="9">
        <f>ROUND(I3*0.9,3)</f>
        <v>0.68899999999999995</v>
      </c>
      <c r="K3" s="9">
        <f t="shared" ref="K3:M3" si="0">ROUND(J3*0.9,3)</f>
        <v>0.62</v>
      </c>
      <c r="L3" s="9">
        <f t="shared" si="0"/>
        <v>0.55800000000000005</v>
      </c>
      <c r="M3" s="9">
        <f t="shared" si="0"/>
        <v>0.502</v>
      </c>
      <c r="N3" s="9">
        <f>ROUND(M3*0.9,3)</f>
        <v>0.45200000000000001</v>
      </c>
      <c r="O3" s="9"/>
      <c r="P3" t="s">
        <v>52</v>
      </c>
      <c r="V3" s="4"/>
      <c r="W3" s="4"/>
      <c r="X3" s="4"/>
      <c r="Y3" s="4"/>
      <c r="Z3" s="4"/>
    </row>
    <row r="4" spans="1:30">
      <c r="A4" t="s">
        <v>2</v>
      </c>
      <c r="J4" s="1">
        <f>ROUND((J3-I3)/I3,2)</f>
        <v>-0.1</v>
      </c>
      <c r="K4" s="1">
        <f>ROUND((K3-J3)/J3,2)</f>
        <v>-0.1</v>
      </c>
      <c r="L4" s="1">
        <f t="shared" ref="L4:N4" si="1">ROUND((L3-K3)/K3,2)</f>
        <v>-0.1</v>
      </c>
      <c r="M4" s="1">
        <f t="shared" si="1"/>
        <v>-0.1</v>
      </c>
      <c r="N4" s="1">
        <f t="shared" si="1"/>
        <v>-0.1</v>
      </c>
      <c r="O4" s="1"/>
      <c r="P4" t="s">
        <v>5</v>
      </c>
      <c r="Q4" s="2"/>
      <c r="W4" s="1"/>
      <c r="X4" s="1"/>
      <c r="Y4" s="1"/>
      <c r="Z4" s="1"/>
    </row>
    <row r="5" spans="1:30">
      <c r="A5" t="s">
        <v>4</v>
      </c>
      <c r="E5" s="4">
        <v>1.042</v>
      </c>
      <c r="F5" s="4">
        <v>1.0760000000000001</v>
      </c>
      <c r="G5" s="4">
        <v>0.995</v>
      </c>
      <c r="H5" s="4">
        <v>0.76600000000000001</v>
      </c>
      <c r="I5" s="4">
        <v>0.76500000000000001</v>
      </c>
      <c r="J5" s="4">
        <v>0.80200000000000005</v>
      </c>
      <c r="K5" s="4">
        <v>0.79700000000000004</v>
      </c>
      <c r="L5" s="4">
        <v>0.76900000000000002</v>
      </c>
      <c r="M5" s="4">
        <v>0.76100000000000001</v>
      </c>
      <c r="N5" s="4">
        <v>0.69799999999999995</v>
      </c>
      <c r="P5" t="s">
        <v>1</v>
      </c>
      <c r="Q5" s="7">
        <f>Q40</f>
        <v>8247255</v>
      </c>
      <c r="R5" s="7">
        <f t="shared" ref="R5:Y5" si="2">R40</f>
        <v>8044362</v>
      </c>
      <c r="S5" s="7">
        <f t="shared" si="2"/>
        <v>10115581</v>
      </c>
      <c r="T5" s="7">
        <f t="shared" si="2"/>
        <v>8716570</v>
      </c>
      <c r="U5" s="7">
        <f t="shared" si="2"/>
        <v>8655803</v>
      </c>
      <c r="V5" s="7">
        <f t="shared" si="2"/>
        <v>7489576</v>
      </c>
      <c r="W5" s="7">
        <f t="shared" si="2"/>
        <v>6076753</v>
      </c>
      <c r="X5" s="7">
        <f t="shared" si="2"/>
        <v>5121182</v>
      </c>
      <c r="Y5" s="7">
        <f t="shared" si="2"/>
        <v>5048804</v>
      </c>
      <c r="Z5" s="7">
        <v>5145003</v>
      </c>
    </row>
    <row r="6" spans="1:30">
      <c r="A6" t="s">
        <v>3</v>
      </c>
      <c r="J6">
        <f t="shared" ref="J6" si="3">ROUND((J5-I5)/I5,2)</f>
        <v>0.05</v>
      </c>
      <c r="K6">
        <f>ROUND((K5-J5)/J5,2)</f>
        <v>-0.01</v>
      </c>
      <c r="L6">
        <f t="shared" ref="L6:N6" si="4">ROUND((L5-K5)/K5,2)</f>
        <v>-0.04</v>
      </c>
      <c r="M6">
        <f t="shared" si="4"/>
        <v>-0.01</v>
      </c>
      <c r="N6">
        <f t="shared" si="4"/>
        <v>-0.08</v>
      </c>
      <c r="P6" t="s">
        <v>5</v>
      </c>
      <c r="V6" s="1">
        <f t="shared" ref="V6" si="5">ROUND((V5-U5)/U5,2)</f>
        <v>-0.13</v>
      </c>
      <c r="W6" s="1">
        <f>ROUND((W5-V5)/V5,2)</f>
        <v>-0.19</v>
      </c>
      <c r="X6" s="1">
        <f t="shared" ref="X6:Z6" si="6">ROUND((X5-W5)/W5,2)</f>
        <v>-0.16</v>
      </c>
      <c r="Y6" s="1">
        <f t="shared" si="6"/>
        <v>-0.01</v>
      </c>
      <c r="Z6" s="1">
        <f t="shared" si="6"/>
        <v>0.02</v>
      </c>
    </row>
    <row r="7" spans="1:30">
      <c r="K7" s="2"/>
    </row>
    <row r="8" spans="1:30">
      <c r="A8" s="12" t="s">
        <v>144</v>
      </c>
      <c r="P8" s="11" t="s">
        <v>27</v>
      </c>
      <c r="AA8" s="4" t="s">
        <v>141</v>
      </c>
    </row>
    <row r="9" spans="1:30">
      <c r="A9" t="s">
        <v>55</v>
      </c>
      <c r="B9" t="s">
        <v>56</v>
      </c>
      <c r="C9" t="s">
        <v>57</v>
      </c>
      <c r="D9" t="s">
        <v>58</v>
      </c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P9" s="11" t="s">
        <v>28</v>
      </c>
      <c r="Q9">
        <v>2003</v>
      </c>
      <c r="R9">
        <v>2004</v>
      </c>
      <c r="S9">
        <v>2005</v>
      </c>
      <c r="T9">
        <v>2006</v>
      </c>
      <c r="U9">
        <v>2007</v>
      </c>
      <c r="V9">
        <v>2008</v>
      </c>
      <c r="W9">
        <v>2009</v>
      </c>
      <c r="X9">
        <v>2010</v>
      </c>
      <c r="Y9">
        <v>2011</v>
      </c>
      <c r="Z9">
        <v>2012</v>
      </c>
      <c r="AA9" s="4" t="s">
        <v>68</v>
      </c>
      <c r="AB9" s="5" t="s">
        <v>34</v>
      </c>
      <c r="AC9" s="4" t="s">
        <v>33</v>
      </c>
    </row>
    <row r="10" spans="1:30">
      <c r="A10" t="s">
        <v>20</v>
      </c>
      <c r="B10" t="s">
        <v>41</v>
      </c>
      <c r="C10" s="4" t="s">
        <v>10</v>
      </c>
      <c r="D10" t="s">
        <v>111</v>
      </c>
      <c r="E10" s="5">
        <v>0</v>
      </c>
      <c r="F10" s="5"/>
      <c r="G10" s="5"/>
      <c r="H10" s="5"/>
      <c r="I10" s="5"/>
      <c r="J10" s="5">
        <v>0</v>
      </c>
      <c r="K10" s="5"/>
      <c r="L10" s="5"/>
      <c r="M10" s="5"/>
      <c r="N10" s="3"/>
      <c r="Q10">
        <v>442</v>
      </c>
      <c r="V10">
        <v>3867</v>
      </c>
      <c r="AA10" s="5"/>
      <c r="AB10" s="3"/>
      <c r="AC10" s="4"/>
      <c r="AD10" s="3"/>
    </row>
    <row r="11" spans="1:30">
      <c r="A11" t="s">
        <v>20</v>
      </c>
      <c r="B11" t="s">
        <v>42</v>
      </c>
      <c r="C11" s="4" t="s">
        <v>10</v>
      </c>
      <c r="D11" t="s">
        <v>111</v>
      </c>
      <c r="E11" s="5"/>
      <c r="F11" s="5">
        <v>0</v>
      </c>
      <c r="G11" s="5">
        <v>1E-3</v>
      </c>
      <c r="H11" s="5">
        <v>1E-3</v>
      </c>
      <c r="I11" s="5">
        <v>4.0000000000000001E-3</v>
      </c>
      <c r="J11" s="5">
        <v>8.9999999999999993E-3</v>
      </c>
      <c r="K11" s="5">
        <v>8.0000000000000002E-3</v>
      </c>
      <c r="L11" s="5">
        <v>2E-3</v>
      </c>
      <c r="M11" s="5">
        <v>3.0000000000000001E-3</v>
      </c>
      <c r="N11" s="3">
        <v>0</v>
      </c>
      <c r="R11">
        <v>7398</v>
      </c>
      <c r="S11">
        <v>1912</v>
      </c>
      <c r="T11">
        <v>23422</v>
      </c>
      <c r="U11">
        <v>37741</v>
      </c>
      <c r="V11">
        <v>38400</v>
      </c>
      <c r="W11">
        <v>42327</v>
      </c>
      <c r="X11">
        <v>9713</v>
      </c>
      <c r="Y11">
        <v>13789</v>
      </c>
      <c r="Z11">
        <v>1764</v>
      </c>
      <c r="AA11" s="5">
        <f t="shared" ref="AA11:AA39" si="7">ROUND(PEARSON($Q11:$Z11,$E11:$N11),3)</f>
        <v>0.85699999999999998</v>
      </c>
      <c r="AB11" s="3">
        <f t="shared" ref="AB11:AB39" si="8">ROUND(TDIST(ABS(AD11),AC11-2,2),3)</f>
        <v>3.0000000000000001E-3</v>
      </c>
      <c r="AC11" s="4">
        <f t="shared" ref="AC11:AC39" si="9">COUNTA(Q11:Z11)</f>
        <v>9</v>
      </c>
      <c r="AD11" s="3">
        <f t="shared" ref="AD11:AD39" si="10">ROUND((AA11*SQRT(AC11-2))/(SQRT(1-AA11^2)),3)</f>
        <v>4.4000000000000004</v>
      </c>
    </row>
    <row r="12" spans="1:30">
      <c r="A12" t="s">
        <v>20</v>
      </c>
      <c r="B12" t="s">
        <v>43</v>
      </c>
      <c r="C12" s="4" t="s">
        <v>10</v>
      </c>
      <c r="D12" t="s">
        <v>111</v>
      </c>
      <c r="E12" s="5">
        <v>3.5999999999999997E-2</v>
      </c>
      <c r="F12" s="5">
        <v>2.7E-2</v>
      </c>
      <c r="G12" s="5">
        <v>3.9E-2</v>
      </c>
      <c r="H12" s="5">
        <v>0.05</v>
      </c>
      <c r="I12" s="5">
        <v>4.7E-2</v>
      </c>
      <c r="J12" s="5">
        <v>5.2999999999999999E-2</v>
      </c>
      <c r="K12" s="5">
        <v>4.1000000000000002E-2</v>
      </c>
      <c r="L12" s="5">
        <v>5.1999999999999998E-2</v>
      </c>
      <c r="M12" s="5">
        <v>3.5999999999999997E-2</v>
      </c>
      <c r="N12" s="3">
        <v>3.5999999999999997E-2</v>
      </c>
      <c r="Q12">
        <v>786357</v>
      </c>
      <c r="R12">
        <v>662527</v>
      </c>
      <c r="S12">
        <v>1135980</v>
      </c>
      <c r="T12">
        <v>1449940</v>
      </c>
      <c r="U12">
        <v>1457215</v>
      </c>
      <c r="V12">
        <v>1247682</v>
      </c>
      <c r="W12">
        <v>932027</v>
      </c>
      <c r="X12">
        <v>893907</v>
      </c>
      <c r="Y12">
        <v>809150</v>
      </c>
      <c r="Z12">
        <v>771580</v>
      </c>
      <c r="AA12" s="5">
        <f t="shared" si="7"/>
        <v>0.72699999999999998</v>
      </c>
      <c r="AB12" s="3">
        <f t="shared" si="8"/>
        <v>1.7000000000000001E-2</v>
      </c>
      <c r="AC12" s="4">
        <f t="shared" si="9"/>
        <v>10</v>
      </c>
      <c r="AD12" s="3">
        <f t="shared" si="10"/>
        <v>2.9950000000000001</v>
      </c>
    </row>
    <row r="13" spans="1:30">
      <c r="A13" t="s">
        <v>20</v>
      </c>
      <c r="B13" t="s">
        <v>44</v>
      </c>
      <c r="C13" s="4" t="s">
        <v>10</v>
      </c>
      <c r="D13" t="s">
        <v>111</v>
      </c>
      <c r="E13" s="5">
        <v>0</v>
      </c>
      <c r="F13" s="5">
        <v>1E-3</v>
      </c>
      <c r="G13" s="5">
        <v>2E-3</v>
      </c>
      <c r="H13" s="5">
        <v>1E-3</v>
      </c>
      <c r="I13" s="5">
        <v>1E-3</v>
      </c>
      <c r="J13" s="5">
        <v>1E-3</v>
      </c>
      <c r="K13" s="5">
        <v>1E-3</v>
      </c>
      <c r="L13" s="5">
        <v>1E-3</v>
      </c>
      <c r="M13" s="5">
        <v>1E-3</v>
      </c>
      <c r="N13" s="3">
        <v>0</v>
      </c>
      <c r="Q13">
        <v>78859</v>
      </c>
      <c r="R13">
        <v>80543</v>
      </c>
      <c r="S13">
        <v>122727</v>
      </c>
      <c r="T13">
        <v>119348</v>
      </c>
      <c r="U13">
        <v>100892</v>
      </c>
      <c r="V13">
        <v>97335</v>
      </c>
      <c r="W13">
        <v>122409</v>
      </c>
      <c r="X13">
        <v>74286</v>
      </c>
      <c r="Y13">
        <v>62880</v>
      </c>
      <c r="Z13">
        <v>58865</v>
      </c>
      <c r="AA13" s="5">
        <f t="shared" si="7"/>
        <v>0.62</v>
      </c>
      <c r="AB13" s="3">
        <f t="shared" si="8"/>
        <v>5.6000000000000001E-2</v>
      </c>
      <c r="AC13" s="4">
        <f t="shared" si="9"/>
        <v>10</v>
      </c>
      <c r="AD13" s="3">
        <f t="shared" si="10"/>
        <v>2.2349999999999999</v>
      </c>
    </row>
    <row r="14" spans="1:30">
      <c r="A14" t="s">
        <v>20</v>
      </c>
      <c r="B14" t="s">
        <v>45</v>
      </c>
      <c r="C14" s="4" t="s">
        <v>10</v>
      </c>
      <c r="D14" t="s">
        <v>111</v>
      </c>
      <c r="E14" s="5">
        <v>0.17100000000000001</v>
      </c>
      <c r="F14" s="5">
        <v>0.17199999999999999</v>
      </c>
      <c r="G14" s="5">
        <v>0.19500000000000001</v>
      </c>
      <c r="H14" s="5">
        <v>0.152</v>
      </c>
      <c r="I14" s="5">
        <v>0.14399999999999999</v>
      </c>
      <c r="J14" s="5">
        <v>0.11899999999999999</v>
      </c>
      <c r="K14" s="5">
        <v>0.124</v>
      </c>
      <c r="L14" s="5">
        <v>0.13300000000000001</v>
      </c>
      <c r="M14" s="5">
        <v>0.14299999999999999</v>
      </c>
      <c r="N14" s="3">
        <v>0.111</v>
      </c>
      <c r="Q14">
        <v>1906314</v>
      </c>
      <c r="R14">
        <v>1753928</v>
      </c>
      <c r="S14">
        <v>1686831</v>
      </c>
      <c r="T14">
        <v>1481387</v>
      </c>
      <c r="U14">
        <v>1491775</v>
      </c>
      <c r="V14">
        <v>1207722</v>
      </c>
      <c r="W14">
        <v>1028646</v>
      </c>
      <c r="X14">
        <v>933844</v>
      </c>
      <c r="Y14">
        <v>964057</v>
      </c>
      <c r="Z14">
        <v>932751</v>
      </c>
      <c r="AA14" s="5">
        <f t="shared" si="7"/>
        <v>0.82799999999999996</v>
      </c>
      <c r="AB14" s="3">
        <f t="shared" si="8"/>
        <v>3.0000000000000001E-3</v>
      </c>
      <c r="AC14" s="4">
        <f t="shared" si="9"/>
        <v>10</v>
      </c>
      <c r="AD14" s="3">
        <f t="shared" si="10"/>
        <v>4.1769999999999996</v>
      </c>
    </row>
    <row r="15" spans="1:30">
      <c r="A15" t="s">
        <v>20</v>
      </c>
      <c r="B15" t="s">
        <v>46</v>
      </c>
      <c r="C15" s="4" t="s">
        <v>10</v>
      </c>
      <c r="D15" t="s">
        <v>111</v>
      </c>
      <c r="E15" s="5">
        <v>2E-3</v>
      </c>
      <c r="F15" s="5">
        <v>1E-3</v>
      </c>
      <c r="G15" s="5">
        <v>1E-3</v>
      </c>
      <c r="H15" s="5">
        <v>2E-3</v>
      </c>
      <c r="I15" s="5">
        <v>5.0000000000000001E-3</v>
      </c>
      <c r="J15" s="5">
        <v>0</v>
      </c>
      <c r="K15" s="5"/>
      <c r="L15" s="5">
        <v>1E-3</v>
      </c>
      <c r="M15" s="5">
        <v>1E-3</v>
      </c>
      <c r="N15" s="3">
        <v>0</v>
      </c>
      <c r="Q15">
        <v>14111</v>
      </c>
      <c r="R15">
        <v>3975</v>
      </c>
      <c r="S15">
        <v>17039</v>
      </c>
      <c r="T15">
        <v>20699</v>
      </c>
      <c r="U15">
        <v>30856</v>
      </c>
      <c r="V15">
        <v>3443</v>
      </c>
      <c r="X15">
        <v>3740</v>
      </c>
      <c r="Y15">
        <v>5756</v>
      </c>
      <c r="Z15">
        <v>1607</v>
      </c>
      <c r="AA15" s="5">
        <f t="shared" si="7"/>
        <v>0.89100000000000001</v>
      </c>
      <c r="AB15" s="3">
        <f t="shared" si="8"/>
        <v>1E-3</v>
      </c>
      <c r="AC15" s="4">
        <f t="shared" si="9"/>
        <v>9</v>
      </c>
      <c r="AD15" s="3">
        <f t="shared" si="10"/>
        <v>5.1920000000000002</v>
      </c>
    </row>
    <row r="16" spans="1:30">
      <c r="A16" t="s">
        <v>20</v>
      </c>
      <c r="B16" t="s">
        <v>47</v>
      </c>
      <c r="C16" s="4" t="s">
        <v>10</v>
      </c>
      <c r="D16" t="s">
        <v>111</v>
      </c>
      <c r="E16" s="5">
        <v>0</v>
      </c>
      <c r="F16" s="5">
        <v>0</v>
      </c>
      <c r="G16" s="5">
        <v>1E-3</v>
      </c>
      <c r="H16" s="5">
        <v>1E-3</v>
      </c>
      <c r="I16" s="5">
        <v>2E-3</v>
      </c>
      <c r="J16" s="5">
        <v>3.0000000000000001E-3</v>
      </c>
      <c r="K16" s="5">
        <v>3.0000000000000001E-3</v>
      </c>
      <c r="L16" s="5">
        <v>2E-3</v>
      </c>
      <c r="M16" s="5">
        <v>3.0000000000000001E-3</v>
      </c>
      <c r="N16" s="3">
        <v>4.0000000000000001E-3</v>
      </c>
      <c r="Q16">
        <v>10392</v>
      </c>
      <c r="R16">
        <v>21308</v>
      </c>
      <c r="S16">
        <v>40549</v>
      </c>
      <c r="T16">
        <v>67494</v>
      </c>
      <c r="U16">
        <v>132416</v>
      </c>
      <c r="V16">
        <v>128657</v>
      </c>
      <c r="W16">
        <v>134669</v>
      </c>
      <c r="X16">
        <v>77750</v>
      </c>
      <c r="Y16">
        <v>106349</v>
      </c>
      <c r="Z16">
        <v>104519</v>
      </c>
      <c r="AA16" s="5">
        <f t="shared" si="7"/>
        <v>0.85599999999999998</v>
      </c>
      <c r="AB16" s="3">
        <f t="shared" si="8"/>
        <v>2E-3</v>
      </c>
      <c r="AC16" s="4">
        <f t="shared" si="9"/>
        <v>10</v>
      </c>
      <c r="AD16" s="3">
        <f t="shared" si="10"/>
        <v>4.6829999999999998</v>
      </c>
    </row>
    <row r="17" spans="1:30">
      <c r="A17" t="s">
        <v>21</v>
      </c>
      <c r="B17" t="s">
        <v>42</v>
      </c>
      <c r="C17" s="4" t="s">
        <v>10</v>
      </c>
      <c r="D17" t="s">
        <v>111</v>
      </c>
      <c r="E17" s="5">
        <v>5.1999999999999998E-2</v>
      </c>
      <c r="F17" s="5">
        <v>6.4000000000000001E-2</v>
      </c>
      <c r="G17" s="5">
        <v>3.4000000000000002E-2</v>
      </c>
      <c r="H17" s="5">
        <v>0.04</v>
      </c>
      <c r="I17" s="5">
        <v>0.04</v>
      </c>
      <c r="J17" s="5">
        <v>4.3999999999999997E-2</v>
      </c>
      <c r="K17" s="5">
        <v>2.8000000000000001E-2</v>
      </c>
      <c r="L17" s="5">
        <v>2.4E-2</v>
      </c>
      <c r="M17" s="5">
        <v>1.7000000000000001E-2</v>
      </c>
      <c r="N17" s="3">
        <v>1.4999999999999999E-2</v>
      </c>
      <c r="Q17">
        <v>367804</v>
      </c>
      <c r="R17">
        <v>394563</v>
      </c>
      <c r="S17">
        <v>264002</v>
      </c>
      <c r="T17">
        <v>253210</v>
      </c>
      <c r="U17">
        <v>239604</v>
      </c>
      <c r="V17">
        <v>181854</v>
      </c>
      <c r="W17">
        <v>118417</v>
      </c>
      <c r="X17">
        <v>91866</v>
      </c>
      <c r="Y17">
        <v>54972</v>
      </c>
      <c r="Z17">
        <v>89731</v>
      </c>
      <c r="AA17" s="5">
        <f t="shared" si="7"/>
        <v>0.92700000000000005</v>
      </c>
      <c r="AB17" s="3">
        <f t="shared" si="8"/>
        <v>0</v>
      </c>
      <c r="AC17" s="4">
        <f t="shared" si="9"/>
        <v>10</v>
      </c>
      <c r="AD17" s="3">
        <f t="shared" si="10"/>
        <v>6.9909999999999997</v>
      </c>
    </row>
    <row r="18" spans="1:30">
      <c r="A18" t="s">
        <v>21</v>
      </c>
      <c r="B18" t="s">
        <v>43</v>
      </c>
      <c r="C18" s="4" t="s">
        <v>10</v>
      </c>
      <c r="D18" t="s">
        <v>111</v>
      </c>
      <c r="E18" s="5">
        <v>0.05</v>
      </c>
      <c r="F18" s="5">
        <v>6.3E-2</v>
      </c>
      <c r="G18" s="5">
        <v>0.10199999999999999</v>
      </c>
      <c r="H18" s="5">
        <v>6.9000000000000006E-2</v>
      </c>
      <c r="I18" s="5">
        <v>0.06</v>
      </c>
      <c r="J18" s="5">
        <v>6.7000000000000004E-2</v>
      </c>
      <c r="K18" s="5">
        <v>6.5000000000000002E-2</v>
      </c>
      <c r="L18" s="5">
        <v>6.6000000000000003E-2</v>
      </c>
      <c r="M18" s="5">
        <v>6.0999999999999999E-2</v>
      </c>
      <c r="N18" s="3">
        <v>5.2999999999999999E-2</v>
      </c>
      <c r="Q18">
        <v>540709</v>
      </c>
      <c r="R18">
        <v>540757</v>
      </c>
      <c r="S18">
        <v>1245235</v>
      </c>
      <c r="T18">
        <v>993868</v>
      </c>
      <c r="U18">
        <v>804366</v>
      </c>
      <c r="V18">
        <v>872897</v>
      </c>
      <c r="W18">
        <v>723711</v>
      </c>
      <c r="X18">
        <v>610449</v>
      </c>
      <c r="Y18">
        <v>593694</v>
      </c>
      <c r="Z18">
        <v>597244</v>
      </c>
      <c r="AA18" s="5">
        <f t="shared" si="7"/>
        <v>0.85699999999999998</v>
      </c>
      <c r="AB18" s="3">
        <f t="shared" si="8"/>
        <v>2E-3</v>
      </c>
      <c r="AC18" s="4">
        <f t="shared" si="9"/>
        <v>10</v>
      </c>
      <c r="AD18" s="3">
        <f t="shared" si="10"/>
        <v>4.7039999999999997</v>
      </c>
    </row>
    <row r="19" spans="1:30">
      <c r="A19" t="s">
        <v>21</v>
      </c>
      <c r="B19" t="s">
        <v>44</v>
      </c>
      <c r="C19" s="4" t="s">
        <v>10</v>
      </c>
      <c r="D19" t="s">
        <v>111</v>
      </c>
      <c r="E19" s="5">
        <v>1.0999999999999999E-2</v>
      </c>
      <c r="F19" s="5">
        <v>1.2999999999999999E-2</v>
      </c>
      <c r="G19" s="5">
        <v>2.1000000000000001E-2</v>
      </c>
      <c r="H19" s="5">
        <v>1.4E-2</v>
      </c>
      <c r="I19" s="5">
        <v>1.2E-2</v>
      </c>
      <c r="J19" s="5">
        <v>5.0000000000000001E-3</v>
      </c>
      <c r="K19" s="5">
        <v>5.0000000000000001E-3</v>
      </c>
      <c r="L19" s="5">
        <v>7.0000000000000001E-3</v>
      </c>
      <c r="M19" s="5">
        <v>8.9999999999999993E-3</v>
      </c>
      <c r="N19" s="3">
        <v>7.0000000000000001E-3</v>
      </c>
      <c r="Q19">
        <v>89919</v>
      </c>
      <c r="R19">
        <v>86314</v>
      </c>
      <c r="S19">
        <v>164621</v>
      </c>
      <c r="T19">
        <v>202815</v>
      </c>
      <c r="U19">
        <v>126714</v>
      </c>
      <c r="V19">
        <v>32557</v>
      </c>
      <c r="W19">
        <v>33817</v>
      </c>
      <c r="X19">
        <v>42527</v>
      </c>
      <c r="Y19">
        <v>46243</v>
      </c>
      <c r="Z19">
        <v>56902</v>
      </c>
      <c r="AA19" s="5">
        <f t="shared" si="7"/>
        <v>0.83899999999999997</v>
      </c>
      <c r="AB19" s="3">
        <f t="shared" si="8"/>
        <v>2E-3</v>
      </c>
      <c r="AC19" s="4">
        <f t="shared" si="9"/>
        <v>10</v>
      </c>
      <c r="AD19" s="3">
        <f t="shared" si="10"/>
        <v>4.3609999999999998</v>
      </c>
    </row>
    <row r="20" spans="1:30">
      <c r="A20" t="s">
        <v>21</v>
      </c>
      <c r="B20" t="s">
        <v>45</v>
      </c>
      <c r="C20" s="4" t="s">
        <v>10</v>
      </c>
      <c r="D20" t="s">
        <v>111</v>
      </c>
      <c r="E20" s="5">
        <v>0.28199999999999997</v>
      </c>
      <c r="F20" s="5">
        <v>0.35499999999999998</v>
      </c>
      <c r="G20" s="5">
        <v>0.28799999999999998</v>
      </c>
      <c r="H20" s="5">
        <v>0.21</v>
      </c>
      <c r="I20" s="5">
        <v>0.21199999999999999</v>
      </c>
      <c r="J20" s="5">
        <v>0.216</v>
      </c>
      <c r="K20" s="5">
        <v>0.25700000000000001</v>
      </c>
      <c r="L20" s="5">
        <v>0.23499999999999999</v>
      </c>
      <c r="M20" s="5">
        <v>0.251</v>
      </c>
      <c r="N20" s="3">
        <v>0.214</v>
      </c>
      <c r="Q20">
        <v>3101135</v>
      </c>
      <c r="R20">
        <v>2814169</v>
      </c>
      <c r="S20">
        <v>2879424</v>
      </c>
      <c r="T20">
        <v>2035587</v>
      </c>
      <c r="U20">
        <v>1812121</v>
      </c>
      <c r="V20">
        <v>1669672</v>
      </c>
      <c r="W20">
        <v>1415553</v>
      </c>
      <c r="X20">
        <v>1145919</v>
      </c>
      <c r="Y20">
        <v>1077878</v>
      </c>
      <c r="Z20">
        <v>1182374</v>
      </c>
      <c r="AA20" s="5">
        <f t="shared" si="7"/>
        <v>0.65700000000000003</v>
      </c>
      <c r="AB20" s="3">
        <f t="shared" si="8"/>
        <v>3.9E-2</v>
      </c>
      <c r="AC20" s="4">
        <f t="shared" si="9"/>
        <v>10</v>
      </c>
      <c r="AD20" s="3">
        <f t="shared" si="10"/>
        <v>2.4649999999999999</v>
      </c>
    </row>
    <row r="21" spans="1:30">
      <c r="A21" t="s">
        <v>21</v>
      </c>
      <c r="B21" t="s">
        <v>46</v>
      </c>
      <c r="C21" s="4" t="s">
        <v>10</v>
      </c>
      <c r="D21" t="s">
        <v>111</v>
      </c>
      <c r="E21" s="5">
        <v>2E-3</v>
      </c>
      <c r="F21" s="5">
        <v>1E-3</v>
      </c>
      <c r="G21" s="5">
        <v>2E-3</v>
      </c>
      <c r="H21" s="5">
        <v>3.0000000000000001E-3</v>
      </c>
      <c r="I21" s="5">
        <v>1E-3</v>
      </c>
      <c r="J21" s="5">
        <v>0</v>
      </c>
      <c r="K21" s="5">
        <v>1E-3</v>
      </c>
      <c r="L21" s="5">
        <v>2E-3</v>
      </c>
      <c r="M21" s="5">
        <v>0</v>
      </c>
      <c r="N21" s="3">
        <v>0</v>
      </c>
      <c r="Q21">
        <v>16820</v>
      </c>
      <c r="R21">
        <v>11156</v>
      </c>
      <c r="S21">
        <v>14346</v>
      </c>
      <c r="T21">
        <v>24308</v>
      </c>
      <c r="U21">
        <v>6246</v>
      </c>
      <c r="V21">
        <v>2831</v>
      </c>
      <c r="W21">
        <v>2744</v>
      </c>
      <c r="X21">
        <v>7621</v>
      </c>
      <c r="Y21">
        <v>561</v>
      </c>
      <c r="Z21">
        <v>322</v>
      </c>
      <c r="AA21" s="5">
        <f t="shared" si="7"/>
        <v>0.90300000000000002</v>
      </c>
      <c r="AB21" s="3">
        <f t="shared" si="8"/>
        <v>0</v>
      </c>
      <c r="AC21" s="4">
        <f t="shared" si="9"/>
        <v>10</v>
      </c>
      <c r="AD21" s="3">
        <f t="shared" si="10"/>
        <v>5.9450000000000003</v>
      </c>
    </row>
    <row r="22" spans="1:30">
      <c r="A22" t="s">
        <v>21</v>
      </c>
      <c r="B22" t="s">
        <v>47</v>
      </c>
      <c r="C22" s="4" t="s">
        <v>10</v>
      </c>
      <c r="D22" t="s">
        <v>111</v>
      </c>
      <c r="E22" s="5">
        <v>0.01</v>
      </c>
      <c r="F22" s="5">
        <v>1.0999999999999999E-2</v>
      </c>
      <c r="G22" s="5">
        <v>1.7999999999999999E-2</v>
      </c>
      <c r="H22" s="5">
        <v>1.4E-2</v>
      </c>
      <c r="I22" s="5">
        <v>1.2999999999999999E-2</v>
      </c>
      <c r="J22" s="5">
        <v>1.6E-2</v>
      </c>
      <c r="K22" s="5">
        <v>1.2999999999999999E-2</v>
      </c>
      <c r="L22" s="5">
        <v>1.7000000000000001E-2</v>
      </c>
      <c r="M22" s="5">
        <v>1.6E-2</v>
      </c>
      <c r="N22" s="3">
        <v>0.02</v>
      </c>
      <c r="Q22">
        <v>203137</v>
      </c>
      <c r="R22">
        <v>176833</v>
      </c>
      <c r="S22">
        <v>368285</v>
      </c>
      <c r="T22">
        <v>311401</v>
      </c>
      <c r="U22">
        <v>309684</v>
      </c>
      <c r="V22">
        <v>349896</v>
      </c>
      <c r="W22">
        <v>317238</v>
      </c>
      <c r="X22">
        <v>301565</v>
      </c>
      <c r="Y22">
        <v>271304</v>
      </c>
      <c r="Z22">
        <v>335772</v>
      </c>
      <c r="AA22" s="5">
        <f t="shared" si="7"/>
        <v>0.75</v>
      </c>
      <c r="AB22" s="3">
        <f t="shared" si="8"/>
        <v>1.2E-2</v>
      </c>
      <c r="AC22" s="4">
        <f t="shared" si="9"/>
        <v>10</v>
      </c>
      <c r="AD22" s="3">
        <f t="shared" si="10"/>
        <v>3.2069999999999999</v>
      </c>
    </row>
    <row r="23" spans="1:30">
      <c r="A23" t="s">
        <v>48</v>
      </c>
      <c r="B23" t="s">
        <v>43</v>
      </c>
      <c r="C23" s="4" t="s">
        <v>10</v>
      </c>
      <c r="D23" t="s">
        <v>111</v>
      </c>
      <c r="E23" s="5"/>
      <c r="F23" s="5"/>
      <c r="G23" s="5">
        <v>2E-3</v>
      </c>
      <c r="H23" s="5">
        <v>3.0000000000000001E-3</v>
      </c>
      <c r="I23" s="5">
        <v>1E-3</v>
      </c>
      <c r="J23" s="5">
        <v>5.0000000000000001E-3</v>
      </c>
      <c r="K23" s="5">
        <v>8.9999999999999993E-3</v>
      </c>
      <c r="L23" s="5"/>
      <c r="M23" s="5"/>
      <c r="N23" s="3"/>
      <c r="S23">
        <v>40887</v>
      </c>
      <c r="T23">
        <v>57436</v>
      </c>
      <c r="U23">
        <v>19041</v>
      </c>
      <c r="V23">
        <v>39051</v>
      </c>
      <c r="W23">
        <v>41349</v>
      </c>
      <c r="AA23" s="5">
        <f t="shared" si="7"/>
        <v>0.28599999999999998</v>
      </c>
      <c r="AB23" s="3">
        <f t="shared" si="8"/>
        <v>0.64100000000000001</v>
      </c>
      <c r="AC23" s="4">
        <f t="shared" si="9"/>
        <v>5</v>
      </c>
      <c r="AD23" s="3">
        <f t="shared" si="10"/>
        <v>0.51700000000000002</v>
      </c>
    </row>
    <row r="24" spans="1:30">
      <c r="A24" t="s">
        <v>48</v>
      </c>
      <c r="B24" t="s">
        <v>45</v>
      </c>
      <c r="C24" s="4" t="s">
        <v>10</v>
      </c>
      <c r="D24" t="s">
        <v>111</v>
      </c>
      <c r="E24" s="5"/>
      <c r="F24" s="5"/>
      <c r="G24" s="5">
        <v>0</v>
      </c>
      <c r="H24" s="5"/>
      <c r="I24" s="5"/>
      <c r="J24" s="5"/>
      <c r="K24" s="5"/>
      <c r="L24" s="5">
        <v>0</v>
      </c>
      <c r="M24" s="5"/>
      <c r="N24" s="3">
        <v>0</v>
      </c>
      <c r="S24">
        <v>4199</v>
      </c>
      <c r="X24">
        <v>4248</v>
      </c>
      <c r="Z24">
        <v>2650</v>
      </c>
      <c r="AA24" s="5"/>
      <c r="AB24" s="3"/>
      <c r="AC24" s="4"/>
      <c r="AD24" s="3"/>
    </row>
    <row r="25" spans="1:30">
      <c r="A25" t="s">
        <v>48</v>
      </c>
      <c r="B25" t="s">
        <v>46</v>
      </c>
      <c r="C25" s="4" t="s">
        <v>10</v>
      </c>
      <c r="D25" t="s">
        <v>111</v>
      </c>
      <c r="E25" s="5"/>
      <c r="F25" s="5"/>
      <c r="G25" s="5">
        <v>0</v>
      </c>
      <c r="H25" s="5"/>
      <c r="I25" s="5">
        <v>0</v>
      </c>
      <c r="J25" s="5"/>
      <c r="K25" s="5"/>
      <c r="L25" s="5"/>
      <c r="M25" s="5"/>
      <c r="N25" s="3"/>
      <c r="S25">
        <v>662</v>
      </c>
      <c r="U25">
        <v>1269</v>
      </c>
      <c r="AA25" s="5"/>
      <c r="AB25" s="3"/>
      <c r="AC25" s="4"/>
      <c r="AD25" s="3"/>
    </row>
    <row r="26" spans="1:30">
      <c r="A26" t="s">
        <v>49</v>
      </c>
      <c r="B26" t="s">
        <v>44</v>
      </c>
      <c r="C26" s="4" t="s">
        <v>10</v>
      </c>
      <c r="D26" t="s">
        <v>111</v>
      </c>
      <c r="E26" s="5"/>
      <c r="F26" s="5"/>
      <c r="G26" s="5">
        <v>0</v>
      </c>
      <c r="H26" s="5"/>
      <c r="I26" s="5"/>
      <c r="J26" s="5"/>
      <c r="K26" s="5"/>
      <c r="L26" s="5"/>
      <c r="M26" s="5"/>
      <c r="N26" s="3"/>
      <c r="S26">
        <v>12533</v>
      </c>
      <c r="T26">
        <v>0</v>
      </c>
      <c r="AA26" s="5"/>
      <c r="AB26" s="3"/>
      <c r="AC26" s="4"/>
      <c r="AD26" s="3"/>
    </row>
    <row r="27" spans="1:30">
      <c r="A27" t="s">
        <v>49</v>
      </c>
      <c r="B27" t="s">
        <v>45</v>
      </c>
      <c r="C27" s="4" t="s">
        <v>10</v>
      </c>
      <c r="D27" t="s">
        <v>111</v>
      </c>
      <c r="E27" s="5"/>
      <c r="F27" s="5"/>
      <c r="G27" s="5">
        <v>5.0000000000000001E-3</v>
      </c>
      <c r="H27" s="5">
        <v>1E-3</v>
      </c>
      <c r="I27" s="5"/>
      <c r="J27" s="5"/>
      <c r="K27" s="5"/>
      <c r="L27" s="5"/>
      <c r="M27" s="5"/>
      <c r="N27" s="3"/>
      <c r="S27">
        <v>57602</v>
      </c>
      <c r="T27">
        <v>84342</v>
      </c>
      <c r="AA27" s="5"/>
      <c r="AB27" s="3"/>
      <c r="AC27" s="4"/>
      <c r="AD27" s="3"/>
    </row>
    <row r="28" spans="1:30">
      <c r="A28" t="s">
        <v>49</v>
      </c>
      <c r="B28" t="s">
        <v>46</v>
      </c>
      <c r="C28" s="4" t="s">
        <v>10</v>
      </c>
      <c r="D28" t="s">
        <v>111</v>
      </c>
      <c r="E28" s="5"/>
      <c r="F28" s="5"/>
      <c r="G28" s="5">
        <v>0</v>
      </c>
      <c r="H28" s="5"/>
      <c r="I28" s="5"/>
      <c r="J28" s="5"/>
      <c r="K28" s="5"/>
      <c r="L28" s="5"/>
      <c r="M28" s="5"/>
      <c r="N28" s="3"/>
      <c r="S28">
        <v>16799</v>
      </c>
      <c r="T28">
        <v>0</v>
      </c>
      <c r="AA28" s="5"/>
      <c r="AB28" s="3"/>
      <c r="AC28" s="4"/>
      <c r="AD28" s="3"/>
    </row>
    <row r="29" spans="1:30">
      <c r="A29" t="s">
        <v>50</v>
      </c>
      <c r="B29" t="s">
        <v>43</v>
      </c>
      <c r="C29" s="4" t="s">
        <v>10</v>
      </c>
      <c r="D29" t="s">
        <v>111</v>
      </c>
      <c r="E29" s="5">
        <v>4.0000000000000001E-3</v>
      </c>
      <c r="F29" s="5">
        <v>0.01</v>
      </c>
      <c r="G29" s="5">
        <v>1.4E-2</v>
      </c>
      <c r="H29" s="5">
        <v>1.7000000000000001E-2</v>
      </c>
      <c r="I29" s="5">
        <v>2E-3</v>
      </c>
      <c r="J29" s="5">
        <v>1E-3</v>
      </c>
      <c r="K29" s="5">
        <v>1E-3</v>
      </c>
      <c r="L29" s="5">
        <v>3.0000000000000001E-3</v>
      </c>
      <c r="M29" s="5">
        <v>1E-3</v>
      </c>
      <c r="N29" s="3">
        <v>0</v>
      </c>
      <c r="Q29">
        <v>79148</v>
      </c>
      <c r="R29">
        <v>142491</v>
      </c>
      <c r="S29">
        <v>171002</v>
      </c>
      <c r="T29">
        <v>161456</v>
      </c>
      <c r="U29">
        <v>30116</v>
      </c>
      <c r="V29">
        <v>12676</v>
      </c>
      <c r="W29">
        <v>3528</v>
      </c>
      <c r="X29">
        <v>11604</v>
      </c>
      <c r="Y29">
        <v>6174</v>
      </c>
      <c r="Z29">
        <v>2940</v>
      </c>
      <c r="AA29" s="5">
        <f t="shared" si="7"/>
        <v>0.95799999999999996</v>
      </c>
      <c r="AB29" s="3">
        <f t="shared" si="8"/>
        <v>0</v>
      </c>
      <c r="AC29" s="4">
        <f t="shared" si="9"/>
        <v>10</v>
      </c>
      <c r="AD29" s="3">
        <f t="shared" si="10"/>
        <v>9.4489999999999998</v>
      </c>
    </row>
    <row r="30" spans="1:30">
      <c r="A30" t="s">
        <v>50</v>
      </c>
      <c r="B30" t="s">
        <v>45</v>
      </c>
      <c r="C30" s="4" t="s">
        <v>10</v>
      </c>
      <c r="D30" t="s">
        <v>111</v>
      </c>
      <c r="E30" s="5">
        <v>0</v>
      </c>
      <c r="F30" s="5"/>
      <c r="G30" s="5">
        <v>2E-3</v>
      </c>
      <c r="H30" s="5">
        <v>0</v>
      </c>
      <c r="I30" s="5">
        <v>5.0000000000000001E-3</v>
      </c>
      <c r="J30" s="5"/>
      <c r="K30" s="5"/>
      <c r="L30" s="5">
        <v>4.0000000000000001E-3</v>
      </c>
      <c r="M30" s="5"/>
      <c r="N30" s="3"/>
      <c r="Q30">
        <v>880</v>
      </c>
      <c r="S30">
        <v>17632</v>
      </c>
      <c r="U30">
        <v>18488</v>
      </c>
      <c r="X30">
        <v>7920</v>
      </c>
      <c r="AA30" s="5">
        <f t="shared" si="7"/>
        <v>0.64200000000000002</v>
      </c>
      <c r="AB30" s="3">
        <f t="shared" si="8"/>
        <v>0.35799999999999998</v>
      </c>
      <c r="AC30" s="4">
        <f t="shared" si="9"/>
        <v>4</v>
      </c>
      <c r="AD30" s="3">
        <f t="shared" si="10"/>
        <v>1.1839999999999999</v>
      </c>
    </row>
    <row r="31" spans="1:30">
      <c r="A31" t="s">
        <v>51</v>
      </c>
      <c r="B31" t="s">
        <v>43</v>
      </c>
      <c r="C31" s="4" t="s">
        <v>10</v>
      </c>
      <c r="D31" t="s">
        <v>111</v>
      </c>
      <c r="E31" s="5"/>
      <c r="F31" s="5">
        <v>1.2999999999999999E-2</v>
      </c>
      <c r="G31" s="5">
        <v>1.4999999999999999E-2</v>
      </c>
      <c r="H31" s="5">
        <v>1.2999999999999999E-2</v>
      </c>
      <c r="I31" s="5">
        <v>2.4E-2</v>
      </c>
      <c r="J31" s="5">
        <v>2.1999999999999999E-2</v>
      </c>
      <c r="K31" s="5">
        <v>1.2999999999999999E-2</v>
      </c>
      <c r="L31" s="5">
        <v>7.0000000000000001E-3</v>
      </c>
      <c r="M31" s="5">
        <v>8.9999999999999993E-3</v>
      </c>
      <c r="N31" s="3">
        <v>1.4E-2</v>
      </c>
      <c r="R31">
        <v>236261</v>
      </c>
      <c r="S31">
        <v>331555</v>
      </c>
      <c r="T31">
        <v>199045</v>
      </c>
      <c r="U31">
        <v>325354</v>
      </c>
      <c r="V31">
        <v>228173</v>
      </c>
      <c r="W31">
        <v>135263</v>
      </c>
      <c r="X31">
        <v>84558</v>
      </c>
      <c r="Y31">
        <v>81024</v>
      </c>
      <c r="Z31">
        <v>126904</v>
      </c>
      <c r="AA31" s="5">
        <f t="shared" si="7"/>
        <v>0.73799999999999999</v>
      </c>
      <c r="AB31" s="3">
        <f t="shared" si="8"/>
        <v>2.3E-2</v>
      </c>
      <c r="AC31" s="4">
        <f t="shared" si="9"/>
        <v>9</v>
      </c>
      <c r="AD31" s="3">
        <f t="shared" si="10"/>
        <v>2.8940000000000001</v>
      </c>
    </row>
    <row r="32" spans="1:30">
      <c r="A32" t="s">
        <v>51</v>
      </c>
      <c r="B32" t="s">
        <v>44</v>
      </c>
      <c r="C32" s="4" t="s">
        <v>10</v>
      </c>
      <c r="D32" t="s">
        <v>111</v>
      </c>
      <c r="E32" s="5"/>
      <c r="F32" s="5">
        <v>1E-3</v>
      </c>
      <c r="G32" s="5">
        <v>8.9999999999999993E-3</v>
      </c>
      <c r="H32" s="5">
        <v>4.0000000000000001E-3</v>
      </c>
      <c r="I32" s="5">
        <v>7.0000000000000001E-3</v>
      </c>
      <c r="J32" s="5">
        <v>3.0000000000000001E-3</v>
      </c>
      <c r="K32" s="5">
        <v>0</v>
      </c>
      <c r="L32" s="5">
        <v>1E-3</v>
      </c>
      <c r="M32" s="5">
        <v>1E-3</v>
      </c>
      <c r="N32" s="3">
        <v>1E-3</v>
      </c>
      <c r="R32">
        <v>17962</v>
      </c>
      <c r="S32">
        <v>143615</v>
      </c>
      <c r="T32">
        <v>46306</v>
      </c>
      <c r="U32">
        <v>53736</v>
      </c>
      <c r="V32">
        <v>21615</v>
      </c>
      <c r="W32">
        <v>6391</v>
      </c>
      <c r="X32">
        <v>4502</v>
      </c>
      <c r="Y32">
        <v>6118</v>
      </c>
      <c r="Z32">
        <v>7932</v>
      </c>
      <c r="AA32" s="5">
        <f t="shared" si="7"/>
        <v>0.92100000000000004</v>
      </c>
      <c r="AB32" s="3">
        <f t="shared" si="8"/>
        <v>0</v>
      </c>
      <c r="AC32" s="4">
        <f t="shared" si="9"/>
        <v>9</v>
      </c>
      <c r="AD32" s="3">
        <f t="shared" si="10"/>
        <v>6.2549999999999999</v>
      </c>
    </row>
    <row r="33" spans="1:30">
      <c r="A33" t="s">
        <v>51</v>
      </c>
      <c r="B33" t="s">
        <v>45</v>
      </c>
      <c r="C33" s="4" t="s">
        <v>10</v>
      </c>
      <c r="D33" t="s">
        <v>111</v>
      </c>
      <c r="E33" s="5"/>
      <c r="F33" s="5">
        <v>6.0000000000000001E-3</v>
      </c>
      <c r="G33" s="5">
        <v>0.01</v>
      </c>
      <c r="H33" s="5">
        <v>5.0000000000000001E-3</v>
      </c>
      <c r="I33" s="5">
        <v>3.5000000000000003E-2</v>
      </c>
      <c r="J33" s="5">
        <v>2.3E-2</v>
      </c>
      <c r="K33" s="5">
        <v>1.0999999999999999E-2</v>
      </c>
      <c r="L33" s="5">
        <v>6.0000000000000001E-3</v>
      </c>
      <c r="M33" s="5">
        <v>1.0999999999999999E-2</v>
      </c>
      <c r="N33" s="3">
        <v>1.4E-2</v>
      </c>
      <c r="R33">
        <v>172618</v>
      </c>
      <c r="S33">
        <v>310416</v>
      </c>
      <c r="T33">
        <v>185144</v>
      </c>
      <c r="U33">
        <v>618979</v>
      </c>
      <c r="V33">
        <v>315079</v>
      </c>
      <c r="W33">
        <v>172795</v>
      </c>
      <c r="X33">
        <v>114560</v>
      </c>
      <c r="Y33">
        <v>101350</v>
      </c>
      <c r="Z33">
        <v>146051</v>
      </c>
      <c r="AA33" s="5">
        <f t="shared" si="7"/>
        <v>0.86899999999999999</v>
      </c>
      <c r="AB33" s="3">
        <f t="shared" si="8"/>
        <v>2E-3</v>
      </c>
      <c r="AC33" s="4">
        <f t="shared" si="9"/>
        <v>9</v>
      </c>
      <c r="AD33" s="3">
        <f t="shared" si="10"/>
        <v>4.6470000000000002</v>
      </c>
    </row>
    <row r="34" spans="1:30">
      <c r="A34" t="s">
        <v>51</v>
      </c>
      <c r="B34" t="s">
        <v>46</v>
      </c>
      <c r="C34" s="4" t="s">
        <v>10</v>
      </c>
      <c r="D34" t="s">
        <v>111</v>
      </c>
      <c r="E34" s="5"/>
      <c r="F34" s="5"/>
      <c r="G34" s="5">
        <v>1E-3</v>
      </c>
      <c r="H34" s="5">
        <v>0</v>
      </c>
      <c r="I34" s="5">
        <v>0</v>
      </c>
      <c r="J34" s="5"/>
      <c r="K34" s="5"/>
      <c r="L34" s="5"/>
      <c r="M34" s="5"/>
      <c r="N34" s="3"/>
      <c r="R34">
        <v>2220</v>
      </c>
      <c r="S34">
        <v>16612</v>
      </c>
      <c r="T34">
        <v>1258</v>
      </c>
      <c r="U34">
        <v>2612</v>
      </c>
      <c r="X34">
        <v>160</v>
      </c>
      <c r="AA34" s="5">
        <f t="shared" si="7"/>
        <v>0.997</v>
      </c>
      <c r="AB34" s="3">
        <f t="shared" si="8"/>
        <v>0</v>
      </c>
      <c r="AC34" s="4">
        <f t="shared" si="9"/>
        <v>5</v>
      </c>
      <c r="AD34" s="3">
        <f t="shared" si="10"/>
        <v>22.31</v>
      </c>
    </row>
    <row r="35" spans="1:30">
      <c r="A35" t="s">
        <v>26</v>
      </c>
      <c r="B35" t="s">
        <v>43</v>
      </c>
      <c r="C35" s="4" t="s">
        <v>10</v>
      </c>
      <c r="D35" t="s">
        <v>111</v>
      </c>
      <c r="E35" s="5">
        <v>4.3999999999999997E-2</v>
      </c>
      <c r="F35" s="5">
        <v>5.1999999999999998E-2</v>
      </c>
      <c r="G35" s="5">
        <v>0.04</v>
      </c>
      <c r="H35" s="5">
        <v>3.1E-2</v>
      </c>
      <c r="I35" s="5">
        <v>3.2000000000000001E-2</v>
      </c>
      <c r="J35" s="5">
        <v>4.2999999999999997E-2</v>
      </c>
      <c r="K35" s="5">
        <v>4.2000000000000003E-2</v>
      </c>
      <c r="L35" s="5">
        <v>3.5999999999999997E-2</v>
      </c>
      <c r="M35" s="5">
        <v>3.5999999999999997E-2</v>
      </c>
      <c r="N35" s="3">
        <v>3.1E-2</v>
      </c>
      <c r="Q35">
        <v>730577</v>
      </c>
      <c r="R35">
        <v>620542</v>
      </c>
      <c r="S35">
        <v>661911</v>
      </c>
      <c r="T35">
        <v>569385</v>
      </c>
      <c r="U35">
        <v>546464</v>
      </c>
      <c r="V35">
        <v>625243</v>
      </c>
      <c r="W35">
        <v>517212</v>
      </c>
      <c r="X35">
        <v>442913</v>
      </c>
      <c r="Y35">
        <v>439498</v>
      </c>
      <c r="Z35">
        <v>388585</v>
      </c>
      <c r="AA35" s="5">
        <f t="shared" si="7"/>
        <v>0.59599999999999997</v>
      </c>
      <c r="AB35" s="3">
        <f t="shared" si="8"/>
        <v>6.9000000000000006E-2</v>
      </c>
      <c r="AC35" s="4">
        <f t="shared" si="9"/>
        <v>10</v>
      </c>
      <c r="AD35" s="3">
        <f t="shared" si="10"/>
        <v>2.0990000000000002</v>
      </c>
    </row>
    <row r="36" spans="1:30">
      <c r="A36" t="s">
        <v>26</v>
      </c>
      <c r="B36" t="s">
        <v>44</v>
      </c>
      <c r="C36" s="4" t="s">
        <v>10</v>
      </c>
      <c r="D36" t="s">
        <v>111</v>
      </c>
      <c r="E36" s="5">
        <v>1E-3</v>
      </c>
      <c r="F36" s="5">
        <v>5.0000000000000001E-3</v>
      </c>
      <c r="G36" s="5">
        <v>7.0000000000000001E-3</v>
      </c>
      <c r="H36" s="5">
        <v>3.0000000000000001E-3</v>
      </c>
      <c r="I36" s="5">
        <v>1E-3</v>
      </c>
      <c r="J36" s="5">
        <v>2E-3</v>
      </c>
      <c r="K36" s="5">
        <v>7.0000000000000001E-3</v>
      </c>
      <c r="L36" s="5">
        <v>5.0000000000000001E-3</v>
      </c>
      <c r="M36" s="5">
        <v>7.0000000000000001E-3</v>
      </c>
      <c r="N36" s="3">
        <v>8.0000000000000002E-3</v>
      </c>
      <c r="Q36">
        <v>7730</v>
      </c>
      <c r="R36">
        <v>46041</v>
      </c>
      <c r="S36">
        <v>112396</v>
      </c>
      <c r="T36">
        <v>40756</v>
      </c>
      <c r="U36">
        <v>19061</v>
      </c>
      <c r="V36">
        <v>14536</v>
      </c>
      <c r="W36">
        <v>43369</v>
      </c>
      <c r="X36">
        <v>39643</v>
      </c>
      <c r="Y36">
        <v>60377</v>
      </c>
      <c r="Z36">
        <v>80848</v>
      </c>
      <c r="AA36" s="5">
        <f t="shared" si="7"/>
        <v>0.82199999999999995</v>
      </c>
      <c r="AB36" s="3">
        <f t="shared" si="8"/>
        <v>4.0000000000000001E-3</v>
      </c>
      <c r="AC36" s="4">
        <f t="shared" si="9"/>
        <v>10</v>
      </c>
      <c r="AD36" s="3">
        <f t="shared" si="10"/>
        <v>4.0830000000000002</v>
      </c>
    </row>
    <row r="37" spans="1:30">
      <c r="A37" t="s">
        <v>26</v>
      </c>
      <c r="B37" t="s">
        <v>45</v>
      </c>
      <c r="C37" s="4" t="s">
        <v>10</v>
      </c>
      <c r="D37" t="s">
        <v>111</v>
      </c>
      <c r="E37" s="5">
        <v>3.1E-2</v>
      </c>
      <c r="F37" s="5">
        <v>3.3000000000000002E-2</v>
      </c>
      <c r="G37" s="5">
        <v>2.1000000000000001E-2</v>
      </c>
      <c r="H37" s="5">
        <v>3.6999999999999998E-2</v>
      </c>
      <c r="I37" s="5">
        <v>4.4999999999999998E-2</v>
      </c>
      <c r="J37" s="5">
        <v>4.4999999999999998E-2</v>
      </c>
      <c r="K37" s="5">
        <v>4.1000000000000002E-2</v>
      </c>
      <c r="L37" s="5">
        <v>2.3E-2</v>
      </c>
      <c r="M37" s="5">
        <v>0.08</v>
      </c>
      <c r="N37" s="3">
        <v>4.7E-2</v>
      </c>
      <c r="Q37">
        <v>278503</v>
      </c>
      <c r="R37">
        <v>220717</v>
      </c>
      <c r="S37">
        <v>215686</v>
      </c>
      <c r="T37">
        <v>338505</v>
      </c>
      <c r="U37">
        <v>425893</v>
      </c>
      <c r="V37">
        <v>345335</v>
      </c>
      <c r="W37">
        <v>190277</v>
      </c>
      <c r="X37">
        <v>155830</v>
      </c>
      <c r="Y37">
        <v>306992</v>
      </c>
      <c r="Z37">
        <v>211245</v>
      </c>
      <c r="AA37" s="5">
        <f t="shared" si="7"/>
        <v>0.41</v>
      </c>
      <c r="AB37" s="3">
        <f t="shared" si="8"/>
        <v>0.23899999999999999</v>
      </c>
      <c r="AC37" s="4">
        <f t="shared" si="9"/>
        <v>10</v>
      </c>
      <c r="AD37" s="3">
        <f t="shared" si="10"/>
        <v>1.2709999999999999</v>
      </c>
    </row>
    <row r="38" spans="1:30">
      <c r="A38" t="s">
        <v>26</v>
      </c>
      <c r="B38" t="s">
        <v>46</v>
      </c>
      <c r="C38" s="4" t="s">
        <v>10</v>
      </c>
      <c r="D38" t="s">
        <v>111</v>
      </c>
      <c r="E38" s="5"/>
      <c r="F38" s="5">
        <v>0</v>
      </c>
      <c r="G38" s="5">
        <v>0</v>
      </c>
      <c r="H38" s="5">
        <v>0</v>
      </c>
      <c r="I38" s="5"/>
      <c r="J38" s="5">
        <v>0</v>
      </c>
      <c r="K38" s="5"/>
      <c r="L38" s="5"/>
      <c r="M38" s="5">
        <v>0</v>
      </c>
      <c r="N38" s="3"/>
      <c r="R38">
        <v>2882</v>
      </c>
      <c r="S38">
        <v>2424</v>
      </c>
      <c r="T38">
        <v>4198</v>
      </c>
      <c r="V38">
        <v>720</v>
      </c>
      <c r="Y38">
        <v>1930</v>
      </c>
      <c r="Z38">
        <v>390</v>
      </c>
      <c r="AA38" s="5"/>
      <c r="AB38" s="3"/>
      <c r="AC38" s="4"/>
      <c r="AD38" s="3"/>
    </row>
    <row r="39" spans="1:30">
      <c r="A39" t="s">
        <v>26</v>
      </c>
      <c r="B39" t="s">
        <v>47</v>
      </c>
      <c r="C39" s="4" t="s">
        <v>10</v>
      </c>
      <c r="D39" t="s">
        <v>111</v>
      </c>
      <c r="E39" s="5">
        <v>1E-3</v>
      </c>
      <c r="F39" s="5">
        <v>1E-3</v>
      </c>
      <c r="G39" s="5">
        <v>2E-3</v>
      </c>
      <c r="H39" s="5">
        <v>2E-3</v>
      </c>
      <c r="I39" s="5">
        <v>1E-3</v>
      </c>
      <c r="J39" s="5">
        <v>2E-3</v>
      </c>
      <c r="K39" s="5">
        <v>2E-3</v>
      </c>
      <c r="L39" s="5">
        <v>4.0000000000000001E-3</v>
      </c>
      <c r="M39" s="5">
        <v>3.0000000000000001E-3</v>
      </c>
      <c r="N39" s="3">
        <v>2E-3</v>
      </c>
      <c r="Q39">
        <v>34418</v>
      </c>
      <c r="R39">
        <v>29157</v>
      </c>
      <c r="S39">
        <v>58699</v>
      </c>
      <c r="T39">
        <v>45260</v>
      </c>
      <c r="U39">
        <v>45160</v>
      </c>
      <c r="V39">
        <v>50335</v>
      </c>
      <c r="W39">
        <v>95011</v>
      </c>
      <c r="X39">
        <v>62057</v>
      </c>
      <c r="Y39">
        <v>38708</v>
      </c>
      <c r="Z39">
        <v>44027</v>
      </c>
      <c r="AA39" s="5">
        <f t="shared" si="7"/>
        <v>0.34200000000000003</v>
      </c>
      <c r="AB39" s="3">
        <f t="shared" si="8"/>
        <v>0.33400000000000002</v>
      </c>
      <c r="AC39" s="4">
        <f t="shared" si="9"/>
        <v>10</v>
      </c>
      <c r="AD39" s="3">
        <f t="shared" si="10"/>
        <v>1.0289999999999999</v>
      </c>
    </row>
    <row r="40" spans="1:30">
      <c r="A40" t="s">
        <v>67</v>
      </c>
      <c r="E40" s="3">
        <f>SUM(E10:E39)</f>
        <v>0.69700000000000006</v>
      </c>
      <c r="F40" s="3">
        <f t="shared" ref="F40:M40" si="11">SUM(F10:F39)</f>
        <v>0.82900000000000007</v>
      </c>
      <c r="G40" s="3">
        <f t="shared" si="11"/>
        <v>0.83200000000000007</v>
      </c>
      <c r="H40" s="3">
        <f t="shared" si="11"/>
        <v>0.67300000000000015</v>
      </c>
      <c r="I40" s="3">
        <f t="shared" si="11"/>
        <v>0.69400000000000017</v>
      </c>
      <c r="J40" s="3">
        <f t="shared" si="11"/>
        <v>0.67900000000000016</v>
      </c>
      <c r="K40" s="3">
        <f t="shared" si="11"/>
        <v>0.67200000000000015</v>
      </c>
      <c r="L40" s="3">
        <f t="shared" si="11"/>
        <v>0.63100000000000012</v>
      </c>
      <c r="M40" s="3">
        <f t="shared" si="11"/>
        <v>0.68900000000000006</v>
      </c>
      <c r="N40" s="3">
        <f t="shared" ref="N40" si="12">SUM(N10:N39)</f>
        <v>0.57700000000000007</v>
      </c>
      <c r="Q40">
        <f>SUM(Q10:Q39)</f>
        <v>8247255</v>
      </c>
      <c r="R40">
        <f t="shared" ref="R40:Z40" si="13">SUM(R10:R39)</f>
        <v>8044362</v>
      </c>
      <c r="S40">
        <f t="shared" si="13"/>
        <v>10115581</v>
      </c>
      <c r="T40">
        <f t="shared" si="13"/>
        <v>8716570</v>
      </c>
      <c r="U40">
        <f t="shared" si="13"/>
        <v>8655803</v>
      </c>
      <c r="V40">
        <f t="shared" si="13"/>
        <v>7489576</v>
      </c>
      <c r="W40">
        <f t="shared" si="13"/>
        <v>6076753</v>
      </c>
      <c r="X40">
        <f t="shared" si="13"/>
        <v>5121182</v>
      </c>
      <c r="Y40">
        <f t="shared" si="13"/>
        <v>5048804</v>
      </c>
      <c r="Z40">
        <f t="shared" si="13"/>
        <v>5145003</v>
      </c>
      <c r="AA40" s="5">
        <f>ROUND(PEARSON($Q40:$Z40,$E40:$N40),3)</f>
        <v>0.69399999999999995</v>
      </c>
      <c r="AB40" s="3">
        <f>ROUND(TDIST(ABS(AD40),AC40-2,2),3)</f>
        <v>2.5999999999999999E-2</v>
      </c>
      <c r="AC40" s="4">
        <f>COUNTA(Q40:Z40)</f>
        <v>10</v>
      </c>
      <c r="AD40" s="3">
        <f>ROUND((AA40*SQRT(AC40-2))/(SQRT(1-AA40^2)),3)</f>
        <v>2.726</v>
      </c>
    </row>
    <row r="41" spans="1:30">
      <c r="A41" t="s">
        <v>69</v>
      </c>
      <c r="E41">
        <f>ROUND(E40/E5,2)</f>
        <v>0.67</v>
      </c>
      <c r="F41">
        <f t="shared" ref="F41:N41" si="14">ROUND(F40/F5,2)</f>
        <v>0.77</v>
      </c>
      <c r="G41">
        <f t="shared" si="14"/>
        <v>0.84</v>
      </c>
      <c r="H41">
        <f t="shared" si="14"/>
        <v>0.88</v>
      </c>
      <c r="I41">
        <f t="shared" si="14"/>
        <v>0.91</v>
      </c>
      <c r="J41">
        <f t="shared" si="14"/>
        <v>0.85</v>
      </c>
      <c r="K41">
        <f t="shared" si="14"/>
        <v>0.84</v>
      </c>
      <c r="L41">
        <f t="shared" si="14"/>
        <v>0.82</v>
      </c>
      <c r="M41">
        <f t="shared" si="14"/>
        <v>0.91</v>
      </c>
      <c r="N41">
        <f t="shared" si="14"/>
        <v>0.83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55"/>
  <sheetViews>
    <sheetView zoomScale="90" zoomScaleNormal="90" workbookViewId="0">
      <selection activeCell="E2" sqref="E2:N4"/>
    </sheetView>
  </sheetViews>
  <sheetFormatPr defaultColWidth="9.140625" defaultRowHeight="15"/>
  <cols>
    <col min="1" max="1" width="6.140625" customWidth="1"/>
    <col min="2" max="2" width="6.28515625" customWidth="1"/>
    <col min="3" max="3" width="13.28515625" customWidth="1"/>
    <col min="5" max="14" width="7.85546875" customWidth="1"/>
    <col min="15" max="15" width="4.140625" customWidth="1"/>
    <col min="16" max="16" width="14.5703125" customWidth="1"/>
    <col min="17" max="26" width="10.42578125" customWidth="1"/>
    <col min="27" max="27" width="8.5703125" style="4" customWidth="1"/>
    <col min="28" max="28" width="7" style="4" customWidth="1"/>
    <col min="29" max="29" width="5.42578125" style="4" customWidth="1"/>
    <col min="30" max="30" width="9.140625" style="4"/>
  </cols>
  <sheetData>
    <row r="1" spans="1:31">
      <c r="A1" s="11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2">
        <v>0.63800000000000001</v>
      </c>
      <c r="K3" s="12">
        <f>ROUND($J3*0.75,3)</f>
        <v>0.47899999999999998</v>
      </c>
      <c r="L3" s="12">
        <f>ROUND($J3*0.65,3)</f>
        <v>0.41499999999999998</v>
      </c>
      <c r="M3" s="12">
        <f>ROUND($J3*0.55,3)</f>
        <v>0.35099999999999998</v>
      </c>
      <c r="N3" s="12">
        <f>ROUND($J3*0.45,3)</f>
        <v>0.28699999999999998</v>
      </c>
      <c r="O3" s="11"/>
      <c r="P3" t="s">
        <v>155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ROUND((K3-$J3)/$J3,2)</f>
        <v>-0.25</v>
      </c>
      <c r="L4" s="13">
        <f t="shared" ref="L4:N4" si="0">ROUND((L3-$J3)/$J3,2)</f>
        <v>-0.35</v>
      </c>
      <c r="M4" s="13">
        <f t="shared" si="0"/>
        <v>-0.45</v>
      </c>
      <c r="N4" s="13">
        <f t="shared" si="0"/>
        <v>-0.55000000000000004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12">
        <v>0.92400000000000004</v>
      </c>
      <c r="F5" s="12">
        <v>0.88500000000000001</v>
      </c>
      <c r="G5" s="12">
        <v>0.82299999999999995</v>
      </c>
      <c r="H5" s="12">
        <v>0.70299999999999996</v>
      </c>
      <c r="I5" s="12">
        <v>0.61799999999999999</v>
      </c>
      <c r="J5" s="12">
        <v>0.63800000000000001</v>
      </c>
      <c r="K5" s="12">
        <v>0.60299999999999998</v>
      </c>
      <c r="L5" s="12">
        <v>0.56200000000000006</v>
      </c>
      <c r="M5" s="12">
        <v>0.47</v>
      </c>
      <c r="N5" s="12">
        <v>0.39100000000000001</v>
      </c>
      <c r="O5" s="11"/>
      <c r="P5" s="11" t="s">
        <v>1</v>
      </c>
      <c r="Q5" s="15">
        <f>Q46</f>
        <v>20761666</v>
      </c>
      <c r="R5" s="15">
        <f t="shared" ref="R5:Y5" si="1">R46</f>
        <v>21290857</v>
      </c>
      <c r="S5" s="15">
        <f t="shared" si="1"/>
        <v>19642948</v>
      </c>
      <c r="T5" s="15">
        <f t="shared" si="1"/>
        <v>22846199</v>
      </c>
      <c r="U5" s="15">
        <f t="shared" si="1"/>
        <v>23108496</v>
      </c>
      <c r="V5" s="15">
        <f t="shared" si="1"/>
        <v>18504005</v>
      </c>
      <c r="W5" s="15">
        <f t="shared" si="1"/>
        <v>17935000</v>
      </c>
      <c r="X5" s="15">
        <f t="shared" si="1"/>
        <v>13551917</v>
      </c>
      <c r="Y5" s="15">
        <f t="shared" si="1"/>
        <v>12987320</v>
      </c>
      <c r="Z5" s="15">
        <f>Z46</f>
        <v>12779611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>
        <f>ROUND((K5-$J5)/$J5,2)</f>
        <v>-0.05</v>
      </c>
      <c r="L6" s="11">
        <f>ROUND((L5-$J5)/$J5,2)</f>
        <v>-0.12</v>
      </c>
      <c r="M6" s="11">
        <f>ROUND((M5-$J5)/$J5,2)</f>
        <v>-0.26</v>
      </c>
      <c r="N6" s="11">
        <f>ROUND((N5-$J5)/$J5,2)</f>
        <v>-0.39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-0.03</v>
      </c>
      <c r="X6" s="13">
        <f>ROUND((X5-W5)/W5,2)</f>
        <v>-0.24</v>
      </c>
      <c r="Y6" s="13">
        <f>ROUND((Y5-X5)/X5,2)</f>
        <v>-0.04</v>
      </c>
      <c r="Z6" s="13">
        <f>ROUND((Z5-Y5)/Y5,2)</f>
        <v>-0.02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8</v>
      </c>
      <c r="B10" t="s">
        <v>9</v>
      </c>
      <c r="C10" t="s">
        <v>10</v>
      </c>
      <c r="D10" t="s">
        <v>12</v>
      </c>
      <c r="E10" s="3"/>
      <c r="F10" s="3"/>
      <c r="G10" s="3"/>
      <c r="H10" s="3"/>
      <c r="I10" s="3"/>
      <c r="J10" s="3">
        <v>0</v>
      </c>
      <c r="K10" s="3"/>
      <c r="L10" s="3"/>
      <c r="M10" s="3"/>
      <c r="N10" s="3"/>
      <c r="O10" s="4"/>
      <c r="P10" s="4"/>
      <c r="V10">
        <v>3578</v>
      </c>
      <c r="AA10" s="5"/>
      <c r="AB10" s="3"/>
      <c r="AD10" s="3"/>
    </row>
    <row r="11" spans="1:31">
      <c r="A11" t="s">
        <v>8</v>
      </c>
      <c r="B11" t="s">
        <v>13</v>
      </c>
      <c r="C11" t="s">
        <v>10</v>
      </c>
      <c r="D11" t="s">
        <v>12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1E-3</v>
      </c>
      <c r="K11" s="3">
        <v>0</v>
      </c>
      <c r="L11" s="3">
        <v>0</v>
      </c>
      <c r="M11" s="3">
        <v>0</v>
      </c>
      <c r="N11" s="3">
        <v>0</v>
      </c>
      <c r="O11" s="4"/>
      <c r="P11" s="4"/>
      <c r="Q11">
        <v>2583050</v>
      </c>
      <c r="R11">
        <v>2422541</v>
      </c>
      <c r="S11">
        <v>2068612</v>
      </c>
      <c r="T11">
        <v>2782454</v>
      </c>
      <c r="U11">
        <v>3183635</v>
      </c>
      <c r="V11">
        <v>2691356</v>
      </c>
      <c r="W11">
        <v>2204585</v>
      </c>
      <c r="X11">
        <v>1904763</v>
      </c>
      <c r="Y11">
        <v>1766549</v>
      </c>
      <c r="Z11">
        <v>1535896</v>
      </c>
      <c r="AA11" s="5">
        <f t="shared" ref="AA11:AA30" si="2">ROUND(PEARSON($Q11:$Z11,$E11:$N11),3)</f>
        <v>0.25900000000000001</v>
      </c>
      <c r="AB11" s="3">
        <f t="shared" ref="AB11:AB30" si="3">ROUND(TDIST(ABS(AD11),AC11-2,2),3)</f>
        <v>0.47</v>
      </c>
      <c r="AC11" s="4">
        <f t="shared" ref="AC11:AC30" si="4">COUNTA(Q11:Z11)</f>
        <v>10</v>
      </c>
      <c r="AD11" s="3">
        <f t="shared" ref="AD11:AD30" si="5">ROUND((AA11*SQRT(AC11-2))/(SQRT(1-AA11^2)),3)</f>
        <v>0.75800000000000001</v>
      </c>
    </row>
    <row r="12" spans="1:31">
      <c r="A12" t="s">
        <v>8</v>
      </c>
      <c r="B12" t="s">
        <v>14</v>
      </c>
      <c r="C12" t="s">
        <v>10</v>
      </c>
      <c r="D12" t="s">
        <v>12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/>
      <c r="N12" s="3"/>
      <c r="O12" s="4"/>
      <c r="P12" s="4"/>
      <c r="Q12">
        <v>16607</v>
      </c>
      <c r="R12">
        <v>18591</v>
      </c>
      <c r="S12">
        <v>19026</v>
      </c>
      <c r="T12">
        <v>23556</v>
      </c>
      <c r="U12">
        <v>906</v>
      </c>
      <c r="V12">
        <v>10560</v>
      </c>
      <c r="W12">
        <v>19527</v>
      </c>
      <c r="X12">
        <v>10885</v>
      </c>
      <c r="AA12" s="5"/>
      <c r="AB12" s="3"/>
      <c r="AD12" s="3"/>
    </row>
    <row r="13" spans="1:31">
      <c r="A13" t="s">
        <v>8</v>
      </c>
      <c r="B13" t="s">
        <v>15</v>
      </c>
      <c r="C13" t="s">
        <v>10</v>
      </c>
      <c r="D13" t="s">
        <v>12</v>
      </c>
      <c r="E13" s="3"/>
      <c r="F13" s="3"/>
      <c r="G13" s="3"/>
      <c r="H13" s="3"/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"/>
      <c r="P13" s="4"/>
      <c r="U13">
        <v>26676</v>
      </c>
      <c r="V13">
        <v>16200</v>
      </c>
      <c r="W13">
        <v>7416</v>
      </c>
      <c r="X13">
        <v>21600</v>
      </c>
      <c r="Y13">
        <v>28030</v>
      </c>
      <c r="Z13">
        <v>29350</v>
      </c>
      <c r="AA13" s="5"/>
      <c r="AB13" s="3"/>
      <c r="AD13" s="3"/>
    </row>
    <row r="14" spans="1:31">
      <c r="A14" t="s">
        <v>8</v>
      </c>
      <c r="B14" t="s">
        <v>17</v>
      </c>
      <c r="C14" t="s">
        <v>10</v>
      </c>
      <c r="D14" t="s">
        <v>12</v>
      </c>
      <c r="E14" s="3"/>
      <c r="F14" s="3"/>
      <c r="G14" s="3"/>
      <c r="H14" s="3"/>
      <c r="I14" s="3"/>
      <c r="J14" s="3"/>
      <c r="K14" s="3"/>
      <c r="L14" s="3">
        <v>0</v>
      </c>
      <c r="M14" s="3"/>
      <c r="N14" s="3"/>
      <c r="P14" s="4"/>
      <c r="X14">
        <v>10219</v>
      </c>
      <c r="Y14">
        <v>1040</v>
      </c>
      <c r="Z14">
        <v>4645</v>
      </c>
      <c r="AA14" s="5"/>
      <c r="AB14" s="3"/>
      <c r="AD14" s="3"/>
    </row>
    <row r="15" spans="1:31">
      <c r="A15" t="s">
        <v>8</v>
      </c>
      <c r="B15" t="s">
        <v>18</v>
      </c>
      <c r="C15" t="s">
        <v>10</v>
      </c>
      <c r="D15" t="s">
        <v>12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P15" s="4"/>
      <c r="R15">
        <v>27043</v>
      </c>
      <c r="S15">
        <v>10703</v>
      </c>
      <c r="T15">
        <v>23328</v>
      </c>
      <c r="U15">
        <v>13756</v>
      </c>
      <c r="V15">
        <v>15816</v>
      </c>
      <c r="W15">
        <v>46344</v>
      </c>
      <c r="X15">
        <v>132308</v>
      </c>
      <c r="Y15">
        <v>178605</v>
      </c>
      <c r="Z15">
        <v>212691</v>
      </c>
      <c r="AA15" s="5"/>
      <c r="AB15" s="3"/>
      <c r="AD15" s="3"/>
    </row>
    <row r="16" spans="1:31">
      <c r="A16" t="s">
        <v>30</v>
      </c>
      <c r="B16" t="s">
        <v>13</v>
      </c>
      <c r="C16" t="s">
        <v>145</v>
      </c>
      <c r="D16" t="s">
        <v>12</v>
      </c>
      <c r="E16" s="3"/>
      <c r="F16" s="3"/>
      <c r="G16" s="3"/>
      <c r="H16" s="3"/>
      <c r="I16" s="3"/>
      <c r="J16" s="3"/>
      <c r="K16" s="3">
        <v>0</v>
      </c>
      <c r="L16" s="3">
        <v>0</v>
      </c>
      <c r="M16" s="3">
        <v>0</v>
      </c>
      <c r="N16" s="3">
        <v>0</v>
      </c>
      <c r="P16" s="4"/>
      <c r="W16">
        <v>108485</v>
      </c>
      <c r="X16">
        <v>123228</v>
      </c>
      <c r="Y16">
        <v>101532</v>
      </c>
      <c r="Z16">
        <v>144684</v>
      </c>
      <c r="AA16" s="5"/>
      <c r="AB16" s="3"/>
      <c r="AD16" s="3"/>
    </row>
    <row r="17" spans="1:30">
      <c r="A17" t="s">
        <v>30</v>
      </c>
      <c r="B17" t="s">
        <v>13</v>
      </c>
      <c r="C17" t="s">
        <v>10</v>
      </c>
      <c r="D17" t="s">
        <v>12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P17" s="4"/>
      <c r="Q17">
        <v>833384</v>
      </c>
      <c r="R17">
        <v>671323</v>
      </c>
      <c r="S17">
        <v>423730</v>
      </c>
      <c r="T17">
        <v>359264</v>
      </c>
      <c r="U17">
        <v>324577</v>
      </c>
      <c r="V17">
        <v>368882</v>
      </c>
      <c r="W17">
        <v>295714</v>
      </c>
      <c r="X17">
        <v>148793</v>
      </c>
      <c r="Y17">
        <v>99461</v>
      </c>
      <c r="Z17">
        <v>96917</v>
      </c>
      <c r="AA17" s="5"/>
      <c r="AB17" s="3"/>
      <c r="AD17" s="3"/>
    </row>
    <row r="18" spans="1:30">
      <c r="A18" t="s">
        <v>30</v>
      </c>
      <c r="B18" t="s">
        <v>14</v>
      </c>
      <c r="C18" t="s">
        <v>10</v>
      </c>
      <c r="D18" t="s">
        <v>12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Q18">
        <v>4498</v>
      </c>
      <c r="R18">
        <v>3373</v>
      </c>
      <c r="S18">
        <v>219</v>
      </c>
      <c r="T18">
        <v>2529</v>
      </c>
      <c r="U18">
        <v>1699</v>
      </c>
      <c r="V18">
        <v>4957</v>
      </c>
      <c r="W18">
        <v>12756</v>
      </c>
      <c r="X18">
        <v>25620</v>
      </c>
      <c r="Y18">
        <v>25787</v>
      </c>
      <c r="Z18">
        <v>10339</v>
      </c>
      <c r="AA18" s="5"/>
      <c r="AB18" s="3"/>
      <c r="AD18" s="3"/>
    </row>
    <row r="19" spans="1:30">
      <c r="A19" t="s">
        <v>30</v>
      </c>
      <c r="B19" t="s">
        <v>15</v>
      </c>
      <c r="C19" t="s">
        <v>10</v>
      </c>
      <c r="D19" t="s">
        <v>12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Q19">
        <v>11295</v>
      </c>
      <c r="R19">
        <v>8742</v>
      </c>
      <c r="S19">
        <v>9183</v>
      </c>
      <c r="T19">
        <v>6081</v>
      </c>
      <c r="U19">
        <v>7708</v>
      </c>
      <c r="V19">
        <v>9580</v>
      </c>
      <c r="W19">
        <v>5968</v>
      </c>
      <c r="X19">
        <v>8324</v>
      </c>
      <c r="Y19">
        <v>8075</v>
      </c>
      <c r="Z19">
        <v>8332</v>
      </c>
      <c r="AA19" s="5"/>
      <c r="AB19" s="3"/>
      <c r="AD19" s="3"/>
    </row>
    <row r="20" spans="1:30">
      <c r="A20" t="s">
        <v>30</v>
      </c>
      <c r="B20" t="s">
        <v>16</v>
      </c>
      <c r="C20" t="s">
        <v>145</v>
      </c>
      <c r="D20" t="s">
        <v>12</v>
      </c>
      <c r="E20" s="3"/>
      <c r="F20" s="3"/>
      <c r="G20" s="3"/>
      <c r="H20" s="3"/>
      <c r="I20" s="3"/>
      <c r="J20" s="3"/>
      <c r="K20" s="3"/>
      <c r="L20" s="3"/>
      <c r="M20" s="3"/>
      <c r="N20" s="3">
        <v>0</v>
      </c>
      <c r="X20">
        <v>30899</v>
      </c>
      <c r="Y20">
        <v>25183</v>
      </c>
      <c r="Z20">
        <v>24565</v>
      </c>
      <c r="AA20" s="5"/>
      <c r="AB20" s="3"/>
      <c r="AD20" s="3"/>
    </row>
    <row r="21" spans="1:30">
      <c r="A21" t="s">
        <v>30</v>
      </c>
      <c r="B21" t="s">
        <v>16</v>
      </c>
      <c r="C21" t="s">
        <v>10</v>
      </c>
      <c r="D21" t="s">
        <v>12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/>
      <c r="M21" s="3"/>
      <c r="N21" s="3"/>
      <c r="Q21">
        <v>44603</v>
      </c>
      <c r="R21">
        <v>31882</v>
      </c>
      <c r="S21">
        <v>39988</v>
      </c>
      <c r="T21">
        <v>40165</v>
      </c>
      <c r="U21">
        <v>37923</v>
      </c>
      <c r="V21">
        <v>39699</v>
      </c>
      <c r="W21">
        <v>40081</v>
      </c>
      <c r="X21">
        <v>15397</v>
      </c>
      <c r="Y21">
        <v>13022</v>
      </c>
      <c r="Z21">
        <v>11097</v>
      </c>
      <c r="AA21" s="5"/>
      <c r="AB21" s="3"/>
      <c r="AD21" s="3"/>
    </row>
    <row r="22" spans="1:30">
      <c r="A22" t="s">
        <v>30</v>
      </c>
      <c r="B22" t="s">
        <v>17</v>
      </c>
      <c r="C22" t="s">
        <v>146</v>
      </c>
      <c r="D22" t="s">
        <v>12</v>
      </c>
      <c r="E22" s="3"/>
      <c r="F22" s="3"/>
      <c r="G22" s="3"/>
      <c r="H22" s="3"/>
      <c r="I22" s="3"/>
      <c r="J22" s="3"/>
      <c r="K22" s="3">
        <v>0</v>
      </c>
      <c r="L22" s="3">
        <v>0</v>
      </c>
      <c r="M22" s="3">
        <v>0</v>
      </c>
      <c r="N22" s="3">
        <v>0</v>
      </c>
      <c r="W22">
        <v>4350</v>
      </c>
      <c r="X22">
        <v>2226</v>
      </c>
      <c r="Y22">
        <v>11276</v>
      </c>
      <c r="Z22">
        <v>1229</v>
      </c>
      <c r="AA22" s="5"/>
      <c r="AB22" s="3"/>
      <c r="AD22" s="3"/>
    </row>
    <row r="23" spans="1:30">
      <c r="A23" t="s">
        <v>30</v>
      </c>
      <c r="B23" t="s">
        <v>17</v>
      </c>
      <c r="C23" t="s">
        <v>10</v>
      </c>
      <c r="D23" t="s">
        <v>12</v>
      </c>
      <c r="E23" s="3">
        <v>0</v>
      </c>
      <c r="F23" s="3">
        <v>0</v>
      </c>
      <c r="G23" s="3">
        <v>0</v>
      </c>
      <c r="H23" s="3"/>
      <c r="I23" s="3">
        <v>0</v>
      </c>
      <c r="J23" s="3">
        <v>0</v>
      </c>
      <c r="K23" s="3"/>
      <c r="L23" s="3"/>
      <c r="M23" s="3"/>
      <c r="N23" s="3"/>
      <c r="Q23">
        <v>31738</v>
      </c>
      <c r="R23">
        <v>473</v>
      </c>
      <c r="S23">
        <v>1306</v>
      </c>
      <c r="T23">
        <v>788</v>
      </c>
      <c r="U23">
        <v>268</v>
      </c>
      <c r="V23">
        <v>4154</v>
      </c>
      <c r="AA23" s="5"/>
      <c r="AB23" s="3"/>
      <c r="AD23" s="3"/>
    </row>
    <row r="24" spans="1:30">
      <c r="A24" t="s">
        <v>30</v>
      </c>
      <c r="B24" t="s">
        <v>18</v>
      </c>
      <c r="C24" t="s">
        <v>145</v>
      </c>
      <c r="D24" t="s">
        <v>12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>
        <v>0</v>
      </c>
      <c r="W24">
        <v>87339</v>
      </c>
      <c r="X24">
        <v>281244</v>
      </c>
      <c r="Y24">
        <v>301325</v>
      </c>
      <c r="Z24">
        <v>404526</v>
      </c>
      <c r="AA24" s="5"/>
      <c r="AB24" s="3"/>
      <c r="AD24" s="3"/>
    </row>
    <row r="25" spans="1:30">
      <c r="A25" t="s">
        <v>30</v>
      </c>
      <c r="B25" t="s">
        <v>18</v>
      </c>
      <c r="C25" t="s">
        <v>146</v>
      </c>
      <c r="D25" t="s">
        <v>12</v>
      </c>
      <c r="E25" s="3"/>
      <c r="F25" s="3"/>
      <c r="G25" s="3"/>
      <c r="H25" s="3"/>
      <c r="I25" s="3"/>
      <c r="J25" s="3"/>
      <c r="K25" s="3">
        <v>0</v>
      </c>
      <c r="L25" s="3">
        <v>0</v>
      </c>
      <c r="M25" s="3">
        <v>0</v>
      </c>
      <c r="N25" s="3">
        <v>0</v>
      </c>
      <c r="W25">
        <v>193078</v>
      </c>
      <c r="X25">
        <v>89159</v>
      </c>
      <c r="Y25">
        <v>73206</v>
      </c>
      <c r="Z25">
        <v>82494</v>
      </c>
      <c r="AA25" s="5"/>
      <c r="AB25" s="3"/>
      <c r="AD25" s="3"/>
    </row>
    <row r="26" spans="1:30">
      <c r="A26" t="s">
        <v>30</v>
      </c>
      <c r="B26" t="s">
        <v>18</v>
      </c>
      <c r="C26" t="s">
        <v>10</v>
      </c>
      <c r="D26" t="s">
        <v>12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/>
      <c r="L26" s="3"/>
      <c r="M26" s="3"/>
      <c r="N26" s="3"/>
      <c r="Q26">
        <v>245225</v>
      </c>
      <c r="R26">
        <v>271549</v>
      </c>
      <c r="S26">
        <v>249748</v>
      </c>
      <c r="T26">
        <v>184677</v>
      </c>
      <c r="U26">
        <v>148256</v>
      </c>
      <c r="V26">
        <v>165497</v>
      </c>
      <c r="AA26" s="5"/>
      <c r="AB26" s="3"/>
      <c r="AD26" s="3"/>
    </row>
    <row r="27" spans="1:30">
      <c r="A27" t="s">
        <v>30</v>
      </c>
      <c r="B27" t="s">
        <v>19</v>
      </c>
      <c r="C27" t="s">
        <v>10</v>
      </c>
      <c r="D27" t="s">
        <v>12</v>
      </c>
      <c r="E27" s="3">
        <v>0</v>
      </c>
      <c r="F27" s="3"/>
      <c r="G27" s="3"/>
      <c r="H27" s="3"/>
      <c r="I27" s="3">
        <v>0</v>
      </c>
      <c r="J27" s="3"/>
      <c r="K27" s="3"/>
      <c r="L27" s="3"/>
      <c r="M27" s="3"/>
      <c r="N27" s="3"/>
      <c r="Q27">
        <v>87</v>
      </c>
      <c r="U27">
        <v>252</v>
      </c>
      <c r="AA27" s="5"/>
      <c r="AB27" s="3"/>
      <c r="AD27" s="3"/>
    </row>
    <row r="28" spans="1:30">
      <c r="A28" t="s">
        <v>22</v>
      </c>
      <c r="B28" t="s">
        <v>13</v>
      </c>
      <c r="C28" t="s">
        <v>10</v>
      </c>
      <c r="D28" t="s">
        <v>12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Q28">
        <v>1118375</v>
      </c>
      <c r="R28">
        <v>1278065</v>
      </c>
      <c r="S28">
        <v>919129</v>
      </c>
      <c r="T28">
        <v>1258094</v>
      </c>
      <c r="U28">
        <v>1135160</v>
      </c>
      <c r="V28">
        <v>1106661</v>
      </c>
      <c r="W28">
        <v>1106661</v>
      </c>
      <c r="X28">
        <v>570711</v>
      </c>
      <c r="Y28">
        <v>542158</v>
      </c>
      <c r="Z28">
        <v>675860</v>
      </c>
      <c r="AA28" s="5"/>
      <c r="AB28" s="3"/>
      <c r="AD28" s="3"/>
    </row>
    <row r="29" spans="1:30">
      <c r="A29" t="s">
        <v>22</v>
      </c>
      <c r="B29" t="s">
        <v>14</v>
      </c>
      <c r="C29" t="s">
        <v>10</v>
      </c>
      <c r="D29" t="s">
        <v>12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Q29">
        <v>563990</v>
      </c>
      <c r="R29">
        <v>341495</v>
      </c>
      <c r="S29">
        <v>243018</v>
      </c>
      <c r="T29">
        <v>301125</v>
      </c>
      <c r="U29">
        <v>386493</v>
      </c>
      <c r="V29">
        <v>150995</v>
      </c>
      <c r="W29">
        <v>150995</v>
      </c>
      <c r="X29">
        <v>98661</v>
      </c>
      <c r="Y29">
        <v>45185</v>
      </c>
      <c r="Z29">
        <v>109662</v>
      </c>
      <c r="AA29" s="5"/>
      <c r="AB29" s="3"/>
      <c r="AD29" s="3"/>
    </row>
    <row r="30" spans="1:30">
      <c r="A30" t="s">
        <v>22</v>
      </c>
      <c r="B30" t="s">
        <v>15</v>
      </c>
      <c r="C30" t="s">
        <v>10</v>
      </c>
      <c r="D30" t="s">
        <v>12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4.0000000000000001E-3</v>
      </c>
      <c r="N30" s="3">
        <v>0</v>
      </c>
      <c r="Q30">
        <v>2553851</v>
      </c>
      <c r="R30">
        <v>2632950</v>
      </c>
      <c r="S30">
        <v>3308229</v>
      </c>
      <c r="T30">
        <v>3681721</v>
      </c>
      <c r="U30">
        <v>3588824</v>
      </c>
      <c r="V30">
        <v>2611489</v>
      </c>
      <c r="W30">
        <v>2607735</v>
      </c>
      <c r="X30">
        <v>1796377</v>
      </c>
      <c r="Y30">
        <v>1839296</v>
      </c>
      <c r="Z30">
        <v>1771276</v>
      </c>
      <c r="AA30" s="5">
        <f t="shared" si="2"/>
        <v>-0.39500000000000002</v>
      </c>
      <c r="AB30" s="3">
        <f t="shared" si="3"/>
        <v>0.25900000000000001</v>
      </c>
      <c r="AC30" s="4">
        <f t="shared" si="4"/>
        <v>10</v>
      </c>
      <c r="AD30" s="3">
        <f t="shared" si="5"/>
        <v>-1.216</v>
      </c>
    </row>
    <row r="31" spans="1:30">
      <c r="A31" t="s">
        <v>22</v>
      </c>
      <c r="B31" t="s">
        <v>16</v>
      </c>
      <c r="C31" t="s">
        <v>10</v>
      </c>
      <c r="D31" t="s">
        <v>12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Q31">
        <v>144804</v>
      </c>
      <c r="R31">
        <v>163370</v>
      </c>
      <c r="S31">
        <v>97311</v>
      </c>
      <c r="T31">
        <v>114742</v>
      </c>
      <c r="U31">
        <v>162573</v>
      </c>
      <c r="V31">
        <v>116680</v>
      </c>
      <c r="W31">
        <v>116680</v>
      </c>
      <c r="X31">
        <v>118214</v>
      </c>
      <c r="Y31">
        <v>86512</v>
      </c>
      <c r="Z31">
        <v>69920</v>
      </c>
      <c r="AA31" s="5"/>
      <c r="AB31" s="3"/>
      <c r="AD31" s="3"/>
    </row>
    <row r="32" spans="1:30">
      <c r="A32" t="s">
        <v>22</v>
      </c>
      <c r="B32" t="s">
        <v>17</v>
      </c>
      <c r="C32" t="s">
        <v>10</v>
      </c>
      <c r="D32" t="s">
        <v>12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Q32">
        <v>138153</v>
      </c>
      <c r="R32">
        <v>49849</v>
      </c>
      <c r="S32">
        <v>60402</v>
      </c>
      <c r="T32">
        <v>49633</v>
      </c>
      <c r="U32">
        <v>224000</v>
      </c>
      <c r="V32">
        <v>73652</v>
      </c>
      <c r="W32">
        <v>73652</v>
      </c>
      <c r="X32">
        <v>91341</v>
      </c>
      <c r="Y32">
        <v>113909</v>
      </c>
      <c r="Z32">
        <v>53370</v>
      </c>
      <c r="AA32" s="5"/>
      <c r="AB32" s="3"/>
      <c r="AD32" s="3"/>
    </row>
    <row r="33" spans="1:30">
      <c r="A33" t="s">
        <v>22</v>
      </c>
      <c r="B33" t="s">
        <v>18</v>
      </c>
      <c r="C33" t="s">
        <v>145</v>
      </c>
      <c r="D33" t="s">
        <v>12</v>
      </c>
      <c r="E33" s="3"/>
      <c r="F33" s="3"/>
      <c r="G33" s="3"/>
      <c r="H33" s="3"/>
      <c r="I33" s="3"/>
      <c r="J33" s="3"/>
      <c r="K33" s="3"/>
      <c r="L33" s="3"/>
      <c r="M33" s="3"/>
      <c r="N33" s="3">
        <v>0</v>
      </c>
      <c r="Z33">
        <v>289041</v>
      </c>
      <c r="AA33" s="5"/>
      <c r="AB33" s="3"/>
      <c r="AD33" s="3"/>
    </row>
    <row r="34" spans="1:30">
      <c r="A34" t="s">
        <v>22</v>
      </c>
      <c r="B34" t="s">
        <v>18</v>
      </c>
      <c r="C34" t="s">
        <v>10</v>
      </c>
      <c r="D34" t="s">
        <v>12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Q34">
        <v>12192837</v>
      </c>
      <c r="R34">
        <v>12929692</v>
      </c>
      <c r="S34">
        <v>11713996</v>
      </c>
      <c r="T34">
        <v>13485158</v>
      </c>
      <c r="U34">
        <v>13060035</v>
      </c>
      <c r="V34">
        <v>10070068</v>
      </c>
      <c r="W34">
        <v>9834906</v>
      </c>
      <c r="X34">
        <v>6980814</v>
      </c>
      <c r="Y34">
        <v>6766474</v>
      </c>
      <c r="Z34">
        <v>6300774</v>
      </c>
      <c r="AA34" s="5"/>
      <c r="AB34" s="3"/>
      <c r="AD34" s="3"/>
    </row>
    <row r="35" spans="1:30">
      <c r="A35" t="s">
        <v>22</v>
      </c>
      <c r="B35" t="s">
        <v>19</v>
      </c>
      <c r="C35" t="s">
        <v>10</v>
      </c>
      <c r="D35" t="s">
        <v>12</v>
      </c>
      <c r="E35" s="3">
        <v>0</v>
      </c>
      <c r="F35" s="3">
        <v>0</v>
      </c>
      <c r="G35" s="3">
        <v>0</v>
      </c>
      <c r="H35" s="3"/>
      <c r="I35" s="3"/>
      <c r="J35" s="3">
        <v>0</v>
      </c>
      <c r="K35" s="3">
        <v>0</v>
      </c>
      <c r="L35" s="3">
        <v>0</v>
      </c>
      <c r="M35" s="3">
        <v>0</v>
      </c>
      <c r="N35" s="3">
        <v>0</v>
      </c>
      <c r="Q35">
        <v>76197</v>
      </c>
      <c r="R35">
        <v>79758</v>
      </c>
      <c r="S35">
        <v>99705</v>
      </c>
      <c r="T35">
        <v>114293</v>
      </c>
      <c r="U35">
        <v>138596</v>
      </c>
      <c r="V35">
        <v>65643</v>
      </c>
      <c r="W35">
        <v>64323</v>
      </c>
      <c r="X35">
        <v>134347</v>
      </c>
      <c r="Y35">
        <v>122925</v>
      </c>
      <c r="Z35">
        <v>92978</v>
      </c>
      <c r="AA35" s="5"/>
      <c r="AB35" s="3"/>
      <c r="AD35" s="3"/>
    </row>
    <row r="36" spans="1:30">
      <c r="A36" t="s">
        <v>31</v>
      </c>
      <c r="B36" t="s">
        <v>13</v>
      </c>
      <c r="C36" t="s">
        <v>10</v>
      </c>
      <c r="D36" t="s">
        <v>12</v>
      </c>
      <c r="E36" s="3">
        <v>0</v>
      </c>
      <c r="F36" s="3">
        <v>0</v>
      </c>
      <c r="G36" s="3">
        <v>0</v>
      </c>
      <c r="H36" s="3"/>
      <c r="I36" s="3"/>
      <c r="J36" s="3"/>
      <c r="K36" s="3"/>
      <c r="L36" s="3"/>
      <c r="M36" s="3"/>
      <c r="N36" s="3"/>
      <c r="Q36">
        <v>5180</v>
      </c>
      <c r="R36">
        <v>14375</v>
      </c>
      <c r="S36">
        <v>10346</v>
      </c>
      <c r="AA36" s="5"/>
      <c r="AB36" s="3"/>
      <c r="AD36" s="3"/>
    </row>
    <row r="37" spans="1:30">
      <c r="A37" t="s">
        <v>31</v>
      </c>
      <c r="B37" t="s">
        <v>18</v>
      </c>
      <c r="C37" t="s">
        <v>145</v>
      </c>
      <c r="D37" t="s">
        <v>12</v>
      </c>
      <c r="E37" s="3"/>
      <c r="F37" s="3"/>
      <c r="G37" s="3"/>
      <c r="H37" s="3"/>
      <c r="I37" s="3"/>
      <c r="J37" s="3"/>
      <c r="K37" s="3">
        <v>0</v>
      </c>
      <c r="L37" s="3"/>
      <c r="M37" s="3"/>
      <c r="N37" s="3"/>
      <c r="W37">
        <v>7480</v>
      </c>
      <c r="AA37" s="5"/>
      <c r="AB37" s="3"/>
      <c r="AD37" s="3"/>
    </row>
    <row r="38" spans="1:30">
      <c r="A38" t="s">
        <v>31</v>
      </c>
      <c r="B38" t="s">
        <v>18</v>
      </c>
      <c r="C38" t="s">
        <v>10</v>
      </c>
      <c r="D38" t="s">
        <v>12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/>
      <c r="L38" s="3"/>
      <c r="M38" s="3"/>
      <c r="N38" s="3"/>
      <c r="Q38">
        <v>27897</v>
      </c>
      <c r="R38">
        <v>20201</v>
      </c>
      <c r="S38">
        <v>23483</v>
      </c>
      <c r="T38">
        <v>10560</v>
      </c>
      <c r="U38">
        <v>13420</v>
      </c>
      <c r="V38">
        <v>9680</v>
      </c>
      <c r="AA38" s="5"/>
      <c r="AB38" s="3"/>
      <c r="AD38" s="3"/>
    </row>
    <row r="39" spans="1:30">
      <c r="A39" t="s">
        <v>24</v>
      </c>
      <c r="B39" t="s">
        <v>13</v>
      </c>
      <c r="C39" t="s">
        <v>10</v>
      </c>
      <c r="D39" t="s">
        <v>12</v>
      </c>
      <c r="E39" s="3"/>
      <c r="F39" s="3"/>
      <c r="G39" s="3"/>
      <c r="H39" s="3"/>
      <c r="I39" s="3"/>
      <c r="J39" s="3"/>
      <c r="K39" s="3">
        <v>0</v>
      </c>
      <c r="L39" s="3"/>
      <c r="M39" s="3"/>
      <c r="N39" s="3"/>
      <c r="R39">
        <v>5147</v>
      </c>
      <c r="T39">
        <v>4796</v>
      </c>
      <c r="W39">
        <v>1471</v>
      </c>
      <c r="Y39">
        <v>663</v>
      </c>
      <c r="AA39" s="5"/>
      <c r="AB39" s="3"/>
      <c r="AD39" s="3"/>
    </row>
    <row r="40" spans="1:30">
      <c r="A40" t="s">
        <v>24</v>
      </c>
      <c r="B40" t="s">
        <v>17</v>
      </c>
      <c r="C40" t="s">
        <v>10</v>
      </c>
      <c r="D40" t="s">
        <v>12</v>
      </c>
      <c r="E40" s="3"/>
      <c r="F40" s="3"/>
      <c r="G40" s="3"/>
      <c r="H40" s="3"/>
      <c r="I40" s="3"/>
      <c r="J40" s="3"/>
      <c r="K40" s="3"/>
      <c r="L40" s="3"/>
      <c r="M40" s="3">
        <v>0</v>
      </c>
      <c r="N40" s="3"/>
      <c r="Q40">
        <v>5083</v>
      </c>
      <c r="R40">
        <v>4062</v>
      </c>
      <c r="W40">
        <v>5888</v>
      </c>
      <c r="X40">
        <v>4981</v>
      </c>
      <c r="Y40">
        <v>3472</v>
      </c>
      <c r="AA40" s="5"/>
      <c r="AB40" s="3"/>
      <c r="AD40" s="3"/>
    </row>
    <row r="41" spans="1:30">
      <c r="A41" t="s">
        <v>24</v>
      </c>
      <c r="B41" t="s">
        <v>18</v>
      </c>
      <c r="C41" t="s">
        <v>10</v>
      </c>
      <c r="D41" t="s">
        <v>12</v>
      </c>
      <c r="E41" s="3"/>
      <c r="F41" s="3"/>
      <c r="G41" s="3"/>
      <c r="H41" s="3"/>
      <c r="I41" s="3"/>
      <c r="J41" s="3"/>
      <c r="K41" s="3">
        <v>0</v>
      </c>
      <c r="L41" s="3">
        <v>0</v>
      </c>
      <c r="M41" s="3">
        <v>0</v>
      </c>
      <c r="N41" s="3">
        <v>0</v>
      </c>
      <c r="Q41">
        <v>152407</v>
      </c>
      <c r="R41">
        <v>316376</v>
      </c>
      <c r="S41">
        <v>344814</v>
      </c>
      <c r="T41">
        <v>287224</v>
      </c>
      <c r="U41">
        <v>434839</v>
      </c>
      <c r="V41">
        <v>625656</v>
      </c>
      <c r="W41">
        <v>602354</v>
      </c>
      <c r="X41">
        <v>701538</v>
      </c>
      <c r="Y41">
        <v>608347</v>
      </c>
      <c r="Z41">
        <v>706896</v>
      </c>
      <c r="AA41" s="5"/>
      <c r="AB41" s="3"/>
      <c r="AD41" s="3"/>
    </row>
    <row r="42" spans="1:30">
      <c r="A42" t="s">
        <v>25</v>
      </c>
      <c r="B42" t="s">
        <v>13</v>
      </c>
      <c r="C42" t="s">
        <v>10</v>
      </c>
      <c r="D42" t="s">
        <v>12</v>
      </c>
      <c r="E42" s="3"/>
      <c r="F42" s="3"/>
      <c r="G42" s="3"/>
      <c r="H42" s="3"/>
      <c r="I42" s="3">
        <v>0</v>
      </c>
      <c r="J42" s="3"/>
      <c r="K42" s="3"/>
      <c r="L42" s="3"/>
      <c r="M42" s="3"/>
      <c r="N42" s="3"/>
      <c r="U42">
        <v>9776</v>
      </c>
      <c r="V42">
        <v>3055</v>
      </c>
      <c r="W42">
        <v>6353</v>
      </c>
      <c r="AA42" s="5"/>
      <c r="AB42" s="3"/>
      <c r="AD42" s="3"/>
    </row>
    <row r="43" spans="1:30">
      <c r="A43" t="s">
        <v>25</v>
      </c>
      <c r="B43" t="s">
        <v>18</v>
      </c>
      <c r="C43" t="s">
        <v>145</v>
      </c>
      <c r="D43" t="s">
        <v>12</v>
      </c>
      <c r="E43" s="3"/>
      <c r="F43" s="3"/>
      <c r="G43" s="3"/>
      <c r="H43" s="3"/>
      <c r="I43" s="3"/>
      <c r="J43" s="3"/>
      <c r="K43" s="3">
        <v>0</v>
      </c>
      <c r="L43" s="3">
        <v>0</v>
      </c>
      <c r="M43" s="3">
        <v>0</v>
      </c>
      <c r="N43" s="3"/>
      <c r="W43">
        <v>66292</v>
      </c>
      <c r="X43">
        <v>250268</v>
      </c>
      <c r="Y43">
        <v>158225</v>
      </c>
      <c r="Z43">
        <v>90437</v>
      </c>
      <c r="AA43" s="5"/>
      <c r="AB43" s="3"/>
      <c r="AD43" s="3"/>
    </row>
    <row r="44" spans="1:30">
      <c r="A44" t="s">
        <v>25</v>
      </c>
      <c r="B44" t="s">
        <v>18</v>
      </c>
      <c r="C44" t="s">
        <v>148</v>
      </c>
      <c r="D44" t="s">
        <v>12</v>
      </c>
      <c r="E44" s="3"/>
      <c r="F44" s="3"/>
      <c r="G44" s="3"/>
      <c r="H44" s="3"/>
      <c r="I44" s="3"/>
      <c r="J44" s="3"/>
      <c r="K44" s="3">
        <v>0</v>
      </c>
      <c r="L44" s="3"/>
      <c r="M44" s="3">
        <v>0</v>
      </c>
      <c r="N44" s="3"/>
      <c r="W44">
        <v>264567</v>
      </c>
      <c r="Y44">
        <v>67063</v>
      </c>
      <c r="Z44">
        <v>52632</v>
      </c>
      <c r="AA44" s="5"/>
      <c r="AB44" s="3"/>
      <c r="AD44" s="3"/>
    </row>
    <row r="45" spans="1:30">
      <c r="A45" t="s">
        <v>25</v>
      </c>
      <c r="B45" t="s">
        <v>18</v>
      </c>
      <c r="C45" t="s">
        <v>10</v>
      </c>
      <c r="D45" t="s">
        <v>12</v>
      </c>
      <c r="E45" s="3">
        <v>0</v>
      </c>
      <c r="F45" s="3"/>
      <c r="G45" s="3"/>
      <c r="H45" s="3">
        <v>0</v>
      </c>
      <c r="I45" s="3">
        <v>0</v>
      </c>
      <c r="J45" s="3">
        <v>0</v>
      </c>
      <c r="K45" s="3"/>
      <c r="L45" s="3"/>
      <c r="M45" s="3"/>
      <c r="N45" s="3"/>
      <c r="Q45">
        <v>12405</v>
      </c>
      <c r="T45">
        <v>116011</v>
      </c>
      <c r="U45">
        <v>209124</v>
      </c>
      <c r="V45">
        <v>340147</v>
      </c>
      <c r="AA45" s="5"/>
      <c r="AB45" s="3"/>
      <c r="AD45" s="3"/>
    </row>
    <row r="46" spans="1:30">
      <c r="A46" t="s">
        <v>67</v>
      </c>
      <c r="E46" s="3">
        <f t="shared" ref="E46:N46" si="6">SUM(E10:E45)</f>
        <v>0</v>
      </c>
      <c r="F46" s="3">
        <f t="shared" si="6"/>
        <v>0</v>
      </c>
      <c r="G46" s="3">
        <f t="shared" si="6"/>
        <v>0</v>
      </c>
      <c r="H46" s="3">
        <f t="shared" si="6"/>
        <v>0</v>
      </c>
      <c r="I46" s="3">
        <f t="shared" si="6"/>
        <v>0</v>
      </c>
      <c r="J46" s="3">
        <f t="shared" si="6"/>
        <v>1E-3</v>
      </c>
      <c r="K46" s="3">
        <f t="shared" si="6"/>
        <v>0</v>
      </c>
      <c r="L46" s="3">
        <f t="shared" si="6"/>
        <v>0</v>
      </c>
      <c r="M46" s="3">
        <f t="shared" si="6"/>
        <v>4.0000000000000001E-3</v>
      </c>
      <c r="N46" s="3">
        <f t="shared" si="6"/>
        <v>0</v>
      </c>
      <c r="Q46">
        <f t="shared" ref="Q46:Z46" si="7">SUM(Q10:Q45)</f>
        <v>20761666</v>
      </c>
      <c r="R46">
        <f t="shared" si="7"/>
        <v>21290857</v>
      </c>
      <c r="S46">
        <f t="shared" si="7"/>
        <v>19642948</v>
      </c>
      <c r="T46">
        <f t="shared" si="7"/>
        <v>22846199</v>
      </c>
      <c r="U46">
        <f t="shared" si="7"/>
        <v>23108496</v>
      </c>
      <c r="V46">
        <f t="shared" si="7"/>
        <v>18504005</v>
      </c>
      <c r="W46">
        <f t="shared" si="7"/>
        <v>17935000</v>
      </c>
      <c r="X46">
        <f t="shared" si="7"/>
        <v>13551917</v>
      </c>
      <c r="Y46">
        <f t="shared" si="7"/>
        <v>12987320</v>
      </c>
      <c r="Z46">
        <f t="shared" si="7"/>
        <v>12779611</v>
      </c>
      <c r="AA46" s="5">
        <f>ROUND(PEARSON($Q46:$Z46,$E46:$N46),3)</f>
        <v>-0.46800000000000003</v>
      </c>
      <c r="AB46" s="3">
        <f>ROUND(TDIST(ABS(AD46),AC46-2,2),3)</f>
        <v>0.17299999999999999</v>
      </c>
      <c r="AC46" s="4">
        <f>COUNTA(Q46:Z46)</f>
        <v>10</v>
      </c>
      <c r="AD46" s="3">
        <f>ROUND((AA46*SQRT(AC46-2))/(SQRT(1-AA46^2)),3)</f>
        <v>-1.498</v>
      </c>
    </row>
    <row r="47" spans="1:30">
      <c r="A47" t="s">
        <v>69</v>
      </c>
      <c r="E47" s="1">
        <f t="shared" ref="E47:N47" si="8">ROUND(E46/E5,4)</f>
        <v>0</v>
      </c>
      <c r="F47" s="1">
        <f t="shared" si="8"/>
        <v>0</v>
      </c>
      <c r="G47" s="1">
        <f t="shared" si="8"/>
        <v>0</v>
      </c>
      <c r="H47" s="1">
        <f t="shared" si="8"/>
        <v>0</v>
      </c>
      <c r="I47" s="1">
        <f t="shared" si="8"/>
        <v>0</v>
      </c>
      <c r="J47" s="1">
        <f t="shared" si="8"/>
        <v>1.6000000000000001E-3</v>
      </c>
      <c r="K47" s="1">
        <f t="shared" si="8"/>
        <v>0</v>
      </c>
      <c r="L47" s="1">
        <f t="shared" si="8"/>
        <v>0</v>
      </c>
      <c r="M47" s="1">
        <f t="shared" si="8"/>
        <v>8.5000000000000006E-3</v>
      </c>
      <c r="N47" s="1">
        <f t="shared" si="8"/>
        <v>0</v>
      </c>
      <c r="AA47"/>
      <c r="AB47"/>
      <c r="AC47"/>
      <c r="AD47"/>
    </row>
    <row r="54" spans="1:31" s="4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 s="2"/>
      <c r="Q54"/>
      <c r="R54"/>
      <c r="S54"/>
      <c r="T54"/>
      <c r="U54"/>
      <c r="V54"/>
      <c r="W54"/>
      <c r="X54"/>
      <c r="Y54"/>
      <c r="Z54"/>
      <c r="AC54"/>
      <c r="AE54"/>
    </row>
    <row r="55" spans="1:31" s="4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 s="2"/>
      <c r="Q55"/>
      <c r="R55"/>
      <c r="S55"/>
      <c r="T55"/>
      <c r="U55"/>
      <c r="V55"/>
      <c r="W55"/>
      <c r="X55"/>
      <c r="Y55"/>
      <c r="Z55"/>
      <c r="AB55" s="5"/>
      <c r="AE55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52"/>
  <sheetViews>
    <sheetView zoomScale="90" zoomScaleNormal="90" workbookViewId="0"/>
  </sheetViews>
  <sheetFormatPr defaultColWidth="9.140625" defaultRowHeight="15"/>
  <cols>
    <col min="1" max="1" width="6.140625" customWidth="1"/>
    <col min="2" max="2" width="11.85546875" customWidth="1"/>
    <col min="3" max="3" width="13.85546875" customWidth="1"/>
    <col min="5" max="14" width="7.85546875" customWidth="1"/>
    <col min="15" max="15" width="4.140625" customWidth="1"/>
    <col min="16" max="16" width="14.5703125" customWidth="1"/>
    <col min="17" max="25" width="10.42578125" customWidth="1"/>
    <col min="26" max="26" width="10.42578125" style="4" customWidth="1"/>
    <col min="27" max="27" width="8.85546875" style="4" customWidth="1"/>
    <col min="28" max="28" width="8.28515625" style="4" customWidth="1"/>
    <col min="29" max="29" width="4.42578125" style="4" customWidth="1"/>
  </cols>
  <sheetData>
    <row r="1" spans="1:31">
      <c r="A1" t="s">
        <v>158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2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2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7">
        <v>1.26</v>
      </c>
      <c r="K3" s="17">
        <f>ROUND(J3*0.75,2)</f>
        <v>0.95</v>
      </c>
      <c r="L3" s="17">
        <f t="shared" ref="L3:N3" si="0">ROUND(K3*0.75,2)</f>
        <v>0.71</v>
      </c>
      <c r="M3" s="17">
        <f t="shared" si="0"/>
        <v>0.53</v>
      </c>
      <c r="N3" s="17">
        <f t="shared" si="0"/>
        <v>0.4</v>
      </c>
      <c r="O3" s="11"/>
      <c r="P3" t="s">
        <v>159</v>
      </c>
      <c r="Q3" s="11"/>
      <c r="R3" s="11"/>
      <c r="S3" s="11"/>
      <c r="T3" s="11"/>
      <c r="U3" s="11"/>
      <c r="V3" s="11">
        <v>6569118</v>
      </c>
      <c r="W3" s="11">
        <f>ROUND(V3*0.75,0)</f>
        <v>4926839</v>
      </c>
      <c r="X3" s="11">
        <f t="shared" ref="X3:Z3" si="1">ROUND(W3*0.75,0)</f>
        <v>3695129</v>
      </c>
      <c r="Y3" s="11">
        <f t="shared" si="1"/>
        <v>2771347</v>
      </c>
      <c r="Z3" s="11">
        <f t="shared" si="1"/>
        <v>2078510</v>
      </c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ROUND((K3-J3)/J3,2)</f>
        <v>-0.25</v>
      </c>
      <c r="L4" s="13">
        <f t="shared" ref="L4:N4" si="2">ROUND((L3-K3)/K3,2)</f>
        <v>-0.25</v>
      </c>
      <c r="M4" s="13">
        <f t="shared" si="2"/>
        <v>-0.25</v>
      </c>
      <c r="N4" s="13">
        <f t="shared" si="2"/>
        <v>-0.25</v>
      </c>
      <c r="O4" s="13"/>
      <c r="P4" s="11"/>
      <c r="Q4" s="11"/>
      <c r="R4" s="11"/>
      <c r="S4" s="11"/>
      <c r="T4" s="11"/>
      <c r="U4" s="11"/>
      <c r="V4" s="11"/>
      <c r="W4" s="13">
        <f>ROUND((W3-V3)/V3,2)</f>
        <v>-0.25</v>
      </c>
      <c r="X4" s="13">
        <f t="shared" ref="X4:Z4" si="3">ROUND((X3-W3)/W3,2)</f>
        <v>-0.25</v>
      </c>
      <c r="Y4" s="13">
        <f t="shared" si="3"/>
        <v>-0.25</v>
      </c>
      <c r="Z4" s="14">
        <f t="shared" si="3"/>
        <v>-0.25</v>
      </c>
      <c r="AA4" s="12"/>
      <c r="AB4" s="12"/>
    </row>
    <row r="5" spans="1:31">
      <c r="A5" s="11" t="s">
        <v>4</v>
      </c>
      <c r="B5" s="11"/>
      <c r="C5" s="11"/>
      <c r="D5" s="11"/>
      <c r="E5" s="17">
        <v>1.29</v>
      </c>
      <c r="F5" s="17">
        <v>1.27</v>
      </c>
      <c r="G5" s="17">
        <v>1.25</v>
      </c>
      <c r="H5" s="17">
        <v>1.28</v>
      </c>
      <c r="I5" s="17">
        <v>1.27</v>
      </c>
      <c r="J5" s="17">
        <v>1.26</v>
      </c>
      <c r="K5" s="17">
        <v>1.25</v>
      </c>
      <c r="L5" s="17">
        <v>1.23</v>
      </c>
      <c r="M5" s="16">
        <v>1.21</v>
      </c>
      <c r="N5" s="17">
        <v>1.21</v>
      </c>
      <c r="O5" s="11"/>
      <c r="P5" s="11" t="s">
        <v>1</v>
      </c>
      <c r="Q5" s="15">
        <f>Q49</f>
        <v>11230316</v>
      </c>
      <c r="R5" s="15">
        <f t="shared" ref="R5:Z5" si="4">R49</f>
        <v>8851257</v>
      </c>
      <c r="S5" s="15">
        <f t="shared" si="4"/>
        <v>8830318</v>
      </c>
      <c r="T5" s="15">
        <f t="shared" si="4"/>
        <v>7551800</v>
      </c>
      <c r="U5" s="15">
        <f t="shared" si="4"/>
        <v>7267682</v>
      </c>
      <c r="V5" s="15">
        <f t="shared" si="4"/>
        <v>6569118</v>
      </c>
      <c r="W5" s="15">
        <f t="shared" si="4"/>
        <v>5524500</v>
      </c>
      <c r="X5" s="15">
        <f t="shared" si="4"/>
        <v>5145714</v>
      </c>
      <c r="Y5" s="15">
        <f t="shared" si="4"/>
        <v>4942399</v>
      </c>
      <c r="Z5" s="15">
        <f t="shared" si="4"/>
        <v>5003078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3">
        <f>ROUND((K5-J5)/J5,2)</f>
        <v>-0.01</v>
      </c>
      <c r="L6" s="13">
        <f t="shared" ref="L6:N6" si="5">ROUND((L5-K5)/K5,2)</f>
        <v>-0.02</v>
      </c>
      <c r="M6" s="13">
        <f t="shared" si="5"/>
        <v>-0.02</v>
      </c>
      <c r="N6" s="13">
        <f t="shared" si="5"/>
        <v>0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-0.16</v>
      </c>
      <c r="X6" s="13">
        <f>ROUND((X5-W5)/W5,2)</f>
        <v>-7.0000000000000007E-2</v>
      </c>
      <c r="Y6" s="13">
        <f>ROUND((Y5-X5)/X5,2)</f>
        <v>-0.04</v>
      </c>
      <c r="Z6" s="13">
        <f>ROUND((Z5-Y5)/Y5,2)</f>
        <v>0.01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2"/>
      <c r="AA8" s="4" t="s">
        <v>141</v>
      </c>
      <c r="AB8" s="11"/>
      <c r="AC8"/>
    </row>
    <row r="9" spans="1:31">
      <c r="A9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12" t="s">
        <v>33</v>
      </c>
      <c r="AD9" s="8"/>
      <c r="AE9" s="8"/>
    </row>
    <row r="10" spans="1:31" s="4" customFormat="1">
      <c r="A10" t="s">
        <v>8</v>
      </c>
      <c r="B10" t="s">
        <v>13</v>
      </c>
      <c r="C10" t="s">
        <v>10</v>
      </c>
      <c r="D10" t="s">
        <v>11</v>
      </c>
      <c r="E10" s="5">
        <v>6.6000000000000003E-2</v>
      </c>
      <c r="F10" s="5">
        <v>5.5E-2</v>
      </c>
      <c r="G10" s="5">
        <v>8.6999999999999994E-2</v>
      </c>
      <c r="H10" s="5">
        <v>5.0999999999999997E-2</v>
      </c>
      <c r="I10" s="5">
        <v>5.6000000000000001E-2</v>
      </c>
      <c r="J10" s="5">
        <v>0.02</v>
      </c>
      <c r="K10" s="5">
        <v>1.7000000000000001E-2</v>
      </c>
      <c r="L10" s="5">
        <v>1.4999999999999999E-2</v>
      </c>
      <c r="M10" s="5">
        <v>2.5000000000000001E-2</v>
      </c>
      <c r="N10" s="5">
        <v>1.2999999999999999E-2</v>
      </c>
      <c r="Q10" s="4">
        <v>1884843</v>
      </c>
      <c r="R10" s="4">
        <v>1482831</v>
      </c>
      <c r="S10" s="4">
        <v>1694567</v>
      </c>
      <c r="T10" s="4">
        <v>1153947</v>
      </c>
      <c r="U10" s="4">
        <v>956953</v>
      </c>
      <c r="V10" s="4">
        <v>554841</v>
      </c>
      <c r="W10" s="4">
        <v>624989</v>
      </c>
      <c r="X10" s="4">
        <v>649225</v>
      </c>
      <c r="Y10" s="4">
        <v>660228</v>
      </c>
      <c r="Z10" s="4">
        <v>597621</v>
      </c>
      <c r="AA10" s="5">
        <f t="shared" ref="AA10:AA48" si="6">ROUND(PEARSON($Q10:$Z10,$E10:$N10),3)</f>
        <v>0.91200000000000003</v>
      </c>
      <c r="AB10" s="3">
        <f t="shared" ref="AB10:AB48" si="7">ROUND(TDIST(ABS(AD10),AC10-2,2),3)</f>
        <v>0</v>
      </c>
      <c r="AC10" s="4">
        <f t="shared" ref="AC10:AC48" si="8">COUNTA(Q10:Z10)</f>
        <v>10</v>
      </c>
      <c r="AD10" s="3">
        <f t="shared" ref="AD10:AD48" si="9">ROUND((AA10*SQRT(AC10-2))/(SQRT(1-AA10^2)),3)</f>
        <v>6.2889999999999997</v>
      </c>
      <c r="AE10" s="3"/>
    </row>
    <row r="11" spans="1:31" s="4" customFormat="1">
      <c r="A11" t="s">
        <v>8</v>
      </c>
      <c r="B11" t="s">
        <v>18</v>
      </c>
      <c r="C11" t="s">
        <v>10</v>
      </c>
      <c r="D11" t="s">
        <v>11</v>
      </c>
      <c r="E11" s="5"/>
      <c r="F11" s="5">
        <v>1E-3</v>
      </c>
      <c r="G11" s="5">
        <v>1E-3</v>
      </c>
      <c r="H11" s="5">
        <v>4.0000000000000001E-3</v>
      </c>
      <c r="I11" s="5">
        <v>1.2E-2</v>
      </c>
      <c r="J11" s="5">
        <v>1.0999999999999999E-2</v>
      </c>
      <c r="K11" s="5">
        <v>8.9999999999999993E-3</v>
      </c>
      <c r="L11" s="5">
        <v>7.0000000000000001E-3</v>
      </c>
      <c r="M11" s="5">
        <v>2E-3</v>
      </c>
      <c r="N11" s="5">
        <v>1E-3</v>
      </c>
      <c r="R11" s="4">
        <v>13541</v>
      </c>
      <c r="S11" s="4">
        <v>43486</v>
      </c>
      <c r="T11" s="4">
        <v>34052</v>
      </c>
      <c r="U11" s="4">
        <v>76789</v>
      </c>
      <c r="V11" s="4">
        <v>67534</v>
      </c>
      <c r="W11" s="4">
        <v>29980</v>
      </c>
      <c r="X11" s="4">
        <v>14283</v>
      </c>
      <c r="Y11" s="4">
        <v>28390</v>
      </c>
      <c r="Z11" s="4">
        <v>20947</v>
      </c>
      <c r="AA11" s="5">
        <f t="shared" si="6"/>
        <v>0.68300000000000005</v>
      </c>
      <c r="AB11" s="3">
        <f t="shared" si="7"/>
        <v>4.2999999999999997E-2</v>
      </c>
      <c r="AC11" s="4">
        <f t="shared" si="8"/>
        <v>9</v>
      </c>
      <c r="AD11" s="3">
        <f t="shared" si="9"/>
        <v>2.4740000000000002</v>
      </c>
      <c r="AE11" s="3"/>
    </row>
    <row r="12" spans="1:31" s="4" customFormat="1">
      <c r="A12" t="s">
        <v>30</v>
      </c>
      <c r="B12" t="s">
        <v>13</v>
      </c>
      <c r="C12" t="s">
        <v>10</v>
      </c>
      <c r="D12" t="s">
        <v>11</v>
      </c>
      <c r="E12" s="5">
        <v>2E-3</v>
      </c>
      <c r="F12" s="5">
        <v>0</v>
      </c>
      <c r="G12" s="5">
        <v>5.0000000000000001E-3</v>
      </c>
      <c r="H12" s="5">
        <v>1E-3</v>
      </c>
      <c r="I12" s="5">
        <v>1E-3</v>
      </c>
      <c r="J12" s="5">
        <v>0</v>
      </c>
      <c r="K12" s="5">
        <v>0</v>
      </c>
      <c r="L12" s="5"/>
      <c r="M12" s="5">
        <v>0</v>
      </c>
      <c r="N12" s="5"/>
      <c r="Q12" s="4">
        <v>172354</v>
      </c>
      <c r="R12" s="4">
        <v>68579</v>
      </c>
      <c r="S12" s="4">
        <v>161500</v>
      </c>
      <c r="T12" s="4">
        <v>59199</v>
      </c>
      <c r="U12" s="4">
        <v>31112</v>
      </c>
      <c r="V12" s="4">
        <v>17349</v>
      </c>
      <c r="W12" s="4">
        <v>5808</v>
      </c>
      <c r="X12" s="4">
        <v>1810</v>
      </c>
      <c r="Y12" s="4">
        <v>41222</v>
      </c>
      <c r="Z12" s="4">
        <v>13240</v>
      </c>
      <c r="AA12" s="5">
        <f t="shared" si="6"/>
        <v>0.80300000000000005</v>
      </c>
      <c r="AB12" s="3">
        <f t="shared" si="7"/>
        <v>5.0000000000000001E-3</v>
      </c>
      <c r="AC12" s="4">
        <f t="shared" si="8"/>
        <v>10</v>
      </c>
      <c r="AD12" s="3">
        <f t="shared" si="9"/>
        <v>3.8109999999999999</v>
      </c>
      <c r="AE12" s="3"/>
    </row>
    <row r="13" spans="1:31" s="4" customFormat="1">
      <c r="A13" t="s">
        <v>30</v>
      </c>
      <c r="B13" t="s">
        <v>14</v>
      </c>
      <c r="C13" t="s">
        <v>10</v>
      </c>
      <c r="D13" t="s">
        <v>11</v>
      </c>
      <c r="E13" s="5">
        <v>2E-3</v>
      </c>
      <c r="F13" s="5">
        <v>4.0000000000000001E-3</v>
      </c>
      <c r="G13" s="5">
        <v>3.0000000000000001E-3</v>
      </c>
      <c r="H13" s="5">
        <v>3.0000000000000001E-3</v>
      </c>
      <c r="I13" s="5">
        <v>1E-3</v>
      </c>
      <c r="J13" s="5">
        <v>0</v>
      </c>
      <c r="K13" s="5">
        <v>0</v>
      </c>
      <c r="L13" s="5">
        <v>1E-3</v>
      </c>
      <c r="M13" s="5">
        <v>4.0000000000000001E-3</v>
      </c>
      <c r="N13" s="5">
        <v>1E-3</v>
      </c>
      <c r="Q13" s="4">
        <v>14872</v>
      </c>
      <c r="R13" s="4">
        <v>12326</v>
      </c>
      <c r="S13" s="4">
        <v>10011</v>
      </c>
      <c r="T13" s="4">
        <v>8378</v>
      </c>
      <c r="U13" s="4">
        <v>3930</v>
      </c>
      <c r="V13" s="4">
        <v>4297</v>
      </c>
      <c r="W13" s="4">
        <v>684</v>
      </c>
      <c r="X13" s="4">
        <v>2260</v>
      </c>
      <c r="Y13" s="4">
        <v>3602</v>
      </c>
      <c r="Z13" s="4">
        <v>1097</v>
      </c>
      <c r="AA13" s="5">
        <f t="shared" si="6"/>
        <v>0.57799999999999996</v>
      </c>
      <c r="AB13" s="3">
        <f t="shared" si="7"/>
        <v>0.08</v>
      </c>
      <c r="AC13" s="4">
        <f t="shared" si="8"/>
        <v>10</v>
      </c>
      <c r="AD13" s="3">
        <f t="shared" si="9"/>
        <v>2.0030000000000001</v>
      </c>
      <c r="AE13" s="3"/>
    </row>
    <row r="14" spans="1:31" s="4" customFormat="1">
      <c r="A14" t="s">
        <v>30</v>
      </c>
      <c r="B14" t="s">
        <v>15</v>
      </c>
      <c r="C14" t="s">
        <v>10</v>
      </c>
      <c r="D14" t="s">
        <v>11</v>
      </c>
      <c r="E14" s="5"/>
      <c r="F14" s="5"/>
      <c r="G14" s="5"/>
      <c r="H14" s="5"/>
      <c r="I14" s="5">
        <v>1E-3</v>
      </c>
      <c r="J14" s="5">
        <v>1E-3</v>
      </c>
      <c r="K14" s="5">
        <v>1E-3</v>
      </c>
      <c r="L14" s="5">
        <v>2E-3</v>
      </c>
      <c r="M14" s="5">
        <v>1E-3</v>
      </c>
      <c r="N14" s="5"/>
      <c r="T14" s="4">
        <v>475</v>
      </c>
      <c r="U14" s="4">
        <v>656</v>
      </c>
      <c r="V14" s="4">
        <v>1066</v>
      </c>
      <c r="W14" s="4">
        <v>2788</v>
      </c>
      <c r="X14" s="4">
        <v>984</v>
      </c>
      <c r="Y14" s="4">
        <v>1476</v>
      </c>
      <c r="AA14" s="5">
        <f t="shared" si="6"/>
        <v>-0.27500000000000002</v>
      </c>
      <c r="AB14" s="3">
        <f t="shared" si="7"/>
        <v>0.59799999999999998</v>
      </c>
      <c r="AC14" s="4">
        <f t="shared" si="8"/>
        <v>6</v>
      </c>
      <c r="AD14" s="3">
        <f t="shared" si="9"/>
        <v>-0.57199999999999995</v>
      </c>
      <c r="AE14" s="3"/>
    </row>
    <row r="15" spans="1:31" s="4" customFormat="1">
      <c r="A15" t="s">
        <v>30</v>
      </c>
      <c r="B15" t="s">
        <v>16</v>
      </c>
      <c r="C15" t="s">
        <v>10</v>
      </c>
      <c r="D15" t="s">
        <v>11</v>
      </c>
      <c r="E15" s="5">
        <v>1E-3</v>
      </c>
      <c r="F15" s="5">
        <v>1E-3</v>
      </c>
      <c r="G15" s="5">
        <v>1E-3</v>
      </c>
      <c r="H15" s="5">
        <v>3.0000000000000001E-3</v>
      </c>
      <c r="I15" s="5">
        <v>1E-3</v>
      </c>
      <c r="J15" s="5"/>
      <c r="K15" s="5"/>
      <c r="L15" s="5"/>
      <c r="M15" s="5">
        <v>0</v>
      </c>
      <c r="N15" s="5">
        <v>0</v>
      </c>
      <c r="Q15" s="4">
        <v>44138</v>
      </c>
      <c r="R15" s="4">
        <v>58414</v>
      </c>
      <c r="S15" s="4">
        <v>93773</v>
      </c>
      <c r="T15" s="4">
        <v>59656</v>
      </c>
      <c r="U15" s="4">
        <v>12238</v>
      </c>
      <c r="V15" s="4">
        <v>840</v>
      </c>
      <c r="W15" s="4">
        <v>924</v>
      </c>
      <c r="Y15" s="4">
        <v>1543</v>
      </c>
      <c r="Z15" s="4">
        <v>5001</v>
      </c>
      <c r="AA15" s="5">
        <f t="shared" si="6"/>
        <v>0.54600000000000004</v>
      </c>
      <c r="AB15" s="3">
        <f t="shared" si="7"/>
        <v>0.128</v>
      </c>
      <c r="AC15" s="4">
        <f t="shared" si="8"/>
        <v>9</v>
      </c>
      <c r="AD15" s="3">
        <f t="shared" si="9"/>
        <v>1.724</v>
      </c>
      <c r="AE15" s="3"/>
    </row>
    <row r="16" spans="1:31" s="4" customFormat="1">
      <c r="A16" t="s">
        <v>30</v>
      </c>
      <c r="B16" t="s">
        <v>17</v>
      </c>
      <c r="C16" t="s">
        <v>145</v>
      </c>
      <c r="D16" t="s">
        <v>11</v>
      </c>
      <c r="E16" s="5"/>
      <c r="F16" s="5"/>
      <c r="G16" s="5"/>
      <c r="H16" s="5"/>
      <c r="I16" s="5"/>
      <c r="J16" s="5"/>
      <c r="K16" s="5">
        <v>0</v>
      </c>
      <c r="L16" s="5">
        <v>0</v>
      </c>
      <c r="M16" s="5"/>
      <c r="N16" s="5">
        <v>1E-3</v>
      </c>
      <c r="T16" s="4">
        <v>2541</v>
      </c>
      <c r="U16" s="4">
        <v>2310</v>
      </c>
      <c r="W16" s="4">
        <v>5544</v>
      </c>
      <c r="X16" s="4">
        <v>5319</v>
      </c>
      <c r="Z16" s="4">
        <v>10416</v>
      </c>
      <c r="AA16" s="5">
        <f t="shared" si="6"/>
        <v>0.999</v>
      </c>
      <c r="AB16" s="3">
        <f t="shared" si="7"/>
        <v>0</v>
      </c>
      <c r="AC16" s="4">
        <f t="shared" si="8"/>
        <v>5</v>
      </c>
      <c r="AD16" s="3">
        <f t="shared" si="9"/>
        <v>38.701000000000001</v>
      </c>
      <c r="AE16" s="3"/>
    </row>
    <row r="17" spans="1:31" s="4" customFormat="1">
      <c r="A17" t="s">
        <v>30</v>
      </c>
      <c r="B17" t="s">
        <v>17</v>
      </c>
      <c r="C17" t="s">
        <v>146</v>
      </c>
      <c r="D17" t="s">
        <v>11</v>
      </c>
      <c r="E17" s="5"/>
      <c r="F17" s="5"/>
      <c r="G17" s="5"/>
      <c r="H17" s="5"/>
      <c r="I17" s="5"/>
      <c r="J17" s="5"/>
      <c r="K17" s="5">
        <v>5.0000000000000001E-3</v>
      </c>
      <c r="L17" s="5">
        <v>0.01</v>
      </c>
      <c r="M17" s="5">
        <v>4.0000000000000001E-3</v>
      </c>
      <c r="N17" s="5">
        <v>1E-3</v>
      </c>
      <c r="W17" s="4">
        <v>16316</v>
      </c>
      <c r="X17" s="4">
        <v>19792</v>
      </c>
      <c r="Y17" s="4">
        <v>14364</v>
      </c>
      <c r="Z17" s="4">
        <v>7988</v>
      </c>
      <c r="AA17" s="5">
        <f t="shared" si="6"/>
        <v>0.94599999999999995</v>
      </c>
      <c r="AB17" s="3">
        <f t="shared" si="7"/>
        <v>5.3999999999999999E-2</v>
      </c>
      <c r="AC17" s="4">
        <f t="shared" si="8"/>
        <v>4</v>
      </c>
      <c r="AD17" s="3">
        <f t="shared" si="9"/>
        <v>4.1269999999999998</v>
      </c>
      <c r="AE17" s="3"/>
    </row>
    <row r="18" spans="1:31" s="4" customFormat="1">
      <c r="A18" t="s">
        <v>30</v>
      </c>
      <c r="B18" t="s">
        <v>17</v>
      </c>
      <c r="C18" t="s">
        <v>10</v>
      </c>
      <c r="D18" t="s">
        <v>11</v>
      </c>
      <c r="E18" s="5">
        <v>2.7E-2</v>
      </c>
      <c r="F18" s="5">
        <v>3.9E-2</v>
      </c>
      <c r="G18" s="5">
        <v>1.7999999999999999E-2</v>
      </c>
      <c r="H18" s="5">
        <v>1.2E-2</v>
      </c>
      <c r="I18" s="5">
        <v>3.0000000000000001E-3</v>
      </c>
      <c r="J18" s="5">
        <v>1E-3</v>
      </c>
      <c r="K18" s="5"/>
      <c r="L18" s="5"/>
      <c r="M18" s="5"/>
      <c r="N18" s="5"/>
      <c r="Q18" s="4">
        <v>399886</v>
      </c>
      <c r="R18" s="4">
        <v>197351</v>
      </c>
      <c r="S18" s="4">
        <v>94201</v>
      </c>
      <c r="T18" s="4">
        <v>66364</v>
      </c>
      <c r="U18" s="4">
        <v>14536</v>
      </c>
      <c r="V18" s="4">
        <v>5932</v>
      </c>
      <c r="AA18" s="5">
        <f t="shared" si="6"/>
        <v>0.74199999999999999</v>
      </c>
      <c r="AB18" s="3">
        <f t="shared" si="7"/>
        <v>9.0999999999999998E-2</v>
      </c>
      <c r="AC18" s="4">
        <f t="shared" si="8"/>
        <v>6</v>
      </c>
      <c r="AD18" s="3">
        <f t="shared" si="9"/>
        <v>2.214</v>
      </c>
      <c r="AE18" s="3"/>
    </row>
    <row r="19" spans="1:31" s="4" customFormat="1">
      <c r="A19" t="s">
        <v>30</v>
      </c>
      <c r="B19" t="s">
        <v>18</v>
      </c>
      <c r="C19" t="s">
        <v>145</v>
      </c>
      <c r="D19" t="s">
        <v>11</v>
      </c>
      <c r="E19" s="5"/>
      <c r="F19" s="5"/>
      <c r="G19" s="5"/>
      <c r="H19" s="5"/>
      <c r="I19" s="5"/>
      <c r="J19" s="5"/>
      <c r="K19" s="5"/>
      <c r="L19" s="5">
        <v>1E-3</v>
      </c>
      <c r="M19" s="5">
        <v>0</v>
      </c>
      <c r="N19" s="5">
        <v>1E-3</v>
      </c>
      <c r="T19" s="4">
        <v>12243</v>
      </c>
      <c r="U19" s="4">
        <v>17787</v>
      </c>
      <c r="V19" s="4">
        <v>15246</v>
      </c>
      <c r="W19" s="4">
        <v>11319</v>
      </c>
      <c r="X19" s="4">
        <v>116327</v>
      </c>
      <c r="Y19" s="4">
        <v>46765</v>
      </c>
      <c r="Z19" s="4">
        <v>87715</v>
      </c>
      <c r="AA19" s="5">
        <f t="shared" si="6"/>
        <v>0.91200000000000003</v>
      </c>
      <c r="AB19" s="3">
        <f t="shared" si="7"/>
        <v>4.0000000000000001E-3</v>
      </c>
      <c r="AC19" s="4">
        <f t="shared" si="8"/>
        <v>7</v>
      </c>
      <c r="AD19" s="3">
        <f t="shared" si="9"/>
        <v>4.9720000000000004</v>
      </c>
      <c r="AE19" s="3"/>
    </row>
    <row r="20" spans="1:31" s="4" customFormat="1">
      <c r="A20" t="s">
        <v>30</v>
      </c>
      <c r="B20" t="s">
        <v>18</v>
      </c>
      <c r="C20" t="s">
        <v>146</v>
      </c>
      <c r="D20" t="s">
        <v>11</v>
      </c>
      <c r="E20" s="5"/>
      <c r="F20" s="5"/>
      <c r="G20" s="5"/>
      <c r="H20" s="5"/>
      <c r="I20" s="5"/>
      <c r="J20" s="5"/>
      <c r="K20" s="5">
        <v>2E-3</v>
      </c>
      <c r="L20" s="5">
        <v>0</v>
      </c>
      <c r="M20" s="5">
        <v>0</v>
      </c>
      <c r="N20" s="5">
        <v>0</v>
      </c>
      <c r="W20" s="4">
        <v>160679</v>
      </c>
      <c r="X20" s="4">
        <v>65836</v>
      </c>
      <c r="Y20" s="4">
        <v>109946</v>
      </c>
      <c r="Z20" s="4">
        <v>66348</v>
      </c>
      <c r="AA20" s="5">
        <f t="shared" si="6"/>
        <v>0.88800000000000001</v>
      </c>
      <c r="AB20" s="3">
        <f t="shared" si="7"/>
        <v>0.112</v>
      </c>
      <c r="AC20" s="4">
        <f t="shared" si="8"/>
        <v>4</v>
      </c>
      <c r="AD20" s="3">
        <f t="shared" si="9"/>
        <v>2.7309999999999999</v>
      </c>
      <c r="AE20" s="3"/>
    </row>
    <row r="21" spans="1:31" s="4" customFormat="1">
      <c r="A21" t="s">
        <v>30</v>
      </c>
      <c r="B21" t="s">
        <v>18</v>
      </c>
      <c r="C21" t="s">
        <v>10</v>
      </c>
      <c r="D21" t="s">
        <v>11</v>
      </c>
      <c r="E21" s="5">
        <v>4.0000000000000001E-3</v>
      </c>
      <c r="F21" s="5">
        <v>0.01</v>
      </c>
      <c r="G21" s="5">
        <v>1.2999999999999999E-2</v>
      </c>
      <c r="H21" s="5">
        <v>3.0000000000000001E-3</v>
      </c>
      <c r="I21" s="5">
        <v>5.0000000000000001E-3</v>
      </c>
      <c r="J21" s="5">
        <v>6.0000000000000001E-3</v>
      </c>
      <c r="K21" s="5"/>
      <c r="L21" s="5"/>
      <c r="M21" s="5"/>
      <c r="N21" s="5"/>
      <c r="Q21" s="4">
        <v>211774</v>
      </c>
      <c r="R21" s="4">
        <v>347848</v>
      </c>
      <c r="S21" s="4">
        <v>287791</v>
      </c>
      <c r="T21" s="4">
        <v>235204</v>
      </c>
      <c r="U21" s="4">
        <v>225834</v>
      </c>
      <c r="V21" s="4">
        <v>204211</v>
      </c>
      <c r="AA21" s="5">
        <f t="shared" si="6"/>
        <v>0.73799999999999999</v>
      </c>
      <c r="AB21" s="3">
        <f t="shared" si="7"/>
        <v>9.4E-2</v>
      </c>
      <c r="AC21" s="4">
        <f t="shared" si="8"/>
        <v>6</v>
      </c>
      <c r="AD21" s="3">
        <f t="shared" si="9"/>
        <v>2.1869999999999998</v>
      </c>
      <c r="AE21" s="3"/>
    </row>
    <row r="22" spans="1:31" s="4" customFormat="1">
      <c r="A22" t="s">
        <v>22</v>
      </c>
      <c r="B22" t="s">
        <v>17</v>
      </c>
      <c r="C22" t="s">
        <v>10</v>
      </c>
      <c r="D22" t="s">
        <v>11</v>
      </c>
      <c r="E22" s="5">
        <v>5.1999999999999998E-2</v>
      </c>
      <c r="F22" s="5">
        <v>0.02</v>
      </c>
      <c r="G22" s="5">
        <v>2.3E-2</v>
      </c>
      <c r="H22" s="5">
        <v>1.6E-2</v>
      </c>
      <c r="I22" s="5">
        <v>1.7999999999999999E-2</v>
      </c>
      <c r="J22" s="5">
        <v>4.0000000000000001E-3</v>
      </c>
      <c r="K22" s="5">
        <v>4.0000000000000001E-3</v>
      </c>
      <c r="L22" s="5">
        <v>0</v>
      </c>
      <c r="M22" s="5">
        <v>3.0000000000000001E-3</v>
      </c>
      <c r="N22" s="5">
        <v>1E-3</v>
      </c>
      <c r="Q22" s="4">
        <v>264447</v>
      </c>
      <c r="R22" s="4">
        <v>167253</v>
      </c>
      <c r="S22" s="4">
        <v>180515</v>
      </c>
      <c r="T22" s="4">
        <v>109174</v>
      </c>
      <c r="U22" s="4">
        <v>67487</v>
      </c>
      <c r="V22" s="4">
        <v>19701</v>
      </c>
      <c r="W22" s="4">
        <v>19701</v>
      </c>
      <c r="X22" s="4">
        <v>6668</v>
      </c>
      <c r="Y22" s="4">
        <v>6138</v>
      </c>
      <c r="Z22" s="4">
        <v>18034</v>
      </c>
      <c r="AA22" s="5">
        <f t="shared" si="6"/>
        <v>0.94699999999999995</v>
      </c>
      <c r="AB22" s="3">
        <f t="shared" si="7"/>
        <v>0</v>
      </c>
      <c r="AC22" s="4">
        <f t="shared" si="8"/>
        <v>10</v>
      </c>
      <c r="AD22" s="3">
        <f t="shared" si="9"/>
        <v>8.3379999999999992</v>
      </c>
      <c r="AE22" s="3"/>
    </row>
    <row r="23" spans="1:31" s="4" customFormat="1">
      <c r="A23" t="s">
        <v>22</v>
      </c>
      <c r="B23" t="s">
        <v>18</v>
      </c>
      <c r="C23" t="s">
        <v>10</v>
      </c>
      <c r="D23" t="s">
        <v>11</v>
      </c>
      <c r="E23" s="5">
        <v>0</v>
      </c>
      <c r="F23" s="5"/>
      <c r="G23" s="5">
        <v>1E-3</v>
      </c>
      <c r="H23" s="5"/>
      <c r="I23" s="5"/>
      <c r="J23" s="5"/>
      <c r="K23" s="5"/>
      <c r="L23" s="5"/>
      <c r="M23" s="5"/>
      <c r="N23" s="5"/>
      <c r="Q23" s="4">
        <v>588</v>
      </c>
      <c r="S23" s="4">
        <v>2352</v>
      </c>
      <c r="U23" s="4">
        <v>810</v>
      </c>
      <c r="Z23" s="4">
        <v>395</v>
      </c>
      <c r="AA23" s="5"/>
      <c r="AB23" s="3"/>
      <c r="AD23" s="3"/>
      <c r="AE23" s="3"/>
    </row>
    <row r="24" spans="1:31" s="4" customFormat="1">
      <c r="A24" t="s">
        <v>31</v>
      </c>
      <c r="B24" t="s">
        <v>13</v>
      </c>
      <c r="C24" t="s">
        <v>10</v>
      </c>
      <c r="D24" t="s">
        <v>11</v>
      </c>
      <c r="E24" s="5">
        <v>3.0000000000000001E-3</v>
      </c>
      <c r="F24" s="5">
        <v>3.0000000000000001E-3</v>
      </c>
      <c r="G24" s="5">
        <v>0</v>
      </c>
      <c r="H24" s="5"/>
      <c r="I24" s="5"/>
      <c r="J24" s="5"/>
      <c r="K24" s="5"/>
      <c r="L24" s="5"/>
      <c r="M24" s="5"/>
      <c r="N24" s="5"/>
      <c r="Q24" s="4">
        <v>40878</v>
      </c>
      <c r="R24" s="4">
        <v>42260</v>
      </c>
      <c r="S24" s="4">
        <v>3542</v>
      </c>
      <c r="AA24" s="5"/>
      <c r="AB24" s="3"/>
      <c r="AD24" s="3"/>
      <c r="AE24" s="3"/>
    </row>
    <row r="25" spans="1:31" s="4" customFormat="1">
      <c r="A25" t="s">
        <v>37</v>
      </c>
      <c r="B25" t="s">
        <v>17</v>
      </c>
      <c r="C25" t="s">
        <v>10</v>
      </c>
      <c r="D25" t="s">
        <v>11</v>
      </c>
      <c r="E25" s="5">
        <v>0</v>
      </c>
      <c r="F25" s="5"/>
      <c r="G25" s="5"/>
      <c r="H25" s="5"/>
      <c r="I25" s="5"/>
      <c r="J25" s="5"/>
      <c r="K25" s="5"/>
      <c r="L25" s="5"/>
      <c r="M25" s="5"/>
      <c r="N25" s="5"/>
      <c r="Q25" s="4">
        <v>9070</v>
      </c>
      <c r="R25" s="4">
        <v>362</v>
      </c>
      <c r="S25" s="4">
        <v>172</v>
      </c>
      <c r="U25" s="4">
        <v>649</v>
      </c>
      <c r="V25" s="4">
        <v>895</v>
      </c>
      <c r="AA25" s="5"/>
      <c r="AB25" s="3"/>
      <c r="AD25" s="3"/>
      <c r="AE25" s="3"/>
    </row>
    <row r="26" spans="1:31" s="4" customFormat="1">
      <c r="A26" t="s">
        <v>37</v>
      </c>
      <c r="B26" t="s">
        <v>18</v>
      </c>
      <c r="C26" t="s">
        <v>10</v>
      </c>
      <c r="D26" t="s">
        <v>11</v>
      </c>
      <c r="E26" s="5"/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/>
      <c r="L26" s="5"/>
      <c r="M26" s="5"/>
      <c r="N26" s="5"/>
      <c r="Q26" s="4">
        <v>18628</v>
      </c>
      <c r="R26" s="4">
        <v>10826</v>
      </c>
      <c r="S26" s="4">
        <v>27205</v>
      </c>
      <c r="T26" s="4">
        <v>5427</v>
      </c>
      <c r="U26" s="4">
        <v>29763</v>
      </c>
      <c r="V26" s="4">
        <v>14592</v>
      </c>
      <c r="AA26" s="5"/>
      <c r="AB26" s="3"/>
      <c r="AD26" s="3"/>
      <c r="AE26" s="3"/>
    </row>
    <row r="27" spans="1:31" s="4" customFormat="1">
      <c r="A27" t="s">
        <v>23</v>
      </c>
      <c r="B27" t="s">
        <v>13</v>
      </c>
      <c r="C27" t="s">
        <v>10</v>
      </c>
      <c r="D27" t="s">
        <v>11</v>
      </c>
      <c r="E27" s="5">
        <v>1.7999999999999999E-2</v>
      </c>
      <c r="F27" s="5">
        <v>8.0000000000000002E-3</v>
      </c>
      <c r="G27" s="5">
        <v>2.7E-2</v>
      </c>
      <c r="H27" s="5">
        <v>1.9E-2</v>
      </c>
      <c r="I27" s="5">
        <v>5.1999999999999998E-2</v>
      </c>
      <c r="J27" s="5">
        <v>1.6E-2</v>
      </c>
      <c r="K27" s="5">
        <v>8.0000000000000002E-3</v>
      </c>
      <c r="L27" s="5">
        <v>2.7E-2</v>
      </c>
      <c r="M27" s="5">
        <v>2.8000000000000001E-2</v>
      </c>
      <c r="N27" s="5">
        <v>1.2999999999999999E-2</v>
      </c>
      <c r="Q27" s="4">
        <v>860849</v>
      </c>
      <c r="R27" s="4">
        <v>414446</v>
      </c>
      <c r="S27" s="4">
        <v>514653</v>
      </c>
      <c r="T27" s="4">
        <v>481404</v>
      </c>
      <c r="U27" s="4">
        <v>550975</v>
      </c>
      <c r="V27" s="4">
        <v>374494</v>
      </c>
      <c r="W27" s="4">
        <v>173927</v>
      </c>
      <c r="X27" s="4">
        <v>218054</v>
      </c>
      <c r="Y27" s="4">
        <v>212313</v>
      </c>
      <c r="Z27" s="4">
        <v>179498</v>
      </c>
      <c r="AA27" s="5">
        <f t="shared" si="6"/>
        <v>0.23899999999999999</v>
      </c>
      <c r="AB27" s="3">
        <f t="shared" si="7"/>
        <v>0.50600000000000001</v>
      </c>
      <c r="AC27" s="4">
        <f t="shared" si="8"/>
        <v>10</v>
      </c>
      <c r="AD27" s="3">
        <f t="shared" si="9"/>
        <v>0.69599999999999995</v>
      </c>
      <c r="AE27" s="3"/>
    </row>
    <row r="28" spans="1:31" s="4" customFormat="1">
      <c r="A28" t="s">
        <v>23</v>
      </c>
      <c r="B28" t="s">
        <v>14</v>
      </c>
      <c r="C28" t="s">
        <v>10</v>
      </c>
      <c r="D28" t="s">
        <v>11</v>
      </c>
      <c r="E28" s="5">
        <v>3.1E-2</v>
      </c>
      <c r="F28" s="5">
        <v>5.8999999999999997E-2</v>
      </c>
      <c r="G28" s="5">
        <v>3.9E-2</v>
      </c>
      <c r="H28" s="5">
        <v>0.11700000000000001</v>
      </c>
      <c r="I28" s="5">
        <v>0.33300000000000002</v>
      </c>
      <c r="J28" s="5">
        <v>0.45200000000000001</v>
      </c>
      <c r="K28" s="5">
        <v>0.106</v>
      </c>
      <c r="L28" s="5">
        <v>8.1000000000000003E-2</v>
      </c>
      <c r="M28" s="5">
        <v>4.8000000000000001E-2</v>
      </c>
      <c r="N28" s="5">
        <v>2.5999999999999999E-2</v>
      </c>
      <c r="Q28" s="4">
        <v>92103</v>
      </c>
      <c r="R28" s="4">
        <v>63069</v>
      </c>
      <c r="S28" s="4">
        <v>26672</v>
      </c>
      <c r="T28" s="4">
        <v>29531</v>
      </c>
      <c r="U28" s="4">
        <v>47941</v>
      </c>
      <c r="V28" s="4">
        <v>40957</v>
      </c>
      <c r="W28" s="4">
        <v>22219</v>
      </c>
      <c r="X28" s="4">
        <v>22172</v>
      </c>
      <c r="Y28" s="4">
        <v>20333</v>
      </c>
      <c r="Z28" s="4">
        <v>9000</v>
      </c>
      <c r="AA28" s="5">
        <f t="shared" si="6"/>
        <v>0.08</v>
      </c>
      <c r="AB28" s="3">
        <f t="shared" si="7"/>
        <v>0.82599999999999996</v>
      </c>
      <c r="AC28" s="4">
        <f t="shared" si="8"/>
        <v>10</v>
      </c>
      <c r="AD28" s="3">
        <f t="shared" si="9"/>
        <v>0.22700000000000001</v>
      </c>
      <c r="AE28" s="3"/>
    </row>
    <row r="29" spans="1:31">
      <c r="A29" t="s">
        <v>23</v>
      </c>
      <c r="B29" t="s">
        <v>15</v>
      </c>
      <c r="C29" t="s">
        <v>10</v>
      </c>
      <c r="D29" t="s">
        <v>11</v>
      </c>
      <c r="E29" s="5"/>
      <c r="F29" s="5"/>
      <c r="G29" s="5"/>
      <c r="H29" s="5"/>
      <c r="I29" s="5"/>
      <c r="J29" s="5">
        <v>0</v>
      </c>
      <c r="K29" s="5">
        <v>0</v>
      </c>
      <c r="L29" s="5"/>
      <c r="M29" s="5"/>
      <c r="N29" s="5"/>
      <c r="P29" s="4"/>
      <c r="V29">
        <v>1327</v>
      </c>
      <c r="W29">
        <v>1237</v>
      </c>
      <c r="Z29"/>
      <c r="AA29" s="5"/>
      <c r="AB29" s="3"/>
      <c r="AD29" s="3"/>
      <c r="AE29" s="3"/>
    </row>
    <row r="30" spans="1:31">
      <c r="A30" t="s">
        <v>23</v>
      </c>
      <c r="B30" t="s">
        <v>16</v>
      </c>
      <c r="C30" t="s">
        <v>10</v>
      </c>
      <c r="D30" t="s">
        <v>11</v>
      </c>
      <c r="E30" s="5"/>
      <c r="F30" s="5"/>
      <c r="G30" s="5"/>
      <c r="H30" s="5"/>
      <c r="I30" s="5">
        <v>0</v>
      </c>
      <c r="J30" s="5">
        <v>1.4E-2</v>
      </c>
      <c r="K30" s="5"/>
      <c r="L30" s="5"/>
      <c r="M30" s="5"/>
      <c r="N30" s="5"/>
      <c r="P30" s="4"/>
      <c r="R30">
        <v>800</v>
      </c>
      <c r="V30">
        <v>24199</v>
      </c>
      <c r="X30">
        <v>620</v>
      </c>
      <c r="Y30">
        <v>146</v>
      </c>
      <c r="Z30">
        <v>3625</v>
      </c>
      <c r="AA30" s="5"/>
      <c r="AB30" s="3"/>
      <c r="AD30" s="3"/>
      <c r="AE30" s="3"/>
    </row>
    <row r="31" spans="1:31">
      <c r="A31" t="s">
        <v>23</v>
      </c>
      <c r="B31" t="s">
        <v>17</v>
      </c>
      <c r="C31" t="s">
        <v>10</v>
      </c>
      <c r="D31" t="s">
        <v>11</v>
      </c>
      <c r="E31" s="5">
        <v>4.8000000000000001E-2</v>
      </c>
      <c r="F31" s="5">
        <v>1.2999999999999999E-2</v>
      </c>
      <c r="G31" s="5">
        <v>6.0000000000000001E-3</v>
      </c>
      <c r="H31" s="5">
        <v>4.0000000000000001E-3</v>
      </c>
      <c r="I31" s="5">
        <v>8.6999999999999994E-2</v>
      </c>
      <c r="J31" s="5">
        <v>0.13200000000000001</v>
      </c>
      <c r="K31" s="5">
        <v>9.6000000000000002E-2</v>
      </c>
      <c r="L31" s="5">
        <v>4.3999999999999997E-2</v>
      </c>
      <c r="M31" s="5">
        <v>4.5999999999999999E-2</v>
      </c>
      <c r="N31" s="5">
        <v>2.3E-2</v>
      </c>
      <c r="P31" s="4"/>
      <c r="Q31">
        <v>381119</v>
      </c>
      <c r="R31">
        <v>157955</v>
      </c>
      <c r="S31">
        <v>87263</v>
      </c>
      <c r="T31">
        <v>84550</v>
      </c>
      <c r="U31">
        <v>141442</v>
      </c>
      <c r="V31">
        <v>73625</v>
      </c>
      <c r="W31">
        <v>60348</v>
      </c>
      <c r="X31">
        <v>73585</v>
      </c>
      <c r="Y31">
        <v>56161</v>
      </c>
      <c r="Z31">
        <v>122215</v>
      </c>
      <c r="AA31" s="5">
        <f t="shared" si="6"/>
        <v>-0.111</v>
      </c>
      <c r="AB31" s="3">
        <f t="shared" si="7"/>
        <v>0.76</v>
      </c>
      <c r="AC31" s="4">
        <f t="shared" si="8"/>
        <v>10</v>
      </c>
      <c r="AD31" s="3">
        <f t="shared" si="9"/>
        <v>-0.316</v>
      </c>
      <c r="AE31" s="3"/>
    </row>
    <row r="32" spans="1:31">
      <c r="A32" t="s">
        <v>23</v>
      </c>
      <c r="B32" t="s">
        <v>18</v>
      </c>
      <c r="C32" t="s">
        <v>151</v>
      </c>
      <c r="D32" t="s">
        <v>11</v>
      </c>
      <c r="E32" s="5"/>
      <c r="F32" s="5"/>
      <c r="G32" s="5"/>
      <c r="H32" s="5"/>
      <c r="I32" s="5"/>
      <c r="J32" s="5"/>
      <c r="K32" s="5">
        <v>2E-3</v>
      </c>
      <c r="L32" s="5">
        <v>0</v>
      </c>
      <c r="M32" s="5">
        <v>3.3000000000000002E-2</v>
      </c>
      <c r="N32" s="5">
        <v>2.9000000000000001E-2</v>
      </c>
      <c r="P32" s="4"/>
      <c r="W32">
        <v>98492</v>
      </c>
      <c r="X32">
        <v>115391</v>
      </c>
      <c r="Y32">
        <v>392685</v>
      </c>
      <c r="Z32">
        <v>1003328</v>
      </c>
      <c r="AA32" s="5">
        <f t="shared" si="6"/>
        <v>0.747</v>
      </c>
      <c r="AB32" s="3">
        <f t="shared" si="7"/>
        <v>0.253</v>
      </c>
      <c r="AC32" s="4">
        <f t="shared" si="8"/>
        <v>4</v>
      </c>
      <c r="AD32" s="3">
        <f t="shared" si="9"/>
        <v>1.589</v>
      </c>
      <c r="AE32" s="3"/>
    </row>
    <row r="33" spans="1:31">
      <c r="A33" t="s">
        <v>23</v>
      </c>
      <c r="B33" t="s">
        <v>18</v>
      </c>
      <c r="C33" t="s">
        <v>10</v>
      </c>
      <c r="D33" t="s">
        <v>11</v>
      </c>
      <c r="E33" s="5">
        <v>0.08</v>
      </c>
      <c r="F33" s="5">
        <v>7.5999999999999998E-2</v>
      </c>
      <c r="G33" s="5">
        <v>9.4E-2</v>
      </c>
      <c r="H33" s="5">
        <v>0.112</v>
      </c>
      <c r="I33" s="5">
        <v>0.24099999999999999</v>
      </c>
      <c r="J33" s="5">
        <v>0.128</v>
      </c>
      <c r="K33" s="5">
        <v>0.108</v>
      </c>
      <c r="L33" s="5">
        <v>0.121</v>
      </c>
      <c r="M33" s="5">
        <v>4.5999999999999999E-2</v>
      </c>
      <c r="N33" s="5">
        <v>2E-3</v>
      </c>
      <c r="P33" s="4"/>
      <c r="Q33">
        <v>1242769</v>
      </c>
      <c r="R33">
        <v>1386883</v>
      </c>
      <c r="S33">
        <v>1475114</v>
      </c>
      <c r="T33">
        <v>1452830</v>
      </c>
      <c r="U33">
        <v>1583605</v>
      </c>
      <c r="V33">
        <v>1300696</v>
      </c>
      <c r="W33">
        <v>733216</v>
      </c>
      <c r="X33">
        <v>673091</v>
      </c>
      <c r="Y33">
        <v>445123</v>
      </c>
      <c r="Z33">
        <v>12056</v>
      </c>
      <c r="AA33" s="5">
        <f t="shared" si="6"/>
        <v>0.66300000000000003</v>
      </c>
      <c r="AB33" s="3">
        <f t="shared" si="7"/>
        <v>3.6999999999999998E-2</v>
      </c>
      <c r="AC33" s="4">
        <f t="shared" si="8"/>
        <v>10</v>
      </c>
      <c r="AD33" s="3">
        <f t="shared" si="9"/>
        <v>2.5049999999999999</v>
      </c>
      <c r="AE33" s="3"/>
    </row>
    <row r="34" spans="1:31">
      <c r="A34" t="s">
        <v>23</v>
      </c>
      <c r="B34" t="s">
        <v>19</v>
      </c>
      <c r="C34" t="s">
        <v>10</v>
      </c>
      <c r="D34" t="s">
        <v>11</v>
      </c>
      <c r="E34" s="5"/>
      <c r="F34" s="5"/>
      <c r="G34" s="5">
        <v>0</v>
      </c>
      <c r="H34" s="5"/>
      <c r="I34" s="5"/>
      <c r="J34" s="5"/>
      <c r="K34" s="5"/>
      <c r="L34" s="5"/>
      <c r="M34" s="5">
        <v>0</v>
      </c>
      <c r="N34" s="5">
        <v>0</v>
      </c>
      <c r="P34" s="4"/>
      <c r="Q34">
        <v>900</v>
      </c>
      <c r="R34">
        <v>90</v>
      </c>
      <c r="S34">
        <v>3305</v>
      </c>
      <c r="T34">
        <v>960</v>
      </c>
      <c r="V34">
        <v>436</v>
      </c>
      <c r="Y34">
        <v>179</v>
      </c>
      <c r="Z34">
        <v>634</v>
      </c>
      <c r="AA34" s="5"/>
      <c r="AB34" s="3"/>
      <c r="AD34" s="3"/>
      <c r="AE34" s="3"/>
    </row>
    <row r="35" spans="1:31">
      <c r="A35" t="s">
        <v>32</v>
      </c>
      <c r="B35" t="s">
        <v>14</v>
      </c>
      <c r="C35" t="s">
        <v>10</v>
      </c>
      <c r="D35" t="s">
        <v>11</v>
      </c>
      <c r="E35" s="5"/>
      <c r="F35" s="5">
        <v>0</v>
      </c>
      <c r="G35" s="5"/>
      <c r="H35" s="5"/>
      <c r="I35" s="5"/>
      <c r="J35" s="5"/>
      <c r="K35" s="5"/>
      <c r="L35" s="5"/>
      <c r="M35" s="5"/>
      <c r="N35" s="5"/>
      <c r="P35" s="4"/>
      <c r="R35">
        <v>222</v>
      </c>
      <c r="Z35"/>
      <c r="AA35" s="5"/>
      <c r="AB35" s="3"/>
      <c r="AD35" s="3"/>
      <c r="AE35" s="3"/>
    </row>
    <row r="36" spans="1:31">
      <c r="A36" t="s">
        <v>32</v>
      </c>
      <c r="B36" t="s">
        <v>17</v>
      </c>
      <c r="C36" t="s">
        <v>145</v>
      </c>
      <c r="D36" t="s">
        <v>11</v>
      </c>
      <c r="E36" s="5"/>
      <c r="F36" s="5"/>
      <c r="G36" s="5"/>
      <c r="H36" s="5"/>
      <c r="I36" s="5"/>
      <c r="J36" s="5"/>
      <c r="K36" s="5">
        <v>0</v>
      </c>
      <c r="L36" s="5">
        <v>2E-3</v>
      </c>
      <c r="M36" s="5">
        <v>1E-3</v>
      </c>
      <c r="N36" s="5">
        <v>1.2999999999999999E-2</v>
      </c>
      <c r="P36" s="4"/>
      <c r="W36">
        <v>29532</v>
      </c>
      <c r="X36">
        <v>47406</v>
      </c>
      <c r="Y36">
        <v>25968</v>
      </c>
      <c r="Z36">
        <v>28260</v>
      </c>
      <c r="AA36" s="5">
        <f t="shared" si="6"/>
        <v>-0.20399999999999999</v>
      </c>
      <c r="AB36" s="3">
        <f t="shared" si="7"/>
        <v>0.79600000000000004</v>
      </c>
      <c r="AC36" s="4">
        <f t="shared" si="8"/>
        <v>4</v>
      </c>
      <c r="AD36" s="3">
        <f t="shared" si="9"/>
        <v>-0.29499999999999998</v>
      </c>
      <c r="AE36" s="3"/>
    </row>
    <row r="37" spans="1:31">
      <c r="A37" t="s">
        <v>32</v>
      </c>
      <c r="B37" t="s">
        <v>17</v>
      </c>
      <c r="C37" t="s">
        <v>146</v>
      </c>
      <c r="D37" t="s">
        <v>11</v>
      </c>
      <c r="E37" s="5"/>
      <c r="F37" s="5"/>
      <c r="G37" s="5"/>
      <c r="H37" s="5"/>
      <c r="I37" s="5"/>
      <c r="J37" s="5"/>
      <c r="K37" s="5">
        <v>0.4</v>
      </c>
      <c r="L37" s="5">
        <v>0.2</v>
      </c>
      <c r="M37" s="5">
        <v>6.6000000000000003E-2</v>
      </c>
      <c r="N37" s="5">
        <v>1.0999999999999999E-2</v>
      </c>
      <c r="P37" s="4"/>
      <c r="W37">
        <v>364594</v>
      </c>
      <c r="X37">
        <v>306824</v>
      </c>
      <c r="Y37">
        <v>147347</v>
      </c>
      <c r="Z37">
        <v>12091</v>
      </c>
      <c r="AA37" s="5">
        <f t="shared" si="6"/>
        <v>0.92300000000000004</v>
      </c>
      <c r="AB37" s="3">
        <f t="shared" si="7"/>
        <v>7.6999999999999999E-2</v>
      </c>
      <c r="AC37" s="4">
        <f t="shared" si="8"/>
        <v>4</v>
      </c>
      <c r="AD37" s="3">
        <f t="shared" si="9"/>
        <v>3.3919999999999999</v>
      </c>
      <c r="AE37" s="3"/>
    </row>
    <row r="38" spans="1:31">
      <c r="A38" t="s">
        <v>32</v>
      </c>
      <c r="B38" t="s">
        <v>17</v>
      </c>
      <c r="C38" t="s">
        <v>10</v>
      </c>
      <c r="D38" t="s">
        <v>11</v>
      </c>
      <c r="E38" s="5">
        <v>7.2999999999999995E-2</v>
      </c>
      <c r="F38" s="5">
        <v>0.16600000000000001</v>
      </c>
      <c r="G38" s="5">
        <v>0.23599999999999999</v>
      </c>
      <c r="H38" s="5">
        <v>0.35</v>
      </c>
      <c r="I38" s="5">
        <v>0.23599999999999999</v>
      </c>
      <c r="J38" s="5">
        <v>0.40400000000000003</v>
      </c>
      <c r="K38" s="5"/>
      <c r="L38" s="5"/>
      <c r="M38" s="5"/>
      <c r="N38" s="5"/>
      <c r="P38" s="4"/>
      <c r="Q38">
        <v>2055358</v>
      </c>
      <c r="R38">
        <v>1162035</v>
      </c>
      <c r="S38">
        <v>872476</v>
      </c>
      <c r="T38">
        <v>785815</v>
      </c>
      <c r="U38">
        <v>343025</v>
      </c>
      <c r="V38">
        <v>498488</v>
      </c>
      <c r="Z38"/>
      <c r="AA38" s="5">
        <f t="shared" si="6"/>
        <v>-0.78800000000000003</v>
      </c>
      <c r="AB38" s="3">
        <f t="shared" si="7"/>
        <v>6.3E-2</v>
      </c>
      <c r="AC38" s="4">
        <f t="shared" si="8"/>
        <v>6</v>
      </c>
      <c r="AD38" s="3">
        <f t="shared" si="9"/>
        <v>-2.56</v>
      </c>
      <c r="AE38" s="3"/>
    </row>
    <row r="39" spans="1:31">
      <c r="A39" t="s">
        <v>32</v>
      </c>
      <c r="B39" t="s">
        <v>18</v>
      </c>
      <c r="C39" t="s">
        <v>147</v>
      </c>
      <c r="D39" t="s">
        <v>11</v>
      </c>
      <c r="E39" s="5"/>
      <c r="F39" s="5"/>
      <c r="G39" s="5"/>
      <c r="H39" s="5"/>
      <c r="I39" s="5"/>
      <c r="J39" s="5"/>
      <c r="K39" s="5"/>
      <c r="L39" s="5"/>
      <c r="M39" s="5"/>
      <c r="N39" s="5">
        <v>1E-3</v>
      </c>
      <c r="P39" s="4"/>
      <c r="Z39">
        <v>240258</v>
      </c>
      <c r="AA39" s="5"/>
      <c r="AB39" s="3"/>
      <c r="AD39" s="3"/>
      <c r="AE39" s="3"/>
    </row>
    <row r="40" spans="1:31">
      <c r="A40" t="s">
        <v>32</v>
      </c>
      <c r="B40" t="s">
        <v>18</v>
      </c>
      <c r="C40" t="s">
        <v>145</v>
      </c>
      <c r="D40" t="s">
        <v>11</v>
      </c>
      <c r="E40" s="5"/>
      <c r="F40" s="5"/>
      <c r="G40" s="5"/>
      <c r="H40" s="5"/>
      <c r="I40" s="5"/>
      <c r="J40" s="5"/>
      <c r="K40" s="5">
        <v>4.0000000000000001E-3</v>
      </c>
      <c r="L40" s="5">
        <v>1.7000000000000001E-2</v>
      </c>
      <c r="M40" s="5">
        <v>1.2E-2</v>
      </c>
      <c r="N40" s="5">
        <v>2.8000000000000001E-2</v>
      </c>
      <c r="P40" s="4"/>
      <c r="W40">
        <v>235743</v>
      </c>
      <c r="X40">
        <v>1450621</v>
      </c>
      <c r="Y40">
        <v>1820787</v>
      </c>
      <c r="Z40">
        <v>2225228</v>
      </c>
      <c r="AA40" s="5">
        <f t="shared" si="6"/>
        <v>0.86299999999999999</v>
      </c>
      <c r="AB40" s="3">
        <f t="shared" si="7"/>
        <v>0.13700000000000001</v>
      </c>
      <c r="AC40" s="4">
        <f t="shared" si="8"/>
        <v>4</v>
      </c>
      <c r="AD40" s="3">
        <f t="shared" si="9"/>
        <v>2.4159999999999999</v>
      </c>
      <c r="AE40" s="3"/>
    </row>
    <row r="41" spans="1:31">
      <c r="A41" t="s">
        <v>32</v>
      </c>
      <c r="B41" t="s">
        <v>18</v>
      </c>
      <c r="C41" t="s">
        <v>146</v>
      </c>
      <c r="D41" t="s">
        <v>11</v>
      </c>
      <c r="E41" s="5"/>
      <c r="F41" s="5"/>
      <c r="G41" s="5"/>
      <c r="H41" s="5"/>
      <c r="I41" s="5"/>
      <c r="J41" s="5"/>
      <c r="K41" s="5">
        <v>0.127</v>
      </c>
      <c r="L41" s="5">
        <v>7.2999999999999995E-2</v>
      </c>
      <c r="M41" s="5">
        <v>0.03</v>
      </c>
      <c r="N41" s="5">
        <v>7.0000000000000001E-3</v>
      </c>
      <c r="P41" s="4"/>
      <c r="W41">
        <v>2895541</v>
      </c>
      <c r="X41">
        <v>1336192</v>
      </c>
      <c r="Y41">
        <v>863528</v>
      </c>
      <c r="Z41">
        <v>213809</v>
      </c>
      <c r="AA41" s="5">
        <f t="shared" si="6"/>
        <v>0.98399999999999999</v>
      </c>
      <c r="AB41" s="3">
        <f t="shared" si="7"/>
        <v>1.6E-2</v>
      </c>
      <c r="AC41" s="4">
        <f t="shared" si="8"/>
        <v>4</v>
      </c>
      <c r="AD41" s="3">
        <f t="shared" si="9"/>
        <v>7.8109999999999999</v>
      </c>
      <c r="AE41" s="3"/>
    </row>
    <row r="42" spans="1:31">
      <c r="A42" t="s">
        <v>32</v>
      </c>
      <c r="B42" t="s">
        <v>18</v>
      </c>
      <c r="C42" t="s">
        <v>10</v>
      </c>
      <c r="D42" t="s">
        <v>11</v>
      </c>
      <c r="E42" s="5">
        <v>6.5000000000000002E-2</v>
      </c>
      <c r="F42" s="5">
        <v>0.124</v>
      </c>
      <c r="G42" s="5">
        <v>0.17</v>
      </c>
      <c r="H42" s="5">
        <v>0.16500000000000001</v>
      </c>
      <c r="I42" s="5">
        <v>0.17499999999999999</v>
      </c>
      <c r="J42" s="5">
        <v>0.21299999999999999</v>
      </c>
      <c r="K42" s="5"/>
      <c r="L42" s="5"/>
      <c r="M42" s="5"/>
      <c r="N42" s="5"/>
      <c r="P42" s="4"/>
      <c r="Q42">
        <v>3395323</v>
      </c>
      <c r="R42">
        <v>3138292</v>
      </c>
      <c r="S42">
        <v>3213416</v>
      </c>
      <c r="T42">
        <v>2959511</v>
      </c>
      <c r="U42">
        <v>3143032</v>
      </c>
      <c r="V42">
        <v>3326397</v>
      </c>
      <c r="Z42"/>
      <c r="AA42" s="5">
        <f t="shared" si="6"/>
        <v>-0.29799999999999999</v>
      </c>
      <c r="AB42" s="3">
        <f t="shared" si="7"/>
        <v>0.56599999999999995</v>
      </c>
      <c r="AC42" s="4">
        <f t="shared" si="8"/>
        <v>6</v>
      </c>
      <c r="AD42" s="3">
        <f t="shared" si="9"/>
        <v>-0.624</v>
      </c>
      <c r="AE42" s="3"/>
    </row>
    <row r="43" spans="1:31">
      <c r="A43" t="s">
        <v>25</v>
      </c>
      <c r="B43" t="s">
        <v>16</v>
      </c>
      <c r="C43" t="s">
        <v>10</v>
      </c>
      <c r="D43" t="s">
        <v>11</v>
      </c>
      <c r="E43" s="5">
        <v>0</v>
      </c>
      <c r="F43" s="5"/>
      <c r="G43" s="5"/>
      <c r="H43" s="5"/>
      <c r="I43" s="5"/>
      <c r="J43" s="5"/>
      <c r="K43" s="5"/>
      <c r="L43" s="5"/>
      <c r="M43" s="5"/>
      <c r="N43" s="5"/>
      <c r="P43" s="4"/>
      <c r="Q43">
        <v>3247</v>
      </c>
      <c r="Z43"/>
      <c r="AA43" s="5"/>
      <c r="AB43" s="3"/>
      <c r="AD43" s="3"/>
      <c r="AE43" s="3"/>
    </row>
    <row r="44" spans="1:31">
      <c r="A44" t="s">
        <v>25</v>
      </c>
      <c r="B44" t="s">
        <v>17</v>
      </c>
      <c r="C44" t="s">
        <v>148</v>
      </c>
      <c r="D44" t="s">
        <v>11</v>
      </c>
      <c r="E44" s="5"/>
      <c r="F44" s="5"/>
      <c r="G44" s="5"/>
      <c r="H44" s="5"/>
      <c r="I44" s="5"/>
      <c r="J44" s="5"/>
      <c r="K44" s="5"/>
      <c r="L44" s="5"/>
      <c r="M44" s="5"/>
      <c r="N44" s="5">
        <v>0</v>
      </c>
      <c r="P44" s="4"/>
      <c r="X44">
        <v>1273</v>
      </c>
      <c r="Y44">
        <v>407</v>
      </c>
      <c r="Z44">
        <v>13504</v>
      </c>
      <c r="AA44" s="5"/>
      <c r="AB44" s="3"/>
      <c r="AD44" s="3"/>
      <c r="AE44" s="3"/>
    </row>
    <row r="45" spans="1:31">
      <c r="A45" t="s">
        <v>25</v>
      </c>
      <c r="B45" t="s">
        <v>17</v>
      </c>
      <c r="C45" t="s">
        <v>10</v>
      </c>
      <c r="D45" t="s">
        <v>11</v>
      </c>
      <c r="E45" s="5">
        <v>5.0000000000000001E-3</v>
      </c>
      <c r="F45" s="5">
        <v>1E-3</v>
      </c>
      <c r="G45" s="5">
        <v>0</v>
      </c>
      <c r="H45" s="5">
        <v>0</v>
      </c>
      <c r="I45" s="5"/>
      <c r="J45" s="5"/>
      <c r="K45" s="5"/>
      <c r="L45" s="5"/>
      <c r="M45" s="5"/>
      <c r="N45" s="5"/>
      <c r="P45" s="4"/>
      <c r="Q45">
        <v>92514</v>
      </c>
      <c r="R45">
        <v>32104</v>
      </c>
      <c r="S45">
        <v>3889</v>
      </c>
      <c r="T45">
        <v>3104</v>
      </c>
      <c r="Z45"/>
      <c r="AA45" s="5">
        <f t="shared" si="6"/>
        <v>0.99199999999999999</v>
      </c>
      <c r="AB45" s="3">
        <f t="shared" si="7"/>
        <v>8.0000000000000002E-3</v>
      </c>
      <c r="AC45" s="4">
        <f t="shared" si="8"/>
        <v>4</v>
      </c>
      <c r="AD45" s="3">
        <f t="shared" si="9"/>
        <v>11.113</v>
      </c>
      <c r="AE45" s="3"/>
    </row>
    <row r="46" spans="1:31">
      <c r="A46" t="s">
        <v>25</v>
      </c>
      <c r="B46" t="s">
        <v>18</v>
      </c>
      <c r="C46" t="s">
        <v>145</v>
      </c>
      <c r="D46" t="s">
        <v>11</v>
      </c>
      <c r="E46" s="5"/>
      <c r="F46" s="5"/>
      <c r="G46" s="5"/>
      <c r="H46" s="5"/>
      <c r="I46" s="5"/>
      <c r="J46" s="5"/>
      <c r="K46" s="5">
        <v>1E-3</v>
      </c>
      <c r="L46" s="5">
        <v>0</v>
      </c>
      <c r="M46" s="5">
        <v>1E-3</v>
      </c>
      <c r="N46" s="5">
        <v>1E-3</v>
      </c>
      <c r="P46" s="4"/>
      <c r="W46">
        <v>23350</v>
      </c>
      <c r="X46">
        <v>17981</v>
      </c>
      <c r="Y46">
        <v>42035</v>
      </c>
      <c r="Z46">
        <v>82657</v>
      </c>
      <c r="AA46" s="5">
        <f t="shared" si="6"/>
        <v>0.53500000000000003</v>
      </c>
      <c r="AB46" s="3">
        <f t="shared" si="7"/>
        <v>0.46500000000000002</v>
      </c>
      <c r="AC46" s="4">
        <f t="shared" si="8"/>
        <v>4</v>
      </c>
      <c r="AD46" s="3">
        <f t="shared" si="9"/>
        <v>0.89600000000000002</v>
      </c>
      <c r="AE46" s="3"/>
    </row>
    <row r="47" spans="1:31">
      <c r="A47" t="s">
        <v>25</v>
      </c>
      <c r="B47" t="s">
        <v>18</v>
      </c>
      <c r="C47" t="s">
        <v>148</v>
      </c>
      <c r="D47" t="s">
        <v>11</v>
      </c>
      <c r="E47" s="3"/>
      <c r="F47" s="3"/>
      <c r="G47" s="3"/>
      <c r="H47" s="3"/>
      <c r="I47" s="3"/>
      <c r="J47" s="3"/>
      <c r="K47" s="3"/>
      <c r="L47" s="3"/>
      <c r="M47" s="3"/>
      <c r="N47" s="3">
        <v>0</v>
      </c>
      <c r="Q47" s="7"/>
      <c r="R47" s="7"/>
      <c r="S47" s="7"/>
      <c r="T47" s="7"/>
      <c r="U47" s="7"/>
      <c r="V47" s="7"/>
      <c r="W47" s="7">
        <v>7569</v>
      </c>
      <c r="X47" s="7"/>
      <c r="Y47" s="7">
        <v>1713</v>
      </c>
      <c r="Z47" s="7">
        <v>28113</v>
      </c>
      <c r="AA47" s="5"/>
      <c r="AB47" s="3"/>
      <c r="AD47" s="3"/>
      <c r="AE47" s="3"/>
    </row>
    <row r="48" spans="1:31">
      <c r="A48" t="s">
        <v>25</v>
      </c>
      <c r="B48" t="s">
        <v>18</v>
      </c>
      <c r="C48" t="s">
        <v>10</v>
      </c>
      <c r="D48" t="s">
        <v>11</v>
      </c>
      <c r="E48" s="3">
        <v>1E-3</v>
      </c>
      <c r="F48" s="3">
        <v>3.0000000000000001E-3</v>
      </c>
      <c r="G48" s="3">
        <v>2E-3</v>
      </c>
      <c r="H48" s="3">
        <v>0</v>
      </c>
      <c r="I48" s="3">
        <v>1E-3</v>
      </c>
      <c r="J48" s="3">
        <v>0</v>
      </c>
      <c r="K48" s="3"/>
      <c r="L48" s="3"/>
      <c r="M48" s="3"/>
      <c r="N48" s="3"/>
      <c r="Q48" s="7">
        <v>44656</v>
      </c>
      <c r="R48" s="7">
        <v>93770</v>
      </c>
      <c r="S48" s="7">
        <v>34415</v>
      </c>
      <c r="T48" s="7">
        <v>7435</v>
      </c>
      <c r="U48" s="7">
        <v>16808</v>
      </c>
      <c r="V48" s="7">
        <v>21995</v>
      </c>
      <c r="W48" s="7"/>
      <c r="X48" s="7"/>
      <c r="Y48" s="7"/>
      <c r="Z48" s="7"/>
      <c r="AA48" s="5">
        <f t="shared" si="6"/>
        <v>0.86199999999999999</v>
      </c>
      <c r="AB48" s="3">
        <f t="shared" si="7"/>
        <v>2.7E-2</v>
      </c>
      <c r="AC48" s="4">
        <f t="shared" si="8"/>
        <v>6</v>
      </c>
      <c r="AD48" s="3">
        <f t="shared" si="9"/>
        <v>3.4009999999999998</v>
      </c>
      <c r="AE48" s="3"/>
    </row>
    <row r="49" spans="1:30">
      <c r="A49" t="s">
        <v>67</v>
      </c>
      <c r="E49" s="3">
        <f>SUM(E10:E48)</f>
        <v>0.47800000000000004</v>
      </c>
      <c r="F49" s="3">
        <f t="shared" ref="F49:N49" si="10">SUM(F10:F48)</f>
        <v>0.58300000000000007</v>
      </c>
      <c r="G49" s="3">
        <f t="shared" si="10"/>
        <v>0.72600000000000009</v>
      </c>
      <c r="H49" s="3">
        <f t="shared" si="10"/>
        <v>0.8600000000000001</v>
      </c>
      <c r="I49" s="3">
        <f t="shared" si="10"/>
        <v>1.2230000000000001</v>
      </c>
      <c r="J49" s="3">
        <f t="shared" si="10"/>
        <v>1.4020000000000001</v>
      </c>
      <c r="K49" s="3">
        <f t="shared" si="10"/>
        <v>0.89</v>
      </c>
      <c r="L49" s="3">
        <f t="shared" si="10"/>
        <v>0.60099999999999998</v>
      </c>
      <c r="M49" s="3">
        <f t="shared" si="10"/>
        <v>0.35</v>
      </c>
      <c r="N49" s="3">
        <f t="shared" si="10"/>
        <v>0.17299999999999999</v>
      </c>
      <c r="Q49" s="7">
        <f>SUM(Q10:Q48)</f>
        <v>11230316</v>
      </c>
      <c r="R49" s="7">
        <f t="shared" ref="R49:Z49" si="11">SUM(R10:R48)</f>
        <v>8851257</v>
      </c>
      <c r="S49" s="7">
        <f t="shared" si="11"/>
        <v>8830318</v>
      </c>
      <c r="T49" s="7">
        <f t="shared" si="11"/>
        <v>7551800</v>
      </c>
      <c r="U49" s="7">
        <f t="shared" si="11"/>
        <v>7267682</v>
      </c>
      <c r="V49" s="7">
        <f t="shared" si="11"/>
        <v>6569118</v>
      </c>
      <c r="W49" s="7">
        <f t="shared" si="11"/>
        <v>5524500</v>
      </c>
      <c r="X49" s="7">
        <f t="shared" si="11"/>
        <v>5145714</v>
      </c>
      <c r="Y49" s="7">
        <f t="shared" si="11"/>
        <v>4942399</v>
      </c>
      <c r="Z49" s="7">
        <f t="shared" si="11"/>
        <v>5003078</v>
      </c>
      <c r="AA49" s="5">
        <f>ROUND(PEARSON($Q49:$Z49,$E49:$N49),3)</f>
        <v>6.6000000000000003E-2</v>
      </c>
      <c r="AB49" s="3">
        <f>ROUND(TDIST(ABS(AD49),AC49-2,2),3)</f>
        <v>0.85599999999999998</v>
      </c>
      <c r="AC49" s="4">
        <f>COUNTA(Q49:Z49)</f>
        <v>10</v>
      </c>
      <c r="AD49" s="3">
        <f>ROUND((AA49*SQRT(AC49-2))/(SQRT(1-AA49^2)),3)</f>
        <v>0.187</v>
      </c>
    </row>
    <row r="50" spans="1:30">
      <c r="A50" t="s">
        <v>69</v>
      </c>
      <c r="E50">
        <f>ROUND(E49/E5,2)</f>
        <v>0.37</v>
      </c>
      <c r="F50">
        <f t="shared" ref="F50:N50" si="12">ROUND(F49/F5,2)</f>
        <v>0.46</v>
      </c>
      <c r="G50">
        <f t="shared" si="12"/>
        <v>0.57999999999999996</v>
      </c>
      <c r="H50">
        <f t="shared" si="12"/>
        <v>0.67</v>
      </c>
      <c r="I50">
        <f t="shared" si="12"/>
        <v>0.96</v>
      </c>
      <c r="J50">
        <f t="shared" si="12"/>
        <v>1.1100000000000001</v>
      </c>
      <c r="K50">
        <f t="shared" si="12"/>
        <v>0.71</v>
      </c>
      <c r="L50">
        <f t="shared" si="12"/>
        <v>0.49</v>
      </c>
      <c r="M50">
        <f t="shared" si="12"/>
        <v>0.28999999999999998</v>
      </c>
      <c r="N50">
        <f t="shared" si="12"/>
        <v>0.14000000000000001</v>
      </c>
    </row>
    <row r="52" spans="1:30">
      <c r="E52" s="10"/>
      <c r="F52" s="10"/>
      <c r="G52" s="10"/>
      <c r="H52" s="10"/>
      <c r="I52" s="10"/>
      <c r="J52" s="10"/>
      <c r="K52" s="10"/>
      <c r="L52" s="10"/>
      <c r="M52" s="10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44"/>
  <sheetViews>
    <sheetView zoomScale="90" zoomScaleNormal="90" workbookViewId="0">
      <selection activeCell="A2" sqref="A2"/>
    </sheetView>
  </sheetViews>
  <sheetFormatPr defaultColWidth="9.140625" defaultRowHeight="15"/>
  <cols>
    <col min="1" max="1" width="6.140625" customWidth="1"/>
    <col min="2" max="2" width="11.85546875" customWidth="1"/>
    <col min="3" max="3" width="13.85546875" customWidth="1"/>
    <col min="5" max="14" width="7.85546875" customWidth="1"/>
    <col min="15" max="15" width="4.140625" customWidth="1"/>
    <col min="16" max="16" width="14.5703125" customWidth="1"/>
    <col min="17" max="25" width="10.42578125" customWidth="1"/>
    <col min="26" max="26" width="10.42578125" style="4" customWidth="1"/>
    <col min="27" max="27" width="8.85546875" style="4" customWidth="1"/>
    <col min="28" max="28" width="8.28515625" style="4" customWidth="1"/>
    <col min="29" max="29" width="4.42578125" style="4" customWidth="1"/>
  </cols>
  <sheetData>
    <row r="1" spans="1:31">
      <c r="A1" t="s">
        <v>163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2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2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5">
        <v>1.0089999999999999</v>
      </c>
      <c r="K3" s="17">
        <f>ROUND(J3*0.75,2)</f>
        <v>0.76</v>
      </c>
      <c r="L3" s="17">
        <f t="shared" ref="L3:N3" si="0">ROUND(K3*0.75,2)</f>
        <v>0.56999999999999995</v>
      </c>
      <c r="M3" s="17">
        <f t="shared" si="0"/>
        <v>0.43</v>
      </c>
      <c r="N3" s="17">
        <f t="shared" si="0"/>
        <v>0.32</v>
      </c>
      <c r="O3" s="11"/>
      <c r="P3" t="s">
        <v>159</v>
      </c>
      <c r="Q3" s="11"/>
      <c r="R3" s="11"/>
      <c r="S3" s="11"/>
      <c r="T3" s="11"/>
      <c r="U3" s="11"/>
      <c r="V3" s="11">
        <v>9465852</v>
      </c>
      <c r="W3" s="11">
        <f>ROUND(V3*0.75,0)</f>
        <v>7099389</v>
      </c>
      <c r="X3" s="11">
        <f t="shared" ref="X3:Z3" si="1">ROUND(W3*0.75,0)</f>
        <v>5324542</v>
      </c>
      <c r="Y3" s="11">
        <f t="shared" si="1"/>
        <v>3993407</v>
      </c>
      <c r="Z3" s="11">
        <f t="shared" si="1"/>
        <v>2995055</v>
      </c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ROUND((K3-J3)/J3,2)</f>
        <v>-0.25</v>
      </c>
      <c r="L4" s="13">
        <f t="shared" ref="L4:N4" si="2">ROUND((L3-K3)/K3,2)</f>
        <v>-0.25</v>
      </c>
      <c r="M4" s="13">
        <f t="shared" si="2"/>
        <v>-0.25</v>
      </c>
      <c r="N4" s="13">
        <f t="shared" si="2"/>
        <v>-0.26</v>
      </c>
      <c r="O4" s="13"/>
      <c r="P4" s="11"/>
      <c r="Q4" s="11"/>
      <c r="R4" s="11"/>
      <c r="S4" s="11"/>
      <c r="T4" s="11"/>
      <c r="U4" s="11"/>
      <c r="V4" s="11"/>
      <c r="W4" s="13">
        <f>ROUND((W3-V3)/V3,2)</f>
        <v>-0.25</v>
      </c>
      <c r="X4" s="13">
        <f t="shared" ref="X4:Z4" si="3">ROUND((X3-W3)/W3,2)</f>
        <v>-0.25</v>
      </c>
      <c r="Y4" s="13">
        <f t="shared" si="3"/>
        <v>-0.25</v>
      </c>
      <c r="Z4" s="14">
        <f t="shared" si="3"/>
        <v>-0.25</v>
      </c>
      <c r="AA4" s="12"/>
      <c r="AB4" s="12"/>
    </row>
    <row r="5" spans="1:31">
      <c r="A5" s="11" t="s">
        <v>4</v>
      </c>
      <c r="B5" s="11"/>
      <c r="C5" s="11"/>
      <c r="D5" s="11"/>
      <c r="E5" s="5">
        <v>1.036</v>
      </c>
      <c r="F5" s="5">
        <v>0.98399999999999999</v>
      </c>
      <c r="G5" s="5">
        <v>1.0720000000000001</v>
      </c>
      <c r="H5" s="5">
        <v>0.93500000000000005</v>
      </c>
      <c r="I5" s="5">
        <v>1.026</v>
      </c>
      <c r="J5" s="5">
        <v>1.0089999999999999</v>
      </c>
      <c r="K5" s="5">
        <v>0.89800000000000002</v>
      </c>
      <c r="L5" s="5">
        <v>0.877</v>
      </c>
      <c r="M5" s="5">
        <v>1.022</v>
      </c>
      <c r="N5" s="5">
        <v>0.92</v>
      </c>
      <c r="O5" s="11"/>
      <c r="P5" s="11" t="s">
        <v>1</v>
      </c>
      <c r="Q5" s="15">
        <f t="shared" ref="Q5:Z5" si="4">Q41</f>
        <v>15597392</v>
      </c>
      <c r="R5" s="15">
        <f t="shared" si="4"/>
        <v>13497165</v>
      </c>
      <c r="S5" s="15">
        <f t="shared" si="4"/>
        <v>11342246</v>
      </c>
      <c r="T5" s="15">
        <f t="shared" si="4"/>
        <v>9930883</v>
      </c>
      <c r="U5" s="15">
        <f t="shared" si="4"/>
        <v>10427318</v>
      </c>
      <c r="V5" s="15">
        <f t="shared" si="4"/>
        <v>9465852</v>
      </c>
      <c r="W5" s="15">
        <f t="shared" si="4"/>
        <v>13474481</v>
      </c>
      <c r="X5" s="15">
        <f t="shared" si="4"/>
        <v>11193012</v>
      </c>
      <c r="Y5" s="15">
        <f t="shared" si="4"/>
        <v>9175454</v>
      </c>
      <c r="Z5" s="15">
        <f t="shared" si="4"/>
        <v>7457168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3">
        <f>ROUND((K5-J5)/J5,2)</f>
        <v>-0.11</v>
      </c>
      <c r="L6" s="13">
        <f t="shared" ref="L6:N6" si="5">ROUND((L5-K5)/K5,2)</f>
        <v>-0.02</v>
      </c>
      <c r="M6" s="13">
        <f t="shared" si="5"/>
        <v>0.17</v>
      </c>
      <c r="N6" s="13">
        <f t="shared" si="5"/>
        <v>-0.1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0.42</v>
      </c>
      <c r="X6" s="13">
        <f>ROUND((X5-W5)/W5,2)</f>
        <v>-0.17</v>
      </c>
      <c r="Y6" s="13">
        <f>ROUND((Y5-X5)/X5,2)</f>
        <v>-0.18</v>
      </c>
      <c r="Z6" s="13">
        <f>ROUND((Z5-Y5)/Y5,2)</f>
        <v>-0.19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2"/>
      <c r="AA8" s="4" t="s">
        <v>141</v>
      </c>
      <c r="AB8" s="11"/>
      <c r="AC8"/>
    </row>
    <row r="9" spans="1:31">
      <c r="A9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12" t="s">
        <v>33</v>
      </c>
      <c r="AD9" s="8"/>
      <c r="AE9" s="8"/>
    </row>
    <row r="10" spans="1:31" s="4" customFormat="1">
      <c r="A10" t="s">
        <v>20</v>
      </c>
      <c r="B10" t="s">
        <v>17</v>
      </c>
      <c r="C10" t="s">
        <v>145</v>
      </c>
      <c r="D10" t="s">
        <v>111</v>
      </c>
      <c r="E10" s="5"/>
      <c r="F10" s="5"/>
      <c r="G10" s="5"/>
      <c r="H10" s="5"/>
      <c r="I10" s="5"/>
      <c r="J10" s="5"/>
      <c r="K10" s="5"/>
      <c r="L10" s="5">
        <v>0</v>
      </c>
      <c r="M10" s="5"/>
      <c r="N10" s="5">
        <v>0</v>
      </c>
      <c r="X10" s="4">
        <v>4530</v>
      </c>
      <c r="Z10" s="4">
        <v>1103</v>
      </c>
      <c r="AA10" s="5"/>
      <c r="AB10" s="3"/>
      <c r="AD10" s="3"/>
      <c r="AE10" s="3"/>
    </row>
    <row r="11" spans="1:31" s="4" customFormat="1">
      <c r="A11" t="s">
        <v>20</v>
      </c>
      <c r="B11" t="s">
        <v>17</v>
      </c>
      <c r="C11" t="s">
        <v>10</v>
      </c>
      <c r="D11" t="s">
        <v>111</v>
      </c>
      <c r="E11" s="5">
        <v>0</v>
      </c>
      <c r="F11" s="5"/>
      <c r="G11" s="5">
        <v>0</v>
      </c>
      <c r="H11" s="5">
        <v>3.0000000000000001E-3</v>
      </c>
      <c r="I11" s="5">
        <v>6.0000000000000001E-3</v>
      </c>
      <c r="J11" s="5">
        <v>2E-3</v>
      </c>
      <c r="K11" s="5">
        <v>0</v>
      </c>
      <c r="L11" s="5">
        <v>0</v>
      </c>
      <c r="M11" s="5"/>
      <c r="N11" s="5"/>
      <c r="Q11" s="4">
        <v>19191</v>
      </c>
      <c r="R11" s="4">
        <v>12530</v>
      </c>
      <c r="S11" s="4">
        <v>35586</v>
      </c>
      <c r="T11" s="4">
        <v>27897</v>
      </c>
      <c r="U11" s="4">
        <v>23652</v>
      </c>
      <c r="V11" s="4">
        <v>3060</v>
      </c>
      <c r="W11" s="4">
        <v>4854</v>
      </c>
      <c r="X11" s="4">
        <v>2427</v>
      </c>
      <c r="AA11" s="5">
        <f t="shared" ref="AA11:AA40" si="6">ROUND(PEARSON($Q11:$Z11,$E11:$N11),3)</f>
        <v>0.26300000000000001</v>
      </c>
      <c r="AB11" s="3">
        <f t="shared" ref="AB11:AB40" si="7">ROUND(TDIST(ABS(AD11),AC11-2,2),3)</f>
        <v>0.52900000000000003</v>
      </c>
      <c r="AC11" s="4">
        <f t="shared" ref="AC11:AC40" si="8">COUNTA(Q11:Z11)</f>
        <v>8</v>
      </c>
      <c r="AD11" s="3">
        <f t="shared" ref="AD11:AD40" si="9">ROUND((AA11*SQRT(AC11-2))/(SQRT(1-AA11^2)),3)</f>
        <v>0.66800000000000004</v>
      </c>
      <c r="AE11" s="3"/>
    </row>
    <row r="12" spans="1:31" s="4" customFormat="1">
      <c r="A12" t="s">
        <v>30</v>
      </c>
      <c r="B12" t="s">
        <v>13</v>
      </c>
      <c r="C12" t="s">
        <v>10</v>
      </c>
      <c r="D12" t="s">
        <v>111</v>
      </c>
      <c r="E12" s="5">
        <v>0</v>
      </c>
      <c r="F12" s="5"/>
      <c r="G12" s="5"/>
      <c r="H12" s="5"/>
      <c r="I12" s="5"/>
      <c r="J12" s="5"/>
      <c r="K12" s="5"/>
      <c r="L12" s="5"/>
      <c r="M12" s="5"/>
      <c r="N12" s="5"/>
      <c r="Q12" s="4">
        <v>1274</v>
      </c>
      <c r="R12" s="4">
        <v>12067</v>
      </c>
      <c r="S12" s="4">
        <v>1810</v>
      </c>
      <c r="AA12" s="5"/>
      <c r="AB12" s="3"/>
      <c r="AD12" s="3"/>
      <c r="AE12" s="3"/>
    </row>
    <row r="13" spans="1:31" s="4" customFormat="1">
      <c r="A13" t="s">
        <v>30</v>
      </c>
      <c r="B13" t="s">
        <v>14</v>
      </c>
      <c r="C13" t="s">
        <v>10</v>
      </c>
      <c r="D13" t="s">
        <v>111</v>
      </c>
      <c r="E13" s="5"/>
      <c r="F13" s="5"/>
      <c r="G13" s="5"/>
      <c r="H13" s="5">
        <v>0</v>
      </c>
      <c r="I13" s="5"/>
      <c r="J13" s="5"/>
      <c r="K13" s="5"/>
      <c r="L13" s="5"/>
      <c r="M13" s="5"/>
      <c r="N13" s="5"/>
      <c r="Q13" s="4">
        <v>471808</v>
      </c>
      <c r="R13" s="4">
        <v>309423</v>
      </c>
      <c r="S13" s="4">
        <v>201100</v>
      </c>
      <c r="T13" s="4">
        <v>23028</v>
      </c>
      <c r="U13" s="4">
        <v>36174</v>
      </c>
      <c r="W13" s="4">
        <v>13832</v>
      </c>
      <c r="X13" s="4">
        <v>2540</v>
      </c>
      <c r="Z13" s="4">
        <v>765</v>
      </c>
      <c r="AA13" s="5"/>
      <c r="AB13" s="3"/>
      <c r="AD13" s="3"/>
      <c r="AE13" s="3"/>
    </row>
    <row r="14" spans="1:31" s="4" customFormat="1">
      <c r="A14" t="s">
        <v>30</v>
      </c>
      <c r="B14" t="s">
        <v>16</v>
      </c>
      <c r="C14" t="s">
        <v>10</v>
      </c>
      <c r="D14" t="s">
        <v>111</v>
      </c>
      <c r="E14" s="5">
        <v>1E-3</v>
      </c>
      <c r="F14" s="5">
        <v>1E-3</v>
      </c>
      <c r="G14" s="5">
        <v>2E-3</v>
      </c>
      <c r="H14" s="5">
        <v>4.0000000000000001E-3</v>
      </c>
      <c r="I14" s="5">
        <v>3.0000000000000001E-3</v>
      </c>
      <c r="J14" s="5"/>
      <c r="K14" s="5"/>
      <c r="L14" s="5"/>
      <c r="M14" s="5"/>
      <c r="N14" s="5"/>
      <c r="Q14" s="4">
        <v>370933</v>
      </c>
      <c r="R14" s="4">
        <v>459841</v>
      </c>
      <c r="S14" s="4">
        <v>317428</v>
      </c>
      <c r="T14" s="4">
        <v>284497</v>
      </c>
      <c r="U14" s="4">
        <v>325325</v>
      </c>
      <c r="V14" s="4">
        <v>28103</v>
      </c>
      <c r="Z14" s="4">
        <v>4415</v>
      </c>
      <c r="AA14" s="5">
        <f t="shared" si="6"/>
        <v>-0.81299999999999994</v>
      </c>
      <c r="AB14" s="3">
        <f t="shared" si="7"/>
        <v>2.5999999999999999E-2</v>
      </c>
      <c r="AC14" s="4">
        <f t="shared" si="8"/>
        <v>7</v>
      </c>
      <c r="AD14" s="3">
        <f t="shared" si="9"/>
        <v>-3.1219999999999999</v>
      </c>
      <c r="AE14" s="3"/>
    </row>
    <row r="15" spans="1:31" s="4" customFormat="1">
      <c r="A15" t="s">
        <v>30</v>
      </c>
      <c r="B15" t="s">
        <v>17</v>
      </c>
      <c r="C15" t="s">
        <v>10</v>
      </c>
      <c r="D15" t="s">
        <v>111</v>
      </c>
      <c r="E15" s="5">
        <v>8.9999999999999993E-3</v>
      </c>
      <c r="F15" s="5">
        <v>8.0000000000000002E-3</v>
      </c>
      <c r="G15" s="5">
        <v>5.0000000000000001E-3</v>
      </c>
      <c r="H15" s="5">
        <v>1.2999999999999999E-2</v>
      </c>
      <c r="I15" s="5">
        <v>1E-3</v>
      </c>
      <c r="J15" s="5">
        <v>8.9999999999999993E-3</v>
      </c>
      <c r="K15" s="5">
        <v>3.0000000000000001E-3</v>
      </c>
      <c r="L15" s="5">
        <v>1E-3</v>
      </c>
      <c r="M15" s="5">
        <v>1E-3</v>
      </c>
      <c r="N15" s="5">
        <v>0</v>
      </c>
      <c r="Q15" s="4">
        <v>319445</v>
      </c>
      <c r="R15" s="4">
        <v>145914</v>
      </c>
      <c r="S15" s="4">
        <v>85851</v>
      </c>
      <c r="T15" s="4">
        <v>48469</v>
      </c>
      <c r="U15" s="4">
        <v>8711</v>
      </c>
      <c r="V15" s="4">
        <v>17020</v>
      </c>
      <c r="W15" s="4">
        <v>24446</v>
      </c>
      <c r="X15" s="4">
        <v>14062</v>
      </c>
      <c r="Y15" s="4">
        <v>12979</v>
      </c>
      <c r="Z15" s="4">
        <v>5327</v>
      </c>
      <c r="AA15" s="5">
        <f t="shared" si="6"/>
        <v>0.48799999999999999</v>
      </c>
      <c r="AB15" s="3">
        <f t="shared" si="7"/>
        <v>0.153</v>
      </c>
      <c r="AC15" s="4">
        <f t="shared" si="8"/>
        <v>10</v>
      </c>
      <c r="AD15" s="3">
        <f t="shared" si="9"/>
        <v>1.581</v>
      </c>
      <c r="AE15" s="3"/>
    </row>
    <row r="16" spans="1:31" s="4" customFormat="1">
      <c r="A16" t="s">
        <v>30</v>
      </c>
      <c r="B16" t="s">
        <v>18</v>
      </c>
      <c r="C16" t="s">
        <v>10</v>
      </c>
      <c r="D16" t="s">
        <v>111</v>
      </c>
      <c r="E16" s="5">
        <v>1E-3</v>
      </c>
      <c r="F16" s="5">
        <v>1E-3</v>
      </c>
      <c r="G16" s="5">
        <v>1E-3</v>
      </c>
      <c r="H16" s="5">
        <v>1E-3</v>
      </c>
      <c r="I16" s="5">
        <v>2E-3</v>
      </c>
      <c r="J16" s="5">
        <v>1E-3</v>
      </c>
      <c r="K16" s="5">
        <v>0</v>
      </c>
      <c r="L16" s="5">
        <v>0</v>
      </c>
      <c r="M16" s="5">
        <v>0</v>
      </c>
      <c r="N16" s="5">
        <v>0</v>
      </c>
      <c r="Q16" s="4">
        <v>106861</v>
      </c>
      <c r="R16" s="4">
        <v>66311</v>
      </c>
      <c r="S16" s="4">
        <v>57345</v>
      </c>
      <c r="T16" s="4">
        <v>63616</v>
      </c>
      <c r="U16" s="4">
        <v>58724</v>
      </c>
      <c r="V16" s="4">
        <v>87267</v>
      </c>
      <c r="W16" s="4">
        <v>15721</v>
      </c>
      <c r="X16" s="4">
        <v>14802</v>
      </c>
      <c r="Y16" s="4">
        <v>21642</v>
      </c>
      <c r="Z16" s="4">
        <v>64875</v>
      </c>
      <c r="AA16" s="5">
        <f t="shared" si="6"/>
        <v>0.58899999999999997</v>
      </c>
      <c r="AB16" s="3">
        <f t="shared" si="7"/>
        <v>7.2999999999999995E-2</v>
      </c>
      <c r="AC16" s="4">
        <f t="shared" si="8"/>
        <v>10</v>
      </c>
      <c r="AD16" s="3">
        <f t="shared" si="9"/>
        <v>2.0609999999999999</v>
      </c>
      <c r="AE16" s="3"/>
    </row>
    <row r="17" spans="1:31" s="4" customFormat="1">
      <c r="A17" t="s">
        <v>22</v>
      </c>
      <c r="B17" t="s">
        <v>14</v>
      </c>
      <c r="C17" t="s">
        <v>10</v>
      </c>
      <c r="D17" t="s">
        <v>111</v>
      </c>
      <c r="E17" s="5">
        <v>1E-3</v>
      </c>
      <c r="F17" s="5">
        <v>0</v>
      </c>
      <c r="G17" s="5">
        <v>4.0000000000000001E-3</v>
      </c>
      <c r="H17" s="5">
        <v>6.0000000000000001E-3</v>
      </c>
      <c r="I17" s="5">
        <v>5.0000000000000001E-3</v>
      </c>
      <c r="J17" s="5">
        <v>3.0000000000000001E-3</v>
      </c>
      <c r="K17" s="5">
        <v>3.0000000000000001E-3</v>
      </c>
      <c r="L17" s="5">
        <v>1E-3</v>
      </c>
      <c r="M17" s="5">
        <v>2E-3</v>
      </c>
      <c r="N17" s="5"/>
      <c r="Q17" s="4">
        <v>130216</v>
      </c>
      <c r="R17" s="4">
        <v>169758</v>
      </c>
      <c r="S17" s="4">
        <v>145478</v>
      </c>
      <c r="T17" s="4">
        <v>129344</v>
      </c>
      <c r="U17" s="4">
        <v>230271</v>
      </c>
      <c r="V17" s="4">
        <v>572425</v>
      </c>
      <c r="W17" s="4">
        <v>572425</v>
      </c>
      <c r="X17" s="4">
        <v>294925</v>
      </c>
      <c r="Y17" s="4">
        <v>241877</v>
      </c>
      <c r="Z17" s="4">
        <v>206263</v>
      </c>
      <c r="AA17" s="5">
        <f t="shared" si="6"/>
        <v>-1.9E-2</v>
      </c>
      <c r="AB17" s="3">
        <f t="shared" si="7"/>
        <v>0.95799999999999996</v>
      </c>
      <c r="AC17" s="4">
        <f t="shared" si="8"/>
        <v>10</v>
      </c>
      <c r="AD17" s="3">
        <f t="shared" si="9"/>
        <v>-5.3999999999999999E-2</v>
      </c>
      <c r="AE17" s="3"/>
    </row>
    <row r="18" spans="1:31" s="4" customFormat="1">
      <c r="A18" t="s">
        <v>22</v>
      </c>
      <c r="B18" t="s">
        <v>16</v>
      </c>
      <c r="C18" t="s">
        <v>10</v>
      </c>
      <c r="D18" t="s">
        <v>111</v>
      </c>
      <c r="E18" s="5"/>
      <c r="F18" s="5"/>
      <c r="G18" s="5"/>
      <c r="H18" s="5">
        <v>4.0000000000000001E-3</v>
      </c>
      <c r="I18" s="5">
        <v>0</v>
      </c>
      <c r="J18" s="5">
        <v>0</v>
      </c>
      <c r="K18" s="5">
        <v>0</v>
      </c>
      <c r="L18" s="5"/>
      <c r="M18" s="5"/>
      <c r="N18" s="5"/>
      <c r="T18" s="4">
        <v>163130</v>
      </c>
      <c r="U18" s="4">
        <v>445344</v>
      </c>
      <c r="V18" s="4">
        <v>277750</v>
      </c>
      <c r="W18" s="4">
        <v>277750</v>
      </c>
      <c r="X18" s="4">
        <v>189072</v>
      </c>
      <c r="Y18" s="4">
        <v>172250</v>
      </c>
      <c r="AA18" s="5">
        <f t="shared" si="6"/>
        <v>-0.73299999999999998</v>
      </c>
      <c r="AB18" s="3">
        <f t="shared" si="7"/>
        <v>9.7000000000000003E-2</v>
      </c>
      <c r="AC18" s="4">
        <f t="shared" si="8"/>
        <v>6</v>
      </c>
      <c r="AD18" s="3">
        <f t="shared" si="9"/>
        <v>-2.1549999999999998</v>
      </c>
      <c r="AE18" s="3"/>
    </row>
    <row r="19" spans="1:31" s="4" customFormat="1">
      <c r="A19" t="s">
        <v>22</v>
      </c>
      <c r="B19" t="s">
        <v>17</v>
      </c>
      <c r="C19" t="s">
        <v>145</v>
      </c>
      <c r="D19" t="s">
        <v>111</v>
      </c>
      <c r="E19" s="5"/>
      <c r="F19" s="5"/>
      <c r="G19" s="5"/>
      <c r="H19" s="5"/>
      <c r="I19" s="5"/>
      <c r="J19" s="5"/>
      <c r="K19" s="5"/>
      <c r="L19" s="5"/>
      <c r="M19" s="5"/>
      <c r="N19" s="5">
        <v>2E-3</v>
      </c>
      <c r="Z19" s="4">
        <v>1734176</v>
      </c>
      <c r="AA19" s="5"/>
      <c r="AB19" s="3"/>
      <c r="AD19" s="3"/>
      <c r="AE19" s="3"/>
    </row>
    <row r="20" spans="1:31" s="4" customFormat="1">
      <c r="A20" t="s">
        <v>22</v>
      </c>
      <c r="B20" t="s">
        <v>17</v>
      </c>
      <c r="C20" t="s">
        <v>10</v>
      </c>
      <c r="D20" t="s">
        <v>111</v>
      </c>
      <c r="E20" s="5">
        <v>4.2999999999999997E-2</v>
      </c>
      <c r="F20" s="5">
        <v>3.6999999999999998E-2</v>
      </c>
      <c r="G20" s="5">
        <v>6.4000000000000001E-2</v>
      </c>
      <c r="H20" s="5">
        <v>0.121</v>
      </c>
      <c r="I20" s="5">
        <v>0.13300000000000001</v>
      </c>
      <c r="J20" s="5">
        <v>0.17399999999999999</v>
      </c>
      <c r="K20" s="5">
        <v>5.0999999999999997E-2</v>
      </c>
      <c r="L20" s="5">
        <v>0.10100000000000001</v>
      </c>
      <c r="M20" s="5">
        <v>2.5000000000000001E-2</v>
      </c>
      <c r="N20" s="5">
        <v>3.0000000000000001E-3</v>
      </c>
      <c r="Q20" s="4">
        <v>6010785</v>
      </c>
      <c r="R20" s="4">
        <v>5807538</v>
      </c>
      <c r="S20" s="4">
        <v>6038254</v>
      </c>
      <c r="T20" s="4">
        <v>5193815</v>
      </c>
      <c r="U20" s="4">
        <v>5058616</v>
      </c>
      <c r="V20" s="4">
        <v>4486887</v>
      </c>
      <c r="W20" s="4">
        <v>4482329</v>
      </c>
      <c r="X20" s="4">
        <v>3469228</v>
      </c>
      <c r="Y20" s="4">
        <v>2149300</v>
      </c>
      <c r="Z20" s="4">
        <v>16870</v>
      </c>
      <c r="AA20" s="5">
        <f t="shared" si="6"/>
        <v>0.38400000000000001</v>
      </c>
      <c r="AB20" s="3">
        <f t="shared" si="7"/>
        <v>0.27300000000000002</v>
      </c>
      <c r="AC20" s="4">
        <f t="shared" si="8"/>
        <v>10</v>
      </c>
      <c r="AD20" s="3">
        <f t="shared" si="9"/>
        <v>1.1759999999999999</v>
      </c>
      <c r="AE20" s="3"/>
    </row>
    <row r="21" spans="1:31" s="4" customFormat="1">
      <c r="A21" t="s">
        <v>22</v>
      </c>
      <c r="B21" t="s">
        <v>18</v>
      </c>
      <c r="C21" t="s">
        <v>10</v>
      </c>
      <c r="D21" t="s">
        <v>111</v>
      </c>
      <c r="E21" s="5">
        <v>0</v>
      </c>
      <c r="F21" s="5">
        <v>0</v>
      </c>
      <c r="G21" s="5"/>
      <c r="H21" s="5"/>
      <c r="I21" s="5"/>
      <c r="J21" s="5"/>
      <c r="K21" s="5"/>
      <c r="L21" s="5"/>
      <c r="M21" s="5"/>
      <c r="N21" s="5"/>
      <c r="Q21" s="4">
        <v>43098</v>
      </c>
      <c r="R21" s="4">
        <v>12350</v>
      </c>
      <c r="U21" s="4">
        <v>883</v>
      </c>
      <c r="V21" s="4">
        <v>269645</v>
      </c>
      <c r="W21" s="4">
        <v>274203</v>
      </c>
      <c r="AA21" s="5"/>
      <c r="AB21" s="3"/>
      <c r="AD21" s="3"/>
      <c r="AE21" s="3"/>
    </row>
    <row r="22" spans="1:31" s="4" customFormat="1">
      <c r="A22" t="s">
        <v>37</v>
      </c>
      <c r="B22" t="s">
        <v>18</v>
      </c>
      <c r="C22" t="s">
        <v>10</v>
      </c>
      <c r="D22" t="s">
        <v>111</v>
      </c>
      <c r="E22" s="5"/>
      <c r="F22" s="5"/>
      <c r="G22" s="5"/>
      <c r="H22" s="5">
        <v>1E-3</v>
      </c>
      <c r="I22" s="5"/>
      <c r="J22" s="5"/>
      <c r="K22" s="5"/>
      <c r="L22" s="5"/>
      <c r="M22" s="5"/>
      <c r="N22" s="5"/>
      <c r="Q22" s="4">
        <v>181</v>
      </c>
      <c r="R22" s="4">
        <v>1172</v>
      </c>
      <c r="S22" s="4">
        <v>181</v>
      </c>
      <c r="T22" s="4">
        <v>894</v>
      </c>
      <c r="V22" s="4">
        <v>649</v>
      </c>
      <c r="AA22" s="5"/>
      <c r="AB22" s="3"/>
      <c r="AD22" s="3"/>
      <c r="AE22" s="3"/>
    </row>
    <row r="23" spans="1:31" s="4" customFormat="1">
      <c r="A23" t="s">
        <v>23</v>
      </c>
      <c r="B23" t="s">
        <v>14</v>
      </c>
      <c r="C23" t="s">
        <v>10</v>
      </c>
      <c r="D23" t="s">
        <v>111</v>
      </c>
      <c r="E23" s="5">
        <v>0</v>
      </c>
      <c r="F23" s="5">
        <v>0</v>
      </c>
      <c r="G23" s="5"/>
      <c r="H23" s="5"/>
      <c r="I23" s="5">
        <v>2E-3</v>
      </c>
      <c r="J23" s="5">
        <v>3.0000000000000001E-3</v>
      </c>
      <c r="K23" s="5">
        <v>1E-3</v>
      </c>
      <c r="L23" s="5">
        <v>0</v>
      </c>
      <c r="M23" s="5">
        <v>0</v>
      </c>
      <c r="N23" s="5"/>
      <c r="Q23" s="4">
        <v>19967</v>
      </c>
      <c r="R23" s="4">
        <v>20763</v>
      </c>
      <c r="S23" s="4">
        <v>192</v>
      </c>
      <c r="T23" s="4">
        <v>3554</v>
      </c>
      <c r="U23" s="4">
        <v>13346</v>
      </c>
      <c r="V23" s="4">
        <v>9949</v>
      </c>
      <c r="W23" s="4">
        <v>3275</v>
      </c>
      <c r="X23" s="4">
        <v>551</v>
      </c>
      <c r="Y23" s="4">
        <v>2075</v>
      </c>
      <c r="Z23" s="4">
        <v>75</v>
      </c>
      <c r="AA23" s="5">
        <f t="shared" si="6"/>
        <v>-2E-3</v>
      </c>
      <c r="AB23" s="3">
        <f t="shared" si="7"/>
        <v>0.995</v>
      </c>
      <c r="AC23" s="4">
        <f t="shared" si="8"/>
        <v>10</v>
      </c>
      <c r="AD23" s="3">
        <f t="shared" si="9"/>
        <v>-6.0000000000000001E-3</v>
      </c>
      <c r="AE23" s="3"/>
    </row>
    <row r="24" spans="1:31" s="4" customFormat="1">
      <c r="A24" t="s">
        <v>23</v>
      </c>
      <c r="B24" t="s">
        <v>16</v>
      </c>
      <c r="C24" t="s">
        <v>10</v>
      </c>
      <c r="D24" t="s">
        <v>111</v>
      </c>
      <c r="E24" s="5"/>
      <c r="F24" s="5"/>
      <c r="G24" s="5"/>
      <c r="H24" s="5"/>
      <c r="I24" s="5"/>
      <c r="J24" s="5"/>
      <c r="K24" s="5"/>
      <c r="L24" s="5">
        <v>0</v>
      </c>
      <c r="M24" s="5"/>
      <c r="N24" s="5"/>
      <c r="Q24" s="4">
        <v>7200</v>
      </c>
      <c r="R24" s="4">
        <v>18400</v>
      </c>
      <c r="S24" s="4">
        <v>3000</v>
      </c>
      <c r="U24" s="4">
        <v>9750</v>
      </c>
      <c r="X24" s="4">
        <v>1397</v>
      </c>
      <c r="Y24" s="4">
        <v>7470</v>
      </c>
      <c r="Z24" s="4">
        <v>3471</v>
      </c>
      <c r="AA24" s="5"/>
      <c r="AB24" s="3"/>
      <c r="AD24" s="3"/>
      <c r="AE24" s="3"/>
    </row>
    <row r="25" spans="1:31" s="4" customFormat="1">
      <c r="A25" t="s">
        <v>23</v>
      </c>
      <c r="B25" t="s">
        <v>17</v>
      </c>
      <c r="C25" t="s">
        <v>146</v>
      </c>
      <c r="D25" t="s">
        <v>111</v>
      </c>
      <c r="E25" s="5"/>
      <c r="F25" s="5"/>
      <c r="G25" s="5"/>
      <c r="H25" s="5"/>
      <c r="I25" s="5"/>
      <c r="J25" s="5"/>
      <c r="K25" s="5">
        <v>2E-3</v>
      </c>
      <c r="L25" s="5">
        <v>2E-3</v>
      </c>
      <c r="M25" s="5">
        <v>0</v>
      </c>
      <c r="N25" s="5">
        <v>0</v>
      </c>
      <c r="W25" s="4">
        <v>117484</v>
      </c>
      <c r="X25" s="4">
        <v>108034</v>
      </c>
      <c r="Y25" s="4">
        <v>17295</v>
      </c>
      <c r="Z25" s="4">
        <v>12888</v>
      </c>
      <c r="AA25" s="5">
        <f t="shared" si="6"/>
        <v>0.997</v>
      </c>
      <c r="AB25" s="3">
        <f t="shared" si="7"/>
        <v>3.0000000000000001E-3</v>
      </c>
      <c r="AC25" s="4">
        <f t="shared" si="8"/>
        <v>4</v>
      </c>
      <c r="AD25" s="3">
        <f t="shared" si="9"/>
        <v>18.216000000000001</v>
      </c>
      <c r="AE25" s="3"/>
    </row>
    <row r="26" spans="1:31" s="4" customFormat="1">
      <c r="A26" t="s">
        <v>23</v>
      </c>
      <c r="B26" t="s">
        <v>17</v>
      </c>
      <c r="C26" t="s">
        <v>149</v>
      </c>
      <c r="D26" t="s">
        <v>111</v>
      </c>
      <c r="E26" s="5"/>
      <c r="F26" s="5"/>
      <c r="G26" s="5"/>
      <c r="H26" s="5"/>
      <c r="I26" s="5"/>
      <c r="J26" s="5"/>
      <c r="K26" s="5">
        <v>8.0000000000000002E-3</v>
      </c>
      <c r="L26" s="5">
        <v>0.05</v>
      </c>
      <c r="M26" s="5">
        <v>1.4999999999999999E-2</v>
      </c>
      <c r="N26" s="5">
        <v>1E-3</v>
      </c>
      <c r="W26" s="4">
        <v>253879</v>
      </c>
      <c r="X26" s="4">
        <v>347386</v>
      </c>
      <c r="Y26" s="4">
        <v>206350</v>
      </c>
      <c r="Z26" s="4">
        <v>38636</v>
      </c>
      <c r="AA26" s="5">
        <f t="shared" si="6"/>
        <v>0.81499999999999995</v>
      </c>
      <c r="AB26" s="3">
        <f t="shared" si="7"/>
        <v>0.185</v>
      </c>
      <c r="AC26" s="4">
        <f t="shared" si="8"/>
        <v>4</v>
      </c>
      <c r="AD26" s="3">
        <f t="shared" si="9"/>
        <v>1.9890000000000001</v>
      </c>
      <c r="AE26" s="3"/>
    </row>
    <row r="27" spans="1:31" s="4" customFormat="1">
      <c r="A27" t="s">
        <v>23</v>
      </c>
      <c r="B27" t="s">
        <v>17</v>
      </c>
      <c r="C27" t="s">
        <v>10</v>
      </c>
      <c r="D27" t="s">
        <v>111</v>
      </c>
      <c r="E27" s="5">
        <v>8.9999999999999993E-3</v>
      </c>
      <c r="F27" s="5">
        <v>2E-3</v>
      </c>
      <c r="G27" s="5">
        <v>7.0000000000000001E-3</v>
      </c>
      <c r="H27" s="5">
        <v>1.2999999999999999E-2</v>
      </c>
      <c r="I27" s="5">
        <v>2.1999999999999999E-2</v>
      </c>
      <c r="J27" s="5">
        <v>2.5000000000000001E-2</v>
      </c>
      <c r="K27" s="5">
        <v>3.0000000000000001E-3</v>
      </c>
      <c r="L27" s="5">
        <v>1.2E-2</v>
      </c>
      <c r="M27" s="5">
        <v>4.0000000000000001E-3</v>
      </c>
      <c r="N27" s="5">
        <v>0</v>
      </c>
      <c r="Q27" s="4">
        <v>496439</v>
      </c>
      <c r="R27" s="4">
        <v>316477</v>
      </c>
      <c r="S27" s="4">
        <v>308681</v>
      </c>
      <c r="T27" s="4">
        <v>325597</v>
      </c>
      <c r="U27" s="4">
        <v>530740</v>
      </c>
      <c r="V27" s="4">
        <v>435661</v>
      </c>
      <c r="W27" s="4">
        <v>179594</v>
      </c>
      <c r="X27" s="4">
        <v>298286</v>
      </c>
      <c r="Y27" s="4">
        <v>126436</v>
      </c>
      <c r="Z27" s="4">
        <v>20852</v>
      </c>
      <c r="AA27" s="5">
        <f t="shared" si="6"/>
        <v>0.753</v>
      </c>
      <c r="AB27" s="3">
        <f t="shared" si="7"/>
        <v>1.2E-2</v>
      </c>
      <c r="AC27" s="4">
        <f t="shared" si="8"/>
        <v>10</v>
      </c>
      <c r="AD27" s="3">
        <f t="shared" si="9"/>
        <v>3.2370000000000001</v>
      </c>
      <c r="AE27" s="3"/>
    </row>
    <row r="28" spans="1:31" s="4" customFormat="1">
      <c r="A28" t="s">
        <v>23</v>
      </c>
      <c r="B28" t="s">
        <v>18</v>
      </c>
      <c r="C28" t="s">
        <v>10</v>
      </c>
      <c r="D28" t="s">
        <v>111</v>
      </c>
      <c r="E28" s="5">
        <v>2.9000000000000001E-2</v>
      </c>
      <c r="F28" s="5">
        <v>1.4E-2</v>
      </c>
      <c r="G28" s="5">
        <v>1.4999999999999999E-2</v>
      </c>
      <c r="H28" s="5">
        <v>0.115</v>
      </c>
      <c r="I28" s="5">
        <v>1.6E-2</v>
      </c>
      <c r="J28" s="5">
        <v>1.4999999999999999E-2</v>
      </c>
      <c r="K28" s="5">
        <v>1E-3</v>
      </c>
      <c r="L28" s="5">
        <v>0</v>
      </c>
      <c r="M28" s="5">
        <v>1E-3</v>
      </c>
      <c r="N28" s="5">
        <v>1E-3</v>
      </c>
      <c r="Q28" s="4">
        <v>1130195</v>
      </c>
      <c r="R28" s="4">
        <v>977557</v>
      </c>
      <c r="S28" s="4">
        <v>767211</v>
      </c>
      <c r="T28" s="4">
        <v>712325</v>
      </c>
      <c r="U28" s="4">
        <v>388727</v>
      </c>
      <c r="V28" s="4">
        <v>205082</v>
      </c>
      <c r="W28" s="4">
        <v>17989</v>
      </c>
      <c r="X28" s="4">
        <v>9135</v>
      </c>
      <c r="Y28" s="4">
        <v>17461</v>
      </c>
      <c r="Z28" s="4">
        <v>18797</v>
      </c>
      <c r="AA28" s="5">
        <f t="shared" si="6"/>
        <v>0.45300000000000001</v>
      </c>
      <c r="AB28" s="3">
        <f t="shared" si="7"/>
        <v>0.189</v>
      </c>
      <c r="AC28" s="4">
        <f t="shared" si="8"/>
        <v>10</v>
      </c>
      <c r="AD28" s="3">
        <f t="shared" si="9"/>
        <v>1.4370000000000001</v>
      </c>
      <c r="AE28" s="3"/>
    </row>
    <row r="29" spans="1:31">
      <c r="A29" t="s">
        <v>23</v>
      </c>
      <c r="B29" t="s">
        <v>19</v>
      </c>
      <c r="C29" t="s">
        <v>10</v>
      </c>
      <c r="D29" t="s">
        <v>111</v>
      </c>
      <c r="E29" s="5">
        <v>0</v>
      </c>
      <c r="F29" s="5"/>
      <c r="G29" s="5">
        <v>0</v>
      </c>
      <c r="H29" s="5"/>
      <c r="I29" s="5">
        <v>0</v>
      </c>
      <c r="J29" s="5">
        <v>0</v>
      </c>
      <c r="K29" s="5">
        <v>0</v>
      </c>
      <c r="L29" s="5"/>
      <c r="M29" s="5">
        <v>0</v>
      </c>
      <c r="N29" s="5">
        <v>0</v>
      </c>
      <c r="P29" s="4"/>
      <c r="Q29">
        <v>2198</v>
      </c>
      <c r="S29">
        <v>342</v>
      </c>
      <c r="T29">
        <v>160</v>
      </c>
      <c r="U29">
        <v>317</v>
      </c>
      <c r="V29">
        <v>11321</v>
      </c>
      <c r="W29">
        <v>1323</v>
      </c>
      <c r="Y29">
        <v>5915</v>
      </c>
      <c r="Z29">
        <v>2503</v>
      </c>
      <c r="AA29" s="5"/>
      <c r="AB29" s="3"/>
      <c r="AD29" s="3"/>
      <c r="AE29" s="3"/>
    </row>
    <row r="30" spans="1:31">
      <c r="A30" t="s">
        <v>32</v>
      </c>
      <c r="B30" t="s">
        <v>17</v>
      </c>
      <c r="C30" t="s">
        <v>10</v>
      </c>
      <c r="D30" t="s">
        <v>111</v>
      </c>
      <c r="E30" s="5">
        <v>1.0999999999999999E-2</v>
      </c>
      <c r="F30" s="5">
        <v>1.4E-2</v>
      </c>
      <c r="G30" s="5">
        <v>1.2999999999999999E-2</v>
      </c>
      <c r="H30" s="5">
        <v>8.9999999999999993E-3</v>
      </c>
      <c r="I30" s="5">
        <v>1.4999999999999999E-2</v>
      </c>
      <c r="J30" s="5">
        <v>8.9999999999999993E-3</v>
      </c>
      <c r="K30" s="5">
        <v>5.0000000000000001E-3</v>
      </c>
      <c r="L30" s="5">
        <v>0.152</v>
      </c>
      <c r="M30" s="5"/>
      <c r="N30" s="5"/>
      <c r="P30" s="4"/>
      <c r="Q30">
        <v>338394</v>
      </c>
      <c r="R30">
        <v>162967</v>
      </c>
      <c r="S30">
        <v>87191</v>
      </c>
      <c r="T30">
        <v>29352</v>
      </c>
      <c r="U30">
        <v>33609</v>
      </c>
      <c r="V30">
        <v>38029</v>
      </c>
      <c r="W30">
        <v>45378</v>
      </c>
      <c r="X30">
        <v>23860</v>
      </c>
      <c r="Y30">
        <v>3160</v>
      </c>
      <c r="Z30"/>
      <c r="AA30" s="5">
        <f t="shared" si="6"/>
        <v>-0.25</v>
      </c>
      <c r="AB30" s="3">
        <f t="shared" si="7"/>
        <v>0.51700000000000002</v>
      </c>
      <c r="AC30" s="4">
        <f t="shared" si="8"/>
        <v>9</v>
      </c>
      <c r="AD30" s="3">
        <f t="shared" si="9"/>
        <v>-0.68300000000000005</v>
      </c>
      <c r="AE30" s="3"/>
    </row>
    <row r="31" spans="1:31">
      <c r="A31" t="s">
        <v>32</v>
      </c>
      <c r="B31" t="s">
        <v>18</v>
      </c>
      <c r="C31" t="s">
        <v>10</v>
      </c>
      <c r="D31" t="s">
        <v>111</v>
      </c>
      <c r="E31" s="5">
        <v>1E-3</v>
      </c>
      <c r="F31" s="5">
        <v>4.0000000000000001E-3</v>
      </c>
      <c r="G31" s="5">
        <v>1E-3</v>
      </c>
      <c r="H31" s="5">
        <v>1.2999999999999999E-2</v>
      </c>
      <c r="I31" s="5">
        <v>1.6E-2</v>
      </c>
      <c r="J31" s="5">
        <v>3.0000000000000001E-3</v>
      </c>
      <c r="K31" s="5">
        <v>1E-3</v>
      </c>
      <c r="L31" s="5">
        <v>1E-3</v>
      </c>
      <c r="M31" s="5">
        <v>0</v>
      </c>
      <c r="N31" s="5">
        <v>4.0000000000000001E-3</v>
      </c>
      <c r="P31" s="4"/>
      <c r="Q31">
        <v>281887</v>
      </c>
      <c r="R31">
        <v>353511</v>
      </c>
      <c r="S31">
        <v>350269</v>
      </c>
      <c r="T31">
        <v>454128</v>
      </c>
      <c r="U31">
        <v>757758</v>
      </c>
      <c r="V31">
        <v>654124</v>
      </c>
      <c r="W31">
        <v>524483</v>
      </c>
      <c r="X31">
        <v>878592</v>
      </c>
      <c r="Y31">
        <v>948262</v>
      </c>
      <c r="Z31">
        <v>806188</v>
      </c>
      <c r="AA31" s="5">
        <f t="shared" si="6"/>
        <v>1.9E-2</v>
      </c>
      <c r="AB31" s="3">
        <f t="shared" si="7"/>
        <v>0.95799999999999996</v>
      </c>
      <c r="AC31" s="4">
        <f t="shared" si="8"/>
        <v>10</v>
      </c>
      <c r="AD31" s="3">
        <f t="shared" si="9"/>
        <v>5.3999999999999999E-2</v>
      </c>
      <c r="AE31" s="3"/>
    </row>
    <row r="32" spans="1:31">
      <c r="A32" t="s">
        <v>24</v>
      </c>
      <c r="B32" t="s">
        <v>18</v>
      </c>
      <c r="C32" t="s">
        <v>10</v>
      </c>
      <c r="D32" t="s">
        <v>111</v>
      </c>
      <c r="E32" s="5"/>
      <c r="F32" s="5"/>
      <c r="G32" s="5"/>
      <c r="H32" s="5"/>
      <c r="I32" s="5"/>
      <c r="J32" s="5"/>
      <c r="K32" s="5"/>
      <c r="L32" s="5"/>
      <c r="M32" s="5">
        <v>0</v>
      </c>
      <c r="N32" s="5">
        <v>0</v>
      </c>
      <c r="P32" s="4"/>
      <c r="Y32">
        <v>5464</v>
      </c>
      <c r="Z32">
        <v>884</v>
      </c>
      <c r="AA32" s="5"/>
      <c r="AB32" s="3"/>
      <c r="AD32" s="3"/>
      <c r="AE32" s="3"/>
    </row>
    <row r="33" spans="1:31">
      <c r="A33" t="s">
        <v>25</v>
      </c>
      <c r="B33" t="s">
        <v>16</v>
      </c>
      <c r="C33" t="s">
        <v>10</v>
      </c>
      <c r="D33" t="s">
        <v>111</v>
      </c>
      <c r="E33" s="5">
        <v>1E-3</v>
      </c>
      <c r="F33" s="5">
        <v>1E-3</v>
      </c>
      <c r="G33" s="5">
        <v>1E-3</v>
      </c>
      <c r="H33" s="5">
        <v>1E-3</v>
      </c>
      <c r="I33" s="5">
        <v>1E-3</v>
      </c>
      <c r="J33" s="5"/>
      <c r="K33" s="5"/>
      <c r="L33" s="5"/>
      <c r="M33" s="5"/>
      <c r="N33" s="5"/>
      <c r="P33" s="4"/>
      <c r="Q33">
        <v>124695</v>
      </c>
      <c r="R33">
        <v>148430</v>
      </c>
      <c r="S33">
        <v>306947</v>
      </c>
      <c r="T33">
        <v>371404</v>
      </c>
      <c r="U33">
        <v>518888</v>
      </c>
      <c r="V33">
        <v>378736</v>
      </c>
      <c r="W33">
        <v>703396</v>
      </c>
      <c r="X33">
        <v>723065</v>
      </c>
      <c r="Y33">
        <v>694992</v>
      </c>
      <c r="Z33">
        <v>518307</v>
      </c>
      <c r="AA33" s="5"/>
      <c r="AB33" s="3"/>
      <c r="AD33" s="3"/>
      <c r="AE33" s="3"/>
    </row>
    <row r="34" spans="1:31">
      <c r="A34" t="s">
        <v>25</v>
      </c>
      <c r="B34" t="s">
        <v>17</v>
      </c>
      <c r="C34" t="s">
        <v>145</v>
      </c>
      <c r="D34" t="s">
        <v>111</v>
      </c>
      <c r="E34" s="5"/>
      <c r="F34" s="5"/>
      <c r="G34" s="5"/>
      <c r="H34" s="5"/>
      <c r="I34" s="5"/>
      <c r="J34" s="5"/>
      <c r="K34" s="5">
        <v>1.7000000000000001E-2</v>
      </c>
      <c r="L34" s="5">
        <v>1.2999999999999999E-2</v>
      </c>
      <c r="M34" s="5">
        <v>0.105</v>
      </c>
      <c r="N34" s="5"/>
      <c r="P34" s="4"/>
      <c r="W34">
        <v>113760</v>
      </c>
      <c r="X34">
        <v>102762</v>
      </c>
      <c r="Y34">
        <v>443735</v>
      </c>
      <c r="Z34">
        <v>4566</v>
      </c>
      <c r="AA34" s="5"/>
      <c r="AB34" s="3"/>
      <c r="AD34" s="3"/>
      <c r="AE34" s="3"/>
    </row>
    <row r="35" spans="1:31">
      <c r="A35" t="s">
        <v>25</v>
      </c>
      <c r="B35" t="s">
        <v>17</v>
      </c>
      <c r="C35" t="s">
        <v>148</v>
      </c>
      <c r="D35" t="s">
        <v>111</v>
      </c>
      <c r="E35" s="5"/>
      <c r="F35" s="5"/>
      <c r="G35" s="5"/>
      <c r="H35" s="5"/>
      <c r="I35" s="5"/>
      <c r="J35" s="5"/>
      <c r="K35" s="5">
        <v>3.1E-2</v>
      </c>
      <c r="L35" s="5">
        <v>3.9E-2</v>
      </c>
      <c r="M35" s="5">
        <v>6.0999999999999999E-2</v>
      </c>
      <c r="N35" s="5">
        <v>7.3999999999999996E-2</v>
      </c>
      <c r="P35" s="4"/>
      <c r="W35">
        <v>217928</v>
      </c>
      <c r="X35">
        <v>231341</v>
      </c>
      <c r="Y35">
        <v>116749</v>
      </c>
      <c r="Z35">
        <v>283810</v>
      </c>
      <c r="AA35" s="5">
        <f t="shared" si="6"/>
        <v>8.4000000000000005E-2</v>
      </c>
      <c r="AB35" s="3">
        <f t="shared" si="7"/>
        <v>0.91600000000000004</v>
      </c>
      <c r="AC35" s="4">
        <f t="shared" si="8"/>
        <v>4</v>
      </c>
      <c r="AD35" s="3">
        <f t="shared" si="9"/>
        <v>0.11899999999999999</v>
      </c>
      <c r="AE35" s="3"/>
    </row>
    <row r="36" spans="1:31">
      <c r="A36" t="s">
        <v>25</v>
      </c>
      <c r="B36" t="s">
        <v>17</v>
      </c>
      <c r="C36" t="s">
        <v>150</v>
      </c>
      <c r="D36" t="s">
        <v>111</v>
      </c>
      <c r="E36" s="5"/>
      <c r="F36" s="5"/>
      <c r="G36" s="5"/>
      <c r="H36" s="5"/>
      <c r="I36" s="5"/>
      <c r="J36" s="5"/>
      <c r="K36" s="5">
        <v>0.38800000000000001</v>
      </c>
      <c r="L36" s="5">
        <v>0.28799999999999998</v>
      </c>
      <c r="M36" s="5">
        <v>0.78600000000000003</v>
      </c>
      <c r="N36" s="5">
        <v>0.72399999999999998</v>
      </c>
      <c r="P36" s="4"/>
      <c r="W36">
        <v>1897026</v>
      </c>
      <c r="X36">
        <v>1855833</v>
      </c>
      <c r="Y36">
        <v>1116540</v>
      </c>
      <c r="Z36">
        <v>1383078</v>
      </c>
      <c r="AA36" s="5">
        <f t="shared" si="6"/>
        <v>-0.96</v>
      </c>
      <c r="AB36" s="3">
        <f t="shared" si="7"/>
        <v>0.04</v>
      </c>
      <c r="AC36" s="4">
        <f t="shared" si="8"/>
        <v>4</v>
      </c>
      <c r="AD36" s="3">
        <f t="shared" si="9"/>
        <v>-4.8490000000000002</v>
      </c>
      <c r="AE36" s="3"/>
    </row>
    <row r="37" spans="1:31">
      <c r="A37" t="s">
        <v>25</v>
      </c>
      <c r="B37" t="s">
        <v>17</v>
      </c>
      <c r="C37" t="s">
        <v>10</v>
      </c>
      <c r="D37" t="s">
        <v>111</v>
      </c>
      <c r="E37" s="5">
        <v>0.188</v>
      </c>
      <c r="F37" s="5">
        <v>0.14399999999999999</v>
      </c>
      <c r="G37" s="5">
        <v>0.191</v>
      </c>
      <c r="H37" s="5">
        <v>0.36899999999999999</v>
      </c>
      <c r="I37" s="5">
        <v>0.42699999999999999</v>
      </c>
      <c r="J37" s="5">
        <v>0.44500000000000001</v>
      </c>
      <c r="K37" s="5"/>
      <c r="L37" s="5"/>
      <c r="M37" s="5"/>
      <c r="N37" s="5"/>
      <c r="P37" s="4"/>
      <c r="Q37">
        <v>5722625</v>
      </c>
      <c r="R37">
        <v>4502156</v>
      </c>
      <c r="S37">
        <v>2635380</v>
      </c>
      <c r="T37">
        <v>2099673</v>
      </c>
      <c r="U37">
        <v>1986483</v>
      </c>
      <c r="V37">
        <v>1990144</v>
      </c>
      <c r="X37">
        <v>126775</v>
      </c>
      <c r="Y37">
        <v>402802</v>
      </c>
      <c r="Z37">
        <v>424177</v>
      </c>
      <c r="AA37" s="5">
        <f t="shared" si="6"/>
        <v>-0.78100000000000003</v>
      </c>
      <c r="AB37" s="3">
        <f t="shared" si="7"/>
        <v>1.2999999999999999E-2</v>
      </c>
      <c r="AC37" s="4">
        <f t="shared" si="8"/>
        <v>9</v>
      </c>
      <c r="AD37" s="3">
        <f t="shared" si="9"/>
        <v>-3.3090000000000002</v>
      </c>
      <c r="AE37" s="3"/>
    </row>
    <row r="38" spans="1:31">
      <c r="A38" t="s">
        <v>25</v>
      </c>
      <c r="B38" t="s">
        <v>18</v>
      </c>
      <c r="C38" t="s">
        <v>145</v>
      </c>
      <c r="D38" t="s">
        <v>111</v>
      </c>
      <c r="E38" s="5"/>
      <c r="F38" s="5"/>
      <c r="G38" s="5"/>
      <c r="H38" s="5"/>
      <c r="I38" s="5"/>
      <c r="J38" s="5"/>
      <c r="K38" s="5">
        <v>2.4E-2</v>
      </c>
      <c r="L38" s="5">
        <v>2E-3</v>
      </c>
      <c r="M38" s="5">
        <v>4.0000000000000001E-3</v>
      </c>
      <c r="N38" s="5">
        <v>1E-3</v>
      </c>
      <c r="P38" s="4"/>
      <c r="W38">
        <v>3733406</v>
      </c>
      <c r="X38">
        <v>2494409</v>
      </c>
      <c r="Y38">
        <v>2462700</v>
      </c>
      <c r="Z38">
        <v>1905142</v>
      </c>
      <c r="AA38" s="5">
        <f t="shared" si="6"/>
        <v>0.95899999999999996</v>
      </c>
      <c r="AB38" s="3">
        <f t="shared" si="7"/>
        <v>4.1000000000000002E-2</v>
      </c>
      <c r="AC38" s="4">
        <f t="shared" si="8"/>
        <v>4</v>
      </c>
      <c r="AD38" s="3">
        <f t="shared" si="9"/>
        <v>4.7850000000000001</v>
      </c>
      <c r="AE38" s="3"/>
    </row>
    <row r="39" spans="1:31">
      <c r="A39" t="s">
        <v>25</v>
      </c>
      <c r="B39" t="s">
        <v>18</v>
      </c>
      <c r="C39" t="s">
        <v>148</v>
      </c>
      <c r="D39" t="s">
        <v>111</v>
      </c>
      <c r="E39" s="5"/>
      <c r="F39" s="5"/>
      <c r="G39" s="5"/>
      <c r="H39" s="5"/>
      <c r="I39" s="5"/>
      <c r="J39" s="5"/>
      <c r="K39" s="5">
        <v>8.9999999999999993E-3</v>
      </c>
      <c r="L39" s="5">
        <v>0</v>
      </c>
      <c r="M39" s="5">
        <v>1E-3</v>
      </c>
      <c r="N39" s="5">
        <v>4.0000000000000001E-3</v>
      </c>
      <c r="P39" s="4"/>
      <c r="W39">
        <v>792028</v>
      </c>
      <c r="X39">
        <v>237022</v>
      </c>
      <c r="Y39">
        <v>174669</v>
      </c>
      <c r="Z39">
        <v>1517753</v>
      </c>
      <c r="AA39" s="5">
        <f t="shared" si="6"/>
        <v>0.50900000000000001</v>
      </c>
      <c r="AB39" s="3">
        <f t="shared" si="7"/>
        <v>0.49099999999999999</v>
      </c>
      <c r="AC39" s="4">
        <f t="shared" si="8"/>
        <v>4</v>
      </c>
      <c r="AD39" s="3">
        <f t="shared" si="9"/>
        <v>0.83599999999999997</v>
      </c>
      <c r="AE39" s="3"/>
    </row>
    <row r="40" spans="1:31">
      <c r="A40" t="s">
        <v>25</v>
      </c>
      <c r="B40" t="s">
        <v>18</v>
      </c>
      <c r="C40" t="s">
        <v>10</v>
      </c>
      <c r="D40" t="s">
        <v>111</v>
      </c>
      <c r="E40" s="5">
        <v>4.2000000000000003E-2</v>
      </c>
      <c r="F40" s="5">
        <v>3.5000000000000003E-2</v>
      </c>
      <c r="G40" s="5">
        <v>3.3000000000000002E-2</v>
      </c>
      <c r="H40" s="5">
        <v>5.3999999999999999E-2</v>
      </c>
      <c r="I40" s="5">
        <v>8.4000000000000005E-2</v>
      </c>
      <c r="J40" s="5">
        <v>1.9E-2</v>
      </c>
      <c r="K40" s="5"/>
      <c r="L40" s="5"/>
      <c r="M40" s="5"/>
      <c r="N40" s="5"/>
      <c r="P40" s="4"/>
      <c r="Q40">
        <v>5760703</v>
      </c>
      <c r="R40">
        <v>5334038</v>
      </c>
      <c r="S40">
        <v>4586665</v>
      </c>
      <c r="T40">
        <v>4381098</v>
      </c>
      <c r="U40">
        <v>4693561</v>
      </c>
      <c r="V40">
        <v>4808599</v>
      </c>
      <c r="Z40"/>
      <c r="AA40" s="5">
        <f t="shared" si="6"/>
        <v>-0.23</v>
      </c>
      <c r="AB40" s="3">
        <f t="shared" si="7"/>
        <v>0.66100000000000003</v>
      </c>
      <c r="AC40" s="4">
        <f t="shared" si="8"/>
        <v>6</v>
      </c>
      <c r="AD40" s="3">
        <f t="shared" si="9"/>
        <v>-0.47299999999999998</v>
      </c>
      <c r="AE40" s="3"/>
    </row>
    <row r="41" spans="1:31">
      <c r="A41" t="s">
        <v>67</v>
      </c>
      <c r="E41" s="3">
        <f>SUM(E10:E40)</f>
        <v>0.33599999999999997</v>
      </c>
      <c r="F41" s="3">
        <f t="shared" ref="F41:N41" si="10">SUM(F10:F38)</f>
        <v>0.22599999999999998</v>
      </c>
      <c r="G41" s="3">
        <f t="shared" si="10"/>
        <v>0.30399999999999999</v>
      </c>
      <c r="H41" s="3">
        <f t="shared" si="10"/>
        <v>0.67300000000000004</v>
      </c>
      <c r="I41" s="3">
        <f t="shared" si="10"/>
        <v>0.64900000000000002</v>
      </c>
      <c r="J41" s="3">
        <f t="shared" si="10"/>
        <v>0.68900000000000006</v>
      </c>
      <c r="K41" s="3">
        <f t="shared" si="10"/>
        <v>0.53800000000000003</v>
      </c>
      <c r="L41" s="3">
        <f t="shared" si="10"/>
        <v>0.66200000000000003</v>
      </c>
      <c r="M41" s="3">
        <f t="shared" si="10"/>
        <v>1.004</v>
      </c>
      <c r="N41" s="3">
        <f t="shared" si="10"/>
        <v>0.80999999999999994</v>
      </c>
      <c r="Q41" s="7">
        <f t="shared" ref="Q41:Z41" si="11">SUM(Q10:Q38)</f>
        <v>15597392</v>
      </c>
      <c r="R41" s="7">
        <f t="shared" si="11"/>
        <v>13497165</v>
      </c>
      <c r="S41" s="7">
        <f t="shared" si="11"/>
        <v>11342246</v>
      </c>
      <c r="T41" s="7">
        <f t="shared" si="11"/>
        <v>9930883</v>
      </c>
      <c r="U41" s="7">
        <f t="shared" si="11"/>
        <v>10427318</v>
      </c>
      <c r="V41" s="7">
        <f t="shared" si="11"/>
        <v>9465852</v>
      </c>
      <c r="W41" s="7">
        <f t="shared" si="11"/>
        <v>13474481</v>
      </c>
      <c r="X41" s="7">
        <f t="shared" si="11"/>
        <v>11193012</v>
      </c>
      <c r="Y41" s="7">
        <f t="shared" si="11"/>
        <v>9175454</v>
      </c>
      <c r="Z41" s="7">
        <f t="shared" si="11"/>
        <v>7457168</v>
      </c>
      <c r="AA41" s="5">
        <f>ROUND(PEARSON($Q41:$Z41,$E41:$N41),3)</f>
        <v>-0.77500000000000002</v>
      </c>
      <c r="AB41" s="3">
        <f>ROUND(TDIST(ABS(AD41),AC41-2,2),3)</f>
        <v>8.0000000000000002E-3</v>
      </c>
      <c r="AC41" s="4">
        <f>COUNTA(Q41:Z41)</f>
        <v>10</v>
      </c>
      <c r="AD41" s="3">
        <f>ROUND((AA41*SQRT(AC41-2))/(SQRT(1-AA41^2)),3)</f>
        <v>-3.4689999999999999</v>
      </c>
    </row>
    <row r="42" spans="1:31">
      <c r="A42" t="s">
        <v>69</v>
      </c>
      <c r="E42">
        <f t="shared" ref="E42:N42" si="12">ROUND(E41/E5,2)</f>
        <v>0.32</v>
      </c>
      <c r="F42">
        <f t="shared" si="12"/>
        <v>0.23</v>
      </c>
      <c r="G42">
        <f t="shared" si="12"/>
        <v>0.28000000000000003</v>
      </c>
      <c r="H42">
        <f t="shared" si="12"/>
        <v>0.72</v>
      </c>
      <c r="I42">
        <f t="shared" si="12"/>
        <v>0.63</v>
      </c>
      <c r="J42">
        <f t="shared" si="12"/>
        <v>0.68</v>
      </c>
      <c r="K42">
        <f t="shared" si="12"/>
        <v>0.6</v>
      </c>
      <c r="L42">
        <f t="shared" si="12"/>
        <v>0.75</v>
      </c>
      <c r="M42">
        <f t="shared" si="12"/>
        <v>0.98</v>
      </c>
      <c r="N42">
        <f t="shared" si="12"/>
        <v>0.88</v>
      </c>
    </row>
    <row r="44" spans="1:31">
      <c r="E44" s="10"/>
      <c r="F44" s="10"/>
      <c r="G44" s="10"/>
      <c r="H44" s="10"/>
      <c r="I44" s="10"/>
      <c r="J44" s="10"/>
      <c r="K44" s="10"/>
      <c r="L44" s="10"/>
      <c r="M44" s="10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44"/>
  <sheetViews>
    <sheetView zoomScale="90" zoomScaleNormal="90" workbookViewId="0"/>
  </sheetViews>
  <sheetFormatPr defaultColWidth="9.140625" defaultRowHeight="15"/>
  <cols>
    <col min="1" max="1" width="6.140625" customWidth="1"/>
    <col min="2" max="2" width="11.85546875" customWidth="1"/>
    <col min="3" max="3" width="13.85546875" customWidth="1"/>
    <col min="5" max="14" width="7.85546875" customWidth="1"/>
    <col min="15" max="15" width="4.140625" customWidth="1"/>
    <col min="16" max="16" width="14.5703125" customWidth="1"/>
    <col min="17" max="25" width="10.42578125" customWidth="1"/>
    <col min="26" max="26" width="10.42578125" style="4" customWidth="1"/>
    <col min="27" max="27" width="8.85546875" style="4" customWidth="1"/>
    <col min="28" max="28" width="8.28515625" style="4" customWidth="1"/>
    <col min="29" max="29" width="4.42578125" style="4" customWidth="1"/>
  </cols>
  <sheetData>
    <row r="1" spans="1:31">
      <c r="A1" t="s">
        <v>163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2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2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5">
        <v>1.0089999999999999</v>
      </c>
      <c r="K3" s="17">
        <f>ROUND(J3*0.75,2)</f>
        <v>0.76</v>
      </c>
      <c r="L3" s="17">
        <f t="shared" ref="L3:N3" si="0">ROUND(K3*0.75,2)</f>
        <v>0.56999999999999995</v>
      </c>
      <c r="M3" s="17">
        <f t="shared" si="0"/>
        <v>0.43</v>
      </c>
      <c r="N3" s="17">
        <f t="shared" si="0"/>
        <v>0.32</v>
      </c>
      <c r="O3" s="11"/>
      <c r="P3" t="s">
        <v>159</v>
      </c>
      <c r="Q3" s="11"/>
      <c r="R3" s="11"/>
      <c r="S3" s="11"/>
      <c r="T3" s="11"/>
      <c r="U3" s="11"/>
      <c r="V3" s="11">
        <v>9465852</v>
      </c>
      <c r="W3" s="11">
        <f>ROUND(V3*0.75,0)</f>
        <v>7099389</v>
      </c>
      <c r="X3" s="11">
        <f t="shared" ref="X3:Z3" si="1">ROUND(W3*0.75,0)</f>
        <v>5324542</v>
      </c>
      <c r="Y3" s="11">
        <f t="shared" si="1"/>
        <v>3993407</v>
      </c>
      <c r="Z3" s="11">
        <f t="shared" si="1"/>
        <v>2995055</v>
      </c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ROUND((K3-J3)/J3,2)</f>
        <v>-0.25</v>
      </c>
      <c r="L4" s="13">
        <f t="shared" ref="L4:N4" si="2">ROUND((L3-K3)/K3,2)</f>
        <v>-0.25</v>
      </c>
      <c r="M4" s="13">
        <f t="shared" si="2"/>
        <v>-0.25</v>
      </c>
      <c r="N4" s="13">
        <f t="shared" si="2"/>
        <v>-0.26</v>
      </c>
      <c r="O4" s="13"/>
      <c r="P4" s="11"/>
      <c r="Q4" s="11"/>
      <c r="R4" s="11"/>
      <c r="S4" s="11"/>
      <c r="T4" s="11"/>
      <c r="U4" s="11"/>
      <c r="V4" s="11"/>
      <c r="W4" s="13">
        <f>ROUND((W3-V3)/V3,2)</f>
        <v>-0.25</v>
      </c>
      <c r="X4" s="13">
        <f t="shared" ref="X4:Z4" si="3">ROUND((X3-W3)/W3,2)</f>
        <v>-0.25</v>
      </c>
      <c r="Y4" s="13">
        <f t="shared" si="3"/>
        <v>-0.25</v>
      </c>
      <c r="Z4" s="14">
        <f t="shared" si="3"/>
        <v>-0.25</v>
      </c>
      <c r="AA4" s="12"/>
      <c r="AB4" s="12"/>
    </row>
    <row r="5" spans="1:31">
      <c r="A5" s="11" t="s">
        <v>4</v>
      </c>
      <c r="B5" s="11"/>
      <c r="C5" s="11"/>
      <c r="D5" s="11"/>
      <c r="E5" s="5">
        <v>1.036</v>
      </c>
      <c r="F5" s="5">
        <v>0.98399999999999999</v>
      </c>
      <c r="G5" s="5">
        <v>1.0720000000000001</v>
      </c>
      <c r="H5" s="5">
        <v>0.93500000000000005</v>
      </c>
      <c r="I5" s="5">
        <v>1.026</v>
      </c>
      <c r="J5" s="5">
        <v>1.0089999999999999</v>
      </c>
      <c r="K5" s="5">
        <v>0.89800000000000002</v>
      </c>
      <c r="L5" s="5">
        <v>0.877</v>
      </c>
      <c r="M5" s="5">
        <v>1.022</v>
      </c>
      <c r="N5" s="5">
        <v>0.92</v>
      </c>
      <c r="O5" s="11"/>
      <c r="P5" s="11" t="s">
        <v>1</v>
      </c>
      <c r="Q5" s="15">
        <f t="shared" ref="Q5:Z5" si="4">Q41</f>
        <v>15597392</v>
      </c>
      <c r="R5" s="15">
        <f t="shared" si="4"/>
        <v>13497165</v>
      </c>
      <c r="S5" s="15">
        <f t="shared" si="4"/>
        <v>11342246</v>
      </c>
      <c r="T5" s="15">
        <f t="shared" si="4"/>
        <v>9930883</v>
      </c>
      <c r="U5" s="15">
        <f t="shared" si="4"/>
        <v>10427318</v>
      </c>
      <c r="V5" s="15">
        <f t="shared" si="4"/>
        <v>9465852</v>
      </c>
      <c r="W5" s="15">
        <f t="shared" si="4"/>
        <v>13474481</v>
      </c>
      <c r="X5" s="15">
        <f t="shared" si="4"/>
        <v>11193012</v>
      </c>
      <c r="Y5" s="15">
        <f t="shared" si="4"/>
        <v>9175454</v>
      </c>
      <c r="Z5" s="15">
        <f t="shared" si="4"/>
        <v>7457168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3">
        <f>ROUND((K5-J5)/J5,2)</f>
        <v>-0.11</v>
      </c>
      <c r="L6" s="13">
        <f t="shared" ref="L6:N6" si="5">ROUND((L5-K5)/K5,2)</f>
        <v>-0.02</v>
      </c>
      <c r="M6" s="13">
        <f t="shared" si="5"/>
        <v>0.17</v>
      </c>
      <c r="N6" s="13">
        <f t="shared" si="5"/>
        <v>-0.1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0.42</v>
      </c>
      <c r="X6" s="13">
        <f>ROUND((X5-W5)/W5,2)</f>
        <v>-0.17</v>
      </c>
      <c r="Y6" s="13">
        <f>ROUND((Y5-X5)/X5,2)</f>
        <v>-0.18</v>
      </c>
      <c r="Z6" s="13">
        <f>ROUND((Z5-Y5)/Y5,2)</f>
        <v>-0.19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2"/>
      <c r="AA8" s="4" t="s">
        <v>141</v>
      </c>
      <c r="AB8" s="11"/>
      <c r="AC8"/>
    </row>
    <row r="9" spans="1:31">
      <c r="A9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12" t="s">
        <v>33</v>
      </c>
      <c r="AD9" s="8"/>
      <c r="AE9" s="8"/>
    </row>
    <row r="10" spans="1:31" s="4" customFormat="1">
      <c r="A10" t="s">
        <v>20</v>
      </c>
      <c r="B10" t="s">
        <v>17</v>
      </c>
      <c r="C10" t="s">
        <v>145</v>
      </c>
      <c r="D10" t="s">
        <v>11</v>
      </c>
      <c r="E10" s="5"/>
      <c r="F10" s="5"/>
      <c r="G10" s="5"/>
      <c r="H10" s="5"/>
      <c r="I10" s="5"/>
      <c r="J10" s="5"/>
      <c r="K10" s="5"/>
      <c r="L10" s="5">
        <v>0</v>
      </c>
      <c r="M10" s="5"/>
      <c r="N10" s="5">
        <v>0</v>
      </c>
      <c r="X10" s="4">
        <v>4530</v>
      </c>
      <c r="Z10" s="4">
        <v>1103</v>
      </c>
      <c r="AA10" s="5"/>
      <c r="AB10" s="3"/>
      <c r="AD10" s="3"/>
      <c r="AE10" s="3"/>
    </row>
    <row r="11" spans="1:31" s="4" customFormat="1">
      <c r="A11" t="s">
        <v>20</v>
      </c>
      <c r="B11" t="s">
        <v>17</v>
      </c>
      <c r="C11" t="s">
        <v>10</v>
      </c>
      <c r="D11" t="s">
        <v>11</v>
      </c>
      <c r="E11" s="5">
        <v>0</v>
      </c>
      <c r="F11" s="5"/>
      <c r="G11" s="5">
        <v>0</v>
      </c>
      <c r="H11" s="5">
        <v>1E-3</v>
      </c>
      <c r="I11" s="5">
        <v>1E-3</v>
      </c>
      <c r="J11" s="5">
        <v>0</v>
      </c>
      <c r="K11" s="5">
        <v>0</v>
      </c>
      <c r="L11" s="5">
        <v>0</v>
      </c>
      <c r="M11" s="5"/>
      <c r="N11" s="5"/>
      <c r="Q11" s="4">
        <v>19191</v>
      </c>
      <c r="R11" s="4">
        <v>12530</v>
      </c>
      <c r="S11" s="4">
        <v>35586</v>
      </c>
      <c r="T11" s="4">
        <v>27897</v>
      </c>
      <c r="U11" s="4">
        <v>23652</v>
      </c>
      <c r="V11" s="4">
        <v>3060</v>
      </c>
      <c r="W11" s="4">
        <v>4854</v>
      </c>
      <c r="X11" s="4">
        <v>2427</v>
      </c>
      <c r="AA11" s="5">
        <f t="shared" ref="AA11:AA40" si="6">ROUND(PEARSON($Q11:$Z11,$E11:$N11),3)</f>
        <v>0.46700000000000003</v>
      </c>
      <c r="AB11" s="3">
        <f t="shared" ref="AB11:AB40" si="7">ROUND(TDIST(ABS(AD11),AC11-2,2),3)</f>
        <v>0.24299999999999999</v>
      </c>
      <c r="AC11" s="4">
        <f t="shared" ref="AC11:AC40" si="8">COUNTA(Q11:Z11)</f>
        <v>8</v>
      </c>
      <c r="AD11" s="3">
        <f t="shared" ref="AD11:AD40" si="9">ROUND((AA11*SQRT(AC11-2))/(SQRT(1-AA11^2)),3)</f>
        <v>1.294</v>
      </c>
      <c r="AE11" s="3"/>
    </row>
    <row r="12" spans="1:31" s="4" customFormat="1">
      <c r="A12" t="s">
        <v>30</v>
      </c>
      <c r="B12" t="s">
        <v>13</v>
      </c>
      <c r="C12" t="s">
        <v>10</v>
      </c>
      <c r="D12" t="s">
        <v>11</v>
      </c>
      <c r="E12" s="5">
        <v>0</v>
      </c>
      <c r="F12" s="5"/>
      <c r="G12" s="5"/>
      <c r="H12" s="5"/>
      <c r="I12" s="5"/>
      <c r="J12" s="5"/>
      <c r="K12" s="5"/>
      <c r="L12" s="5"/>
      <c r="M12" s="5"/>
      <c r="N12" s="5"/>
      <c r="Q12" s="4">
        <v>1274</v>
      </c>
      <c r="R12" s="4">
        <v>12067</v>
      </c>
      <c r="S12" s="4">
        <v>1810</v>
      </c>
      <c r="AA12" s="5"/>
      <c r="AB12" s="3"/>
      <c r="AD12" s="3"/>
      <c r="AE12" s="3"/>
    </row>
    <row r="13" spans="1:31" s="4" customFormat="1">
      <c r="A13" t="s">
        <v>30</v>
      </c>
      <c r="B13" t="s">
        <v>14</v>
      </c>
      <c r="C13" t="s">
        <v>10</v>
      </c>
      <c r="D13" t="s">
        <v>11</v>
      </c>
      <c r="E13" s="5"/>
      <c r="F13" s="5"/>
      <c r="G13" s="5"/>
      <c r="H13" s="5">
        <v>0</v>
      </c>
      <c r="I13" s="5"/>
      <c r="J13" s="5"/>
      <c r="K13" s="5"/>
      <c r="L13" s="5"/>
      <c r="M13" s="5"/>
      <c r="N13" s="5"/>
      <c r="Q13" s="4">
        <v>471808</v>
      </c>
      <c r="R13" s="4">
        <v>309423</v>
      </c>
      <c r="S13" s="4">
        <v>201100</v>
      </c>
      <c r="T13" s="4">
        <v>23028</v>
      </c>
      <c r="U13" s="4">
        <v>36174</v>
      </c>
      <c r="W13" s="4">
        <v>13832</v>
      </c>
      <c r="X13" s="4">
        <v>2540</v>
      </c>
      <c r="Z13" s="4">
        <v>765</v>
      </c>
      <c r="AA13" s="5"/>
      <c r="AB13" s="3"/>
      <c r="AD13" s="3"/>
      <c r="AE13" s="3"/>
    </row>
    <row r="14" spans="1:31" s="4" customFormat="1">
      <c r="A14" t="s">
        <v>30</v>
      </c>
      <c r="B14" t="s">
        <v>16</v>
      </c>
      <c r="C14" t="s">
        <v>10</v>
      </c>
      <c r="D14" t="s">
        <v>11</v>
      </c>
      <c r="E14" s="5">
        <v>1E-3</v>
      </c>
      <c r="F14" s="5">
        <v>1E-3</v>
      </c>
      <c r="G14" s="5">
        <v>2E-3</v>
      </c>
      <c r="H14" s="5">
        <v>4.0000000000000001E-3</v>
      </c>
      <c r="I14" s="5">
        <v>3.0000000000000001E-3</v>
      </c>
      <c r="J14" s="5"/>
      <c r="K14" s="5"/>
      <c r="L14" s="5"/>
      <c r="M14" s="5"/>
      <c r="N14" s="5"/>
      <c r="Q14" s="4">
        <v>370933</v>
      </c>
      <c r="R14" s="4">
        <v>459841</v>
      </c>
      <c r="S14" s="4">
        <v>317428</v>
      </c>
      <c r="T14" s="4">
        <v>284497</v>
      </c>
      <c r="U14" s="4">
        <v>325325</v>
      </c>
      <c r="V14" s="4">
        <v>28103</v>
      </c>
      <c r="Z14" s="4">
        <v>4415</v>
      </c>
      <c r="AA14" s="5">
        <f t="shared" si="6"/>
        <v>-0.81299999999999994</v>
      </c>
      <c r="AB14" s="3">
        <f t="shared" si="7"/>
        <v>2.5999999999999999E-2</v>
      </c>
      <c r="AC14" s="4">
        <f t="shared" si="8"/>
        <v>7</v>
      </c>
      <c r="AD14" s="3">
        <f t="shared" si="9"/>
        <v>-3.1219999999999999</v>
      </c>
      <c r="AE14" s="3"/>
    </row>
    <row r="15" spans="1:31" s="4" customFormat="1">
      <c r="A15" t="s">
        <v>30</v>
      </c>
      <c r="B15" t="s">
        <v>17</v>
      </c>
      <c r="C15" t="s">
        <v>10</v>
      </c>
      <c r="D15" t="s">
        <v>11</v>
      </c>
      <c r="E15" s="5">
        <v>8.9999999999999993E-3</v>
      </c>
      <c r="F15" s="5">
        <v>8.0000000000000002E-3</v>
      </c>
      <c r="G15" s="5">
        <v>5.0000000000000001E-3</v>
      </c>
      <c r="H15" s="5">
        <v>6.0000000000000001E-3</v>
      </c>
      <c r="I15" s="5">
        <v>0</v>
      </c>
      <c r="J15" s="5">
        <v>2E-3</v>
      </c>
      <c r="K15" s="5">
        <v>3.0000000000000001E-3</v>
      </c>
      <c r="L15" s="5">
        <v>1E-3</v>
      </c>
      <c r="M15" s="5">
        <v>1E-3</v>
      </c>
      <c r="N15" s="5">
        <v>0</v>
      </c>
      <c r="Q15" s="4">
        <v>319445</v>
      </c>
      <c r="R15" s="4">
        <v>145914</v>
      </c>
      <c r="S15" s="4">
        <v>85851</v>
      </c>
      <c r="T15" s="4">
        <v>48469</v>
      </c>
      <c r="U15" s="4">
        <v>8711</v>
      </c>
      <c r="V15" s="4">
        <v>17020</v>
      </c>
      <c r="W15" s="4">
        <v>24446</v>
      </c>
      <c r="X15" s="4">
        <v>14062</v>
      </c>
      <c r="Y15" s="4">
        <v>12979</v>
      </c>
      <c r="Z15" s="4">
        <v>5327</v>
      </c>
      <c r="AA15" s="5">
        <f t="shared" si="6"/>
        <v>0.85299999999999998</v>
      </c>
      <c r="AB15" s="3">
        <f t="shared" si="7"/>
        <v>2E-3</v>
      </c>
      <c r="AC15" s="4">
        <f t="shared" si="8"/>
        <v>10</v>
      </c>
      <c r="AD15" s="3">
        <f t="shared" si="9"/>
        <v>4.6230000000000002</v>
      </c>
      <c r="AE15" s="3"/>
    </row>
    <row r="16" spans="1:31" s="4" customFormat="1">
      <c r="A16" t="s">
        <v>30</v>
      </c>
      <c r="B16" t="s">
        <v>18</v>
      </c>
      <c r="C16" t="s">
        <v>10</v>
      </c>
      <c r="D16" t="s">
        <v>11</v>
      </c>
      <c r="E16" s="5">
        <v>1E-3</v>
      </c>
      <c r="F16" s="5">
        <v>1E-3</v>
      </c>
      <c r="G16" s="5">
        <v>1E-3</v>
      </c>
      <c r="H16" s="5">
        <v>1E-3</v>
      </c>
      <c r="I16" s="5">
        <v>0</v>
      </c>
      <c r="J16" s="5">
        <v>1E-3</v>
      </c>
      <c r="K16" s="5">
        <v>0</v>
      </c>
      <c r="L16" s="5">
        <v>0</v>
      </c>
      <c r="M16" s="5">
        <v>0</v>
      </c>
      <c r="N16" s="5">
        <v>0</v>
      </c>
      <c r="Q16" s="4">
        <v>106861</v>
      </c>
      <c r="R16" s="4">
        <v>66311</v>
      </c>
      <c r="S16" s="4">
        <v>57345</v>
      </c>
      <c r="T16" s="4">
        <v>63616</v>
      </c>
      <c r="U16" s="4">
        <v>58724</v>
      </c>
      <c r="V16" s="4">
        <v>87267</v>
      </c>
      <c r="W16" s="4">
        <v>15721</v>
      </c>
      <c r="X16" s="4">
        <v>14802</v>
      </c>
      <c r="Y16" s="4">
        <v>21642</v>
      </c>
      <c r="Z16" s="4">
        <v>64875</v>
      </c>
      <c r="AA16" s="5">
        <f t="shared" si="6"/>
        <v>0.71299999999999997</v>
      </c>
      <c r="AB16" s="3">
        <f t="shared" si="7"/>
        <v>2.1000000000000001E-2</v>
      </c>
      <c r="AC16" s="4">
        <f t="shared" si="8"/>
        <v>10</v>
      </c>
      <c r="AD16" s="3">
        <f t="shared" si="9"/>
        <v>2.8759999999999999</v>
      </c>
      <c r="AE16" s="3"/>
    </row>
    <row r="17" spans="1:31" s="4" customFormat="1">
      <c r="A17" t="s">
        <v>22</v>
      </c>
      <c r="B17" t="s">
        <v>14</v>
      </c>
      <c r="C17" t="s">
        <v>10</v>
      </c>
      <c r="D17" t="s">
        <v>11</v>
      </c>
      <c r="E17" s="5">
        <v>1E-3</v>
      </c>
      <c r="F17" s="5">
        <v>0</v>
      </c>
      <c r="G17" s="5">
        <v>4.0000000000000001E-3</v>
      </c>
      <c r="H17" s="5">
        <v>6.0000000000000001E-3</v>
      </c>
      <c r="I17" s="5">
        <v>5.0000000000000001E-3</v>
      </c>
      <c r="J17" s="5">
        <v>3.0000000000000001E-3</v>
      </c>
      <c r="K17" s="5">
        <v>3.0000000000000001E-3</v>
      </c>
      <c r="L17" s="5">
        <v>1E-3</v>
      </c>
      <c r="M17" s="5">
        <v>2E-3</v>
      </c>
      <c r="N17" s="5"/>
      <c r="Q17" s="4">
        <v>130216</v>
      </c>
      <c r="R17" s="4">
        <v>169758</v>
      </c>
      <c r="S17" s="4">
        <v>145478</v>
      </c>
      <c r="T17" s="4">
        <v>129344</v>
      </c>
      <c r="U17" s="4">
        <v>230271</v>
      </c>
      <c r="V17" s="4">
        <v>572425</v>
      </c>
      <c r="W17" s="4">
        <v>572425</v>
      </c>
      <c r="X17" s="4">
        <v>294925</v>
      </c>
      <c r="Y17" s="4">
        <v>241877</v>
      </c>
      <c r="Z17" s="4">
        <v>206263</v>
      </c>
      <c r="AA17" s="5">
        <f t="shared" si="6"/>
        <v>-1.9E-2</v>
      </c>
      <c r="AB17" s="3">
        <f t="shared" si="7"/>
        <v>0.95799999999999996</v>
      </c>
      <c r="AC17" s="4">
        <f t="shared" si="8"/>
        <v>10</v>
      </c>
      <c r="AD17" s="3">
        <f t="shared" si="9"/>
        <v>-5.3999999999999999E-2</v>
      </c>
      <c r="AE17" s="3"/>
    </row>
    <row r="18" spans="1:31" s="4" customFormat="1">
      <c r="A18" t="s">
        <v>22</v>
      </c>
      <c r="B18" t="s">
        <v>16</v>
      </c>
      <c r="C18" t="s">
        <v>10</v>
      </c>
      <c r="D18" t="s">
        <v>11</v>
      </c>
      <c r="E18" s="5"/>
      <c r="F18" s="5"/>
      <c r="G18" s="5"/>
      <c r="H18" s="5">
        <v>4.0000000000000001E-3</v>
      </c>
      <c r="I18" s="5">
        <v>0</v>
      </c>
      <c r="J18" s="5">
        <v>0</v>
      </c>
      <c r="K18" s="5">
        <v>0</v>
      </c>
      <c r="L18" s="5"/>
      <c r="M18" s="5"/>
      <c r="N18" s="5"/>
      <c r="T18" s="4">
        <v>163130</v>
      </c>
      <c r="U18" s="4">
        <v>445344</v>
      </c>
      <c r="V18" s="4">
        <v>277750</v>
      </c>
      <c r="W18" s="4">
        <v>277750</v>
      </c>
      <c r="X18" s="4">
        <v>189072</v>
      </c>
      <c r="Y18" s="4">
        <v>172250</v>
      </c>
      <c r="AA18" s="5">
        <f t="shared" si="6"/>
        <v>-0.73299999999999998</v>
      </c>
      <c r="AB18" s="3">
        <f t="shared" si="7"/>
        <v>9.7000000000000003E-2</v>
      </c>
      <c r="AC18" s="4">
        <f t="shared" si="8"/>
        <v>6</v>
      </c>
      <c r="AD18" s="3">
        <f t="shared" si="9"/>
        <v>-2.1549999999999998</v>
      </c>
      <c r="AE18" s="3"/>
    </row>
    <row r="19" spans="1:31" s="4" customFormat="1">
      <c r="A19" t="s">
        <v>22</v>
      </c>
      <c r="B19" t="s">
        <v>17</v>
      </c>
      <c r="C19" t="s">
        <v>145</v>
      </c>
      <c r="D19" t="s">
        <v>11</v>
      </c>
      <c r="E19" s="5"/>
      <c r="F19" s="5"/>
      <c r="G19" s="5"/>
      <c r="H19" s="5"/>
      <c r="I19" s="5"/>
      <c r="J19" s="5"/>
      <c r="K19" s="5"/>
      <c r="L19" s="5"/>
      <c r="M19" s="5"/>
      <c r="N19" s="5">
        <v>2E-3</v>
      </c>
      <c r="Z19" s="4">
        <v>1734176</v>
      </c>
      <c r="AA19" s="5"/>
      <c r="AB19" s="3"/>
      <c r="AD19" s="3"/>
      <c r="AE19" s="3"/>
    </row>
    <row r="20" spans="1:31" s="4" customFormat="1">
      <c r="A20" t="s">
        <v>22</v>
      </c>
      <c r="B20" t="s">
        <v>17</v>
      </c>
      <c r="C20" t="s">
        <v>10</v>
      </c>
      <c r="D20" t="s">
        <v>11</v>
      </c>
      <c r="E20" s="5">
        <v>4.2000000000000003E-2</v>
      </c>
      <c r="F20" s="5">
        <v>3.5999999999999997E-2</v>
      </c>
      <c r="G20" s="5">
        <v>6.4000000000000001E-2</v>
      </c>
      <c r="H20" s="5">
        <v>6.0999999999999999E-2</v>
      </c>
      <c r="I20" s="5">
        <v>4.4999999999999998E-2</v>
      </c>
      <c r="J20" s="5">
        <v>4.7E-2</v>
      </c>
      <c r="K20" s="5">
        <v>5.0999999999999997E-2</v>
      </c>
      <c r="L20" s="5">
        <v>2.7E-2</v>
      </c>
      <c r="M20" s="5">
        <v>2.4E-2</v>
      </c>
      <c r="N20" s="5">
        <v>1E-3</v>
      </c>
      <c r="Q20" s="4">
        <v>6010785</v>
      </c>
      <c r="R20" s="4">
        <v>5807538</v>
      </c>
      <c r="S20" s="4">
        <v>6038254</v>
      </c>
      <c r="T20" s="4">
        <v>5193815</v>
      </c>
      <c r="U20" s="4">
        <v>5058616</v>
      </c>
      <c r="V20" s="4">
        <v>4486887</v>
      </c>
      <c r="W20" s="4">
        <v>4482329</v>
      </c>
      <c r="X20" s="4">
        <v>3469228</v>
      </c>
      <c r="Y20" s="4">
        <v>2149300</v>
      </c>
      <c r="Z20" s="4">
        <v>16870</v>
      </c>
      <c r="AA20" s="5">
        <f t="shared" si="6"/>
        <v>0.85199999999999998</v>
      </c>
      <c r="AB20" s="3">
        <f t="shared" si="7"/>
        <v>2E-3</v>
      </c>
      <c r="AC20" s="4">
        <f t="shared" si="8"/>
        <v>10</v>
      </c>
      <c r="AD20" s="3">
        <f t="shared" si="9"/>
        <v>4.6029999999999998</v>
      </c>
      <c r="AE20" s="3"/>
    </row>
    <row r="21" spans="1:31" s="4" customFormat="1">
      <c r="A21" t="s">
        <v>22</v>
      </c>
      <c r="B21" t="s">
        <v>18</v>
      </c>
      <c r="C21" t="s">
        <v>10</v>
      </c>
      <c r="D21" t="s">
        <v>11</v>
      </c>
      <c r="E21" s="5">
        <v>0</v>
      </c>
      <c r="F21" s="5">
        <v>0</v>
      </c>
      <c r="G21" s="5"/>
      <c r="H21" s="5"/>
      <c r="I21" s="5"/>
      <c r="J21" s="5"/>
      <c r="K21" s="5"/>
      <c r="L21" s="5"/>
      <c r="M21" s="5"/>
      <c r="N21" s="5"/>
      <c r="Q21" s="4">
        <v>43098</v>
      </c>
      <c r="R21" s="4">
        <v>12350</v>
      </c>
      <c r="U21" s="4">
        <v>883</v>
      </c>
      <c r="V21" s="4">
        <v>269645</v>
      </c>
      <c r="W21" s="4">
        <v>274203</v>
      </c>
      <c r="AA21" s="5"/>
      <c r="AB21" s="3"/>
      <c r="AD21" s="3"/>
      <c r="AE21" s="3"/>
    </row>
    <row r="22" spans="1:31" s="4" customFormat="1">
      <c r="A22" t="s">
        <v>37</v>
      </c>
      <c r="B22" t="s">
        <v>18</v>
      </c>
      <c r="C22" t="s">
        <v>10</v>
      </c>
      <c r="D22" t="s">
        <v>11</v>
      </c>
      <c r="E22" s="5"/>
      <c r="F22" s="5"/>
      <c r="G22" s="5"/>
      <c r="H22" s="5">
        <v>0</v>
      </c>
      <c r="I22" s="5"/>
      <c r="J22" s="5"/>
      <c r="K22" s="5"/>
      <c r="L22" s="5"/>
      <c r="M22" s="5"/>
      <c r="N22" s="5"/>
      <c r="Q22" s="4">
        <v>181</v>
      </c>
      <c r="R22" s="4">
        <v>1172</v>
      </c>
      <c r="S22" s="4">
        <v>181</v>
      </c>
      <c r="T22" s="4">
        <v>894</v>
      </c>
      <c r="V22" s="4">
        <v>649</v>
      </c>
      <c r="AA22" s="5"/>
      <c r="AB22" s="3"/>
      <c r="AD22" s="3"/>
      <c r="AE22" s="3"/>
    </row>
    <row r="23" spans="1:31" s="4" customFormat="1">
      <c r="A23" t="s">
        <v>23</v>
      </c>
      <c r="B23" t="s">
        <v>14</v>
      </c>
      <c r="C23" t="s">
        <v>10</v>
      </c>
      <c r="D23" t="s">
        <v>11</v>
      </c>
      <c r="E23" s="5">
        <v>0</v>
      </c>
      <c r="F23" s="5">
        <v>0</v>
      </c>
      <c r="G23" s="5"/>
      <c r="H23" s="5"/>
      <c r="I23" s="5">
        <v>2E-3</v>
      </c>
      <c r="J23" s="5">
        <v>3.0000000000000001E-3</v>
      </c>
      <c r="K23" s="5">
        <v>1E-3</v>
      </c>
      <c r="L23" s="5">
        <v>0</v>
      </c>
      <c r="M23" s="5">
        <v>0</v>
      </c>
      <c r="N23" s="5"/>
      <c r="Q23" s="4">
        <v>19967</v>
      </c>
      <c r="R23" s="4">
        <v>20763</v>
      </c>
      <c r="S23" s="4">
        <v>192</v>
      </c>
      <c r="T23" s="4">
        <v>3554</v>
      </c>
      <c r="U23" s="4">
        <v>13346</v>
      </c>
      <c r="V23" s="4">
        <v>9949</v>
      </c>
      <c r="W23" s="4">
        <v>3275</v>
      </c>
      <c r="X23" s="4">
        <v>551</v>
      </c>
      <c r="Y23" s="4">
        <v>2075</v>
      </c>
      <c r="Z23" s="4">
        <v>75</v>
      </c>
      <c r="AA23" s="5">
        <f t="shared" si="6"/>
        <v>-2E-3</v>
      </c>
      <c r="AB23" s="3">
        <f t="shared" si="7"/>
        <v>0.995</v>
      </c>
      <c r="AC23" s="4">
        <f t="shared" si="8"/>
        <v>10</v>
      </c>
      <c r="AD23" s="3">
        <f t="shared" si="9"/>
        <v>-6.0000000000000001E-3</v>
      </c>
      <c r="AE23" s="3"/>
    </row>
    <row r="24" spans="1:31" s="4" customFormat="1">
      <c r="A24" t="s">
        <v>23</v>
      </c>
      <c r="B24" t="s">
        <v>16</v>
      </c>
      <c r="C24" t="s">
        <v>10</v>
      </c>
      <c r="D24" t="s">
        <v>11</v>
      </c>
      <c r="E24" s="5"/>
      <c r="F24" s="5"/>
      <c r="G24" s="5"/>
      <c r="H24" s="5"/>
      <c r="I24" s="5"/>
      <c r="J24" s="5"/>
      <c r="K24" s="5"/>
      <c r="L24" s="5">
        <v>0</v>
      </c>
      <c r="M24" s="5"/>
      <c r="N24" s="5"/>
      <c r="Q24" s="4">
        <v>7200</v>
      </c>
      <c r="R24" s="4">
        <v>18400</v>
      </c>
      <c r="S24" s="4">
        <v>3000</v>
      </c>
      <c r="U24" s="4">
        <v>9750</v>
      </c>
      <c r="X24" s="4">
        <v>1397</v>
      </c>
      <c r="Y24" s="4">
        <v>7470</v>
      </c>
      <c r="Z24" s="4">
        <v>3471</v>
      </c>
      <c r="AA24" s="5"/>
      <c r="AB24" s="3"/>
      <c r="AD24" s="3"/>
      <c r="AE24" s="3"/>
    </row>
    <row r="25" spans="1:31" s="4" customFormat="1">
      <c r="A25" t="s">
        <v>23</v>
      </c>
      <c r="B25" t="s">
        <v>17</v>
      </c>
      <c r="C25" t="s">
        <v>146</v>
      </c>
      <c r="D25" t="s">
        <v>11</v>
      </c>
      <c r="E25" s="5"/>
      <c r="F25" s="5"/>
      <c r="G25" s="5"/>
      <c r="H25" s="5"/>
      <c r="I25" s="5"/>
      <c r="J25" s="5"/>
      <c r="K25" s="5">
        <v>2E-3</v>
      </c>
      <c r="L25" s="5">
        <v>1E-3</v>
      </c>
      <c r="M25" s="5">
        <v>0</v>
      </c>
      <c r="N25" s="5">
        <v>0</v>
      </c>
      <c r="W25" s="4">
        <v>117484</v>
      </c>
      <c r="X25" s="4">
        <v>108034</v>
      </c>
      <c r="Y25" s="4">
        <v>17295</v>
      </c>
      <c r="Z25" s="4">
        <v>12888</v>
      </c>
      <c r="AA25" s="5">
        <f t="shared" si="6"/>
        <v>0.93100000000000005</v>
      </c>
      <c r="AB25" s="3">
        <f t="shared" si="7"/>
        <v>6.9000000000000006E-2</v>
      </c>
      <c r="AC25" s="4">
        <f t="shared" si="8"/>
        <v>4</v>
      </c>
      <c r="AD25" s="3">
        <f t="shared" si="9"/>
        <v>3.6070000000000002</v>
      </c>
      <c r="AE25" s="3"/>
    </row>
    <row r="26" spans="1:31" s="4" customFormat="1">
      <c r="A26" t="s">
        <v>23</v>
      </c>
      <c r="B26" t="s">
        <v>17</v>
      </c>
      <c r="C26" t="s">
        <v>149</v>
      </c>
      <c r="D26" t="s">
        <v>11</v>
      </c>
      <c r="E26" s="5"/>
      <c r="F26" s="5"/>
      <c r="G26" s="5"/>
      <c r="H26" s="5"/>
      <c r="I26" s="5"/>
      <c r="J26" s="5"/>
      <c r="K26" s="5">
        <v>8.0000000000000002E-3</v>
      </c>
      <c r="L26" s="5">
        <v>1.6E-2</v>
      </c>
      <c r="M26" s="5">
        <v>1.4999999999999999E-2</v>
      </c>
      <c r="N26" s="5">
        <v>0</v>
      </c>
      <c r="W26" s="4">
        <v>253879</v>
      </c>
      <c r="X26" s="4">
        <v>347386</v>
      </c>
      <c r="Y26" s="4">
        <v>206350</v>
      </c>
      <c r="Z26" s="4">
        <v>38636</v>
      </c>
      <c r="AA26" s="5">
        <f t="shared" si="6"/>
        <v>0.84599999999999997</v>
      </c>
      <c r="AB26" s="3">
        <f t="shared" si="7"/>
        <v>0.154</v>
      </c>
      <c r="AC26" s="4">
        <f t="shared" si="8"/>
        <v>4</v>
      </c>
      <c r="AD26" s="3">
        <f t="shared" si="9"/>
        <v>2.2440000000000002</v>
      </c>
      <c r="AE26" s="3"/>
    </row>
    <row r="27" spans="1:31" s="4" customFormat="1">
      <c r="A27" t="s">
        <v>23</v>
      </c>
      <c r="B27" t="s">
        <v>17</v>
      </c>
      <c r="C27" t="s">
        <v>10</v>
      </c>
      <c r="D27" t="s">
        <v>11</v>
      </c>
      <c r="E27" s="5">
        <v>8.0000000000000002E-3</v>
      </c>
      <c r="F27" s="5">
        <v>1E-3</v>
      </c>
      <c r="G27" s="5">
        <v>6.0000000000000001E-3</v>
      </c>
      <c r="H27" s="5">
        <v>5.0000000000000001E-3</v>
      </c>
      <c r="I27" s="5">
        <v>2.1000000000000001E-2</v>
      </c>
      <c r="J27" s="5">
        <v>2.1999999999999999E-2</v>
      </c>
      <c r="K27" s="5">
        <v>3.0000000000000001E-3</v>
      </c>
      <c r="L27" s="5">
        <v>0.01</v>
      </c>
      <c r="M27" s="5">
        <v>4.0000000000000001E-3</v>
      </c>
      <c r="N27" s="5">
        <v>0</v>
      </c>
      <c r="Q27" s="4">
        <v>496439</v>
      </c>
      <c r="R27" s="4">
        <v>316477</v>
      </c>
      <c r="S27" s="4">
        <v>308681</v>
      </c>
      <c r="T27" s="4">
        <v>325597</v>
      </c>
      <c r="U27" s="4">
        <v>530740</v>
      </c>
      <c r="V27" s="4">
        <v>435661</v>
      </c>
      <c r="W27" s="4">
        <v>179594</v>
      </c>
      <c r="X27" s="4">
        <v>298286</v>
      </c>
      <c r="Y27" s="4">
        <v>126436</v>
      </c>
      <c r="Z27" s="4">
        <v>20852</v>
      </c>
      <c r="AA27" s="5">
        <f t="shared" si="6"/>
        <v>0.73399999999999999</v>
      </c>
      <c r="AB27" s="3">
        <f t="shared" si="7"/>
        <v>1.6E-2</v>
      </c>
      <c r="AC27" s="4">
        <f t="shared" si="8"/>
        <v>10</v>
      </c>
      <c r="AD27" s="3">
        <f t="shared" si="9"/>
        <v>3.0569999999999999</v>
      </c>
      <c r="AE27" s="3"/>
    </row>
    <row r="28" spans="1:31" s="4" customFormat="1">
      <c r="A28" t="s">
        <v>23</v>
      </c>
      <c r="B28" t="s">
        <v>18</v>
      </c>
      <c r="C28" t="s">
        <v>10</v>
      </c>
      <c r="D28" t="s">
        <v>11</v>
      </c>
      <c r="E28" s="5">
        <v>2.4E-2</v>
      </c>
      <c r="F28" s="5">
        <v>1.2E-2</v>
      </c>
      <c r="G28" s="5">
        <v>1.0999999999999999E-2</v>
      </c>
      <c r="H28" s="5">
        <v>7.0000000000000001E-3</v>
      </c>
      <c r="I28" s="5">
        <v>1.4999999999999999E-2</v>
      </c>
      <c r="J28" s="5">
        <v>0.01</v>
      </c>
      <c r="K28" s="5">
        <v>1E-3</v>
      </c>
      <c r="L28" s="5">
        <v>0</v>
      </c>
      <c r="M28" s="5">
        <v>1E-3</v>
      </c>
      <c r="N28" s="5">
        <v>0</v>
      </c>
      <c r="Q28" s="4">
        <v>1130195</v>
      </c>
      <c r="R28" s="4">
        <v>977557</v>
      </c>
      <c r="S28" s="4">
        <v>767211</v>
      </c>
      <c r="T28" s="4">
        <v>712325</v>
      </c>
      <c r="U28" s="4">
        <v>388727</v>
      </c>
      <c r="V28" s="4">
        <v>205082</v>
      </c>
      <c r="W28" s="4">
        <v>17989</v>
      </c>
      <c r="X28" s="4">
        <v>9135</v>
      </c>
      <c r="Y28" s="4">
        <v>17461</v>
      </c>
      <c r="Z28" s="4">
        <v>18797</v>
      </c>
      <c r="AA28" s="5">
        <f t="shared" si="6"/>
        <v>0.83099999999999996</v>
      </c>
      <c r="AB28" s="3">
        <f t="shared" si="7"/>
        <v>3.0000000000000001E-3</v>
      </c>
      <c r="AC28" s="4">
        <f t="shared" si="8"/>
        <v>10</v>
      </c>
      <c r="AD28" s="3">
        <f t="shared" si="9"/>
        <v>4.2249999999999996</v>
      </c>
      <c r="AE28" s="3"/>
    </row>
    <row r="29" spans="1:31">
      <c r="A29" t="s">
        <v>23</v>
      </c>
      <c r="B29" t="s">
        <v>19</v>
      </c>
      <c r="C29" t="s">
        <v>10</v>
      </c>
      <c r="D29" t="s">
        <v>11</v>
      </c>
      <c r="E29" s="5">
        <v>0</v>
      </c>
      <c r="F29" s="5"/>
      <c r="G29" s="5">
        <v>0</v>
      </c>
      <c r="H29" s="5"/>
      <c r="I29" s="5">
        <v>0</v>
      </c>
      <c r="J29" s="5">
        <v>0</v>
      </c>
      <c r="K29" s="5">
        <v>0</v>
      </c>
      <c r="L29" s="5"/>
      <c r="M29" s="5">
        <v>0</v>
      </c>
      <c r="N29" s="5">
        <v>0</v>
      </c>
      <c r="P29" s="4"/>
      <c r="Q29">
        <v>2198</v>
      </c>
      <c r="S29">
        <v>342</v>
      </c>
      <c r="T29">
        <v>160</v>
      </c>
      <c r="U29">
        <v>317</v>
      </c>
      <c r="V29">
        <v>11321</v>
      </c>
      <c r="W29">
        <v>1323</v>
      </c>
      <c r="Y29">
        <v>5915</v>
      </c>
      <c r="Z29">
        <v>2503</v>
      </c>
      <c r="AA29" s="5"/>
      <c r="AB29" s="3"/>
      <c r="AD29" s="3"/>
      <c r="AE29" s="3"/>
    </row>
    <row r="30" spans="1:31">
      <c r="A30" t="s">
        <v>32</v>
      </c>
      <c r="B30" t="s">
        <v>17</v>
      </c>
      <c r="C30" t="s">
        <v>10</v>
      </c>
      <c r="D30" t="s">
        <v>11</v>
      </c>
      <c r="E30" s="5">
        <v>1.0999999999999999E-2</v>
      </c>
      <c r="F30" s="5">
        <v>1.4E-2</v>
      </c>
      <c r="G30" s="5">
        <v>1.2999999999999999E-2</v>
      </c>
      <c r="H30" s="5">
        <v>5.0000000000000001E-3</v>
      </c>
      <c r="I30" s="5">
        <v>3.0000000000000001E-3</v>
      </c>
      <c r="J30" s="5">
        <v>3.0000000000000001E-3</v>
      </c>
      <c r="K30" s="5">
        <v>5.0000000000000001E-3</v>
      </c>
      <c r="L30" s="5">
        <v>1E-3</v>
      </c>
      <c r="M30" s="5"/>
      <c r="N30" s="5"/>
      <c r="P30" s="4"/>
      <c r="Q30">
        <v>338394</v>
      </c>
      <c r="R30">
        <v>162967</v>
      </c>
      <c r="S30">
        <v>87191</v>
      </c>
      <c r="T30">
        <v>29352</v>
      </c>
      <c r="U30">
        <v>33609</v>
      </c>
      <c r="V30">
        <v>38029</v>
      </c>
      <c r="W30">
        <v>45378</v>
      </c>
      <c r="X30">
        <v>23860</v>
      </c>
      <c r="Y30">
        <v>3160</v>
      </c>
      <c r="Z30"/>
      <c r="AA30" s="5">
        <f t="shared" si="6"/>
        <v>0.66200000000000003</v>
      </c>
      <c r="AB30" s="3">
        <f t="shared" si="7"/>
        <v>5.1999999999999998E-2</v>
      </c>
      <c r="AC30" s="4">
        <f t="shared" si="8"/>
        <v>9</v>
      </c>
      <c r="AD30" s="3">
        <f t="shared" si="9"/>
        <v>2.3370000000000002</v>
      </c>
      <c r="AE30" s="3"/>
    </row>
    <row r="31" spans="1:31">
      <c r="A31" t="s">
        <v>32</v>
      </c>
      <c r="B31" t="s">
        <v>18</v>
      </c>
      <c r="C31" t="s">
        <v>10</v>
      </c>
      <c r="D31" t="s">
        <v>11</v>
      </c>
      <c r="E31" s="5">
        <v>1E-3</v>
      </c>
      <c r="F31" s="5">
        <v>2E-3</v>
      </c>
      <c r="G31" s="5">
        <v>1E-3</v>
      </c>
      <c r="H31" s="5">
        <v>2E-3</v>
      </c>
      <c r="I31" s="5">
        <v>4.0000000000000001E-3</v>
      </c>
      <c r="J31" s="5">
        <v>2E-3</v>
      </c>
      <c r="K31" s="5">
        <v>1E-3</v>
      </c>
      <c r="L31" s="5">
        <v>1E-3</v>
      </c>
      <c r="M31" s="5">
        <v>0</v>
      </c>
      <c r="N31" s="5">
        <v>1E-3</v>
      </c>
      <c r="P31" s="4"/>
      <c r="Q31">
        <v>281887</v>
      </c>
      <c r="R31">
        <v>353511</v>
      </c>
      <c r="S31">
        <v>350269</v>
      </c>
      <c r="T31">
        <v>454128</v>
      </c>
      <c r="U31">
        <v>757758</v>
      </c>
      <c r="V31">
        <v>654124</v>
      </c>
      <c r="W31">
        <v>524483</v>
      </c>
      <c r="X31">
        <v>878592</v>
      </c>
      <c r="Y31">
        <v>948262</v>
      </c>
      <c r="Z31">
        <v>806188</v>
      </c>
      <c r="AA31" s="5">
        <f t="shared" si="6"/>
        <v>-9.2999999999999999E-2</v>
      </c>
      <c r="AB31" s="3">
        <f t="shared" si="7"/>
        <v>0.79800000000000004</v>
      </c>
      <c r="AC31" s="4">
        <f t="shared" si="8"/>
        <v>10</v>
      </c>
      <c r="AD31" s="3">
        <f t="shared" si="9"/>
        <v>-0.26400000000000001</v>
      </c>
      <c r="AE31" s="3"/>
    </row>
    <row r="32" spans="1:31">
      <c r="A32" t="s">
        <v>24</v>
      </c>
      <c r="B32" t="s">
        <v>18</v>
      </c>
      <c r="C32" t="s">
        <v>10</v>
      </c>
      <c r="D32" t="s">
        <v>11</v>
      </c>
      <c r="E32" s="5"/>
      <c r="F32" s="5"/>
      <c r="G32" s="5"/>
      <c r="H32" s="5"/>
      <c r="I32" s="5"/>
      <c r="J32" s="5"/>
      <c r="K32" s="5"/>
      <c r="L32" s="5"/>
      <c r="M32" s="5">
        <v>0</v>
      </c>
      <c r="N32" s="5">
        <v>0</v>
      </c>
      <c r="P32" s="4"/>
      <c r="Y32">
        <v>5464</v>
      </c>
      <c r="Z32">
        <v>884</v>
      </c>
      <c r="AA32" s="5"/>
      <c r="AB32" s="3"/>
      <c r="AD32" s="3"/>
      <c r="AE32" s="3"/>
    </row>
    <row r="33" spans="1:31">
      <c r="A33" t="s">
        <v>25</v>
      </c>
      <c r="B33" t="s">
        <v>16</v>
      </c>
      <c r="C33" t="s">
        <v>10</v>
      </c>
      <c r="D33" t="s">
        <v>11</v>
      </c>
      <c r="E33" s="5">
        <v>1E-3</v>
      </c>
      <c r="F33" s="5">
        <v>1E-3</v>
      </c>
      <c r="G33" s="5">
        <v>1E-3</v>
      </c>
      <c r="H33" s="5">
        <v>1E-3</v>
      </c>
      <c r="I33" s="5">
        <v>1E-3</v>
      </c>
      <c r="J33" s="5"/>
      <c r="K33" s="5"/>
      <c r="L33" s="5"/>
      <c r="M33" s="5"/>
      <c r="N33" s="5"/>
      <c r="P33" s="4"/>
      <c r="Q33">
        <v>124695</v>
      </c>
      <c r="R33">
        <v>148430</v>
      </c>
      <c r="S33">
        <v>306947</v>
      </c>
      <c r="T33">
        <v>371404</v>
      </c>
      <c r="U33">
        <v>518888</v>
      </c>
      <c r="V33">
        <v>378736</v>
      </c>
      <c r="W33">
        <v>703396</v>
      </c>
      <c r="X33">
        <v>723065</v>
      </c>
      <c r="Y33">
        <v>694992</v>
      </c>
      <c r="Z33">
        <v>518307</v>
      </c>
      <c r="AA33" s="5"/>
      <c r="AB33" s="3"/>
      <c r="AD33" s="3"/>
      <c r="AE33" s="3"/>
    </row>
    <row r="34" spans="1:31">
      <c r="A34" t="s">
        <v>25</v>
      </c>
      <c r="B34" t="s">
        <v>17</v>
      </c>
      <c r="C34" t="s">
        <v>145</v>
      </c>
      <c r="D34" t="s">
        <v>11</v>
      </c>
      <c r="E34" s="5"/>
      <c r="F34" s="5"/>
      <c r="G34" s="5"/>
      <c r="H34" s="5"/>
      <c r="I34" s="5"/>
      <c r="J34" s="5"/>
      <c r="K34" s="5">
        <v>2E-3</v>
      </c>
      <c r="L34" s="5">
        <v>2E-3</v>
      </c>
      <c r="M34" s="5">
        <v>7.0000000000000001E-3</v>
      </c>
      <c r="N34" s="5"/>
      <c r="P34" s="4"/>
      <c r="W34">
        <v>113760</v>
      </c>
      <c r="X34">
        <v>102762</v>
      </c>
      <c r="Y34">
        <v>443735</v>
      </c>
      <c r="Z34">
        <v>4566</v>
      </c>
      <c r="AA34" s="5"/>
      <c r="AB34" s="3"/>
      <c r="AD34" s="3"/>
      <c r="AE34" s="3"/>
    </row>
    <row r="35" spans="1:31">
      <c r="A35" t="s">
        <v>25</v>
      </c>
      <c r="B35" t="s">
        <v>17</v>
      </c>
      <c r="C35" t="s">
        <v>148</v>
      </c>
      <c r="D35" t="s">
        <v>11</v>
      </c>
      <c r="E35" s="5"/>
      <c r="F35" s="5"/>
      <c r="G35" s="5"/>
      <c r="H35" s="5"/>
      <c r="I35" s="5"/>
      <c r="J35" s="5"/>
      <c r="K35" s="5">
        <v>4.0000000000000001E-3</v>
      </c>
      <c r="L35" s="5">
        <v>7.0000000000000001E-3</v>
      </c>
      <c r="M35" s="5">
        <v>4.0000000000000001E-3</v>
      </c>
      <c r="N35" s="5">
        <v>8.9999999999999993E-3</v>
      </c>
      <c r="P35" s="4"/>
      <c r="W35">
        <v>217928</v>
      </c>
      <c r="X35">
        <v>231341</v>
      </c>
      <c r="Y35">
        <v>116749</v>
      </c>
      <c r="Z35">
        <v>283810</v>
      </c>
      <c r="AA35" s="5">
        <f t="shared" si="6"/>
        <v>0.80500000000000005</v>
      </c>
      <c r="AB35" s="3">
        <f t="shared" si="7"/>
        <v>0.19500000000000001</v>
      </c>
      <c r="AC35" s="4">
        <f t="shared" si="8"/>
        <v>4</v>
      </c>
      <c r="AD35" s="3">
        <f t="shared" si="9"/>
        <v>1.919</v>
      </c>
      <c r="AE35" s="3"/>
    </row>
    <row r="36" spans="1:31">
      <c r="A36" t="s">
        <v>25</v>
      </c>
      <c r="B36" t="s">
        <v>17</v>
      </c>
      <c r="C36" t="s">
        <v>150</v>
      </c>
      <c r="D36" t="s">
        <v>11</v>
      </c>
      <c r="E36" s="5"/>
      <c r="F36" s="5"/>
      <c r="G36" s="5"/>
      <c r="H36" s="5"/>
      <c r="I36" s="5"/>
      <c r="J36" s="5"/>
      <c r="K36" s="5">
        <v>5.2999999999999999E-2</v>
      </c>
      <c r="L36" s="5">
        <v>5.2999999999999999E-2</v>
      </c>
      <c r="M36" s="5">
        <v>5.1999999999999998E-2</v>
      </c>
      <c r="N36" s="5">
        <v>8.5000000000000006E-2</v>
      </c>
      <c r="P36" s="4"/>
      <c r="W36">
        <v>1897026</v>
      </c>
      <c r="X36">
        <v>1855833</v>
      </c>
      <c r="Y36">
        <v>1116540</v>
      </c>
      <c r="Z36">
        <v>1383078</v>
      </c>
      <c r="AA36" s="5">
        <f t="shared" si="6"/>
        <v>-0.28999999999999998</v>
      </c>
      <c r="AB36" s="3">
        <f t="shared" si="7"/>
        <v>0.71</v>
      </c>
      <c r="AC36" s="4">
        <f t="shared" si="8"/>
        <v>4</v>
      </c>
      <c r="AD36" s="3">
        <f t="shared" si="9"/>
        <v>-0.42899999999999999</v>
      </c>
      <c r="AE36" s="3"/>
    </row>
    <row r="37" spans="1:31">
      <c r="A37" t="s">
        <v>25</v>
      </c>
      <c r="B37" t="s">
        <v>17</v>
      </c>
      <c r="C37" t="s">
        <v>10</v>
      </c>
      <c r="D37" t="s">
        <v>11</v>
      </c>
      <c r="E37" s="5">
        <v>0.187</v>
      </c>
      <c r="F37" s="5">
        <v>0.14099999999999999</v>
      </c>
      <c r="G37" s="5">
        <v>0.19</v>
      </c>
      <c r="H37" s="5">
        <v>0.188</v>
      </c>
      <c r="I37" s="5">
        <v>0.122</v>
      </c>
      <c r="J37" s="5">
        <v>0.11700000000000001</v>
      </c>
      <c r="K37" s="5"/>
      <c r="L37" s="5"/>
      <c r="M37" s="5"/>
      <c r="N37" s="5"/>
      <c r="P37" s="4"/>
      <c r="Q37">
        <v>5722625</v>
      </c>
      <c r="R37">
        <v>4502156</v>
      </c>
      <c r="S37">
        <v>2635380</v>
      </c>
      <c r="T37">
        <v>2099673</v>
      </c>
      <c r="U37">
        <v>1986483</v>
      </c>
      <c r="V37">
        <v>1990144</v>
      </c>
      <c r="X37">
        <v>126775</v>
      </c>
      <c r="Y37">
        <v>402802</v>
      </c>
      <c r="Z37">
        <v>424177</v>
      </c>
      <c r="AA37" s="5">
        <f t="shared" si="6"/>
        <v>0.33900000000000002</v>
      </c>
      <c r="AB37" s="3">
        <f t="shared" si="7"/>
        <v>0.372</v>
      </c>
      <c r="AC37" s="4">
        <f t="shared" si="8"/>
        <v>9</v>
      </c>
      <c r="AD37" s="3">
        <f t="shared" si="9"/>
        <v>0.95299999999999996</v>
      </c>
      <c r="AE37" s="3"/>
    </row>
    <row r="38" spans="1:31">
      <c r="A38" t="s">
        <v>25</v>
      </c>
      <c r="B38" t="s">
        <v>18</v>
      </c>
      <c r="C38" t="s">
        <v>145</v>
      </c>
      <c r="D38" t="s">
        <v>11</v>
      </c>
      <c r="E38" s="5"/>
      <c r="F38" s="5"/>
      <c r="G38" s="5"/>
      <c r="H38" s="5"/>
      <c r="I38" s="5"/>
      <c r="J38" s="5"/>
      <c r="K38" s="5">
        <v>3.0000000000000001E-3</v>
      </c>
      <c r="L38" s="5">
        <v>2E-3</v>
      </c>
      <c r="M38" s="5">
        <v>4.0000000000000001E-3</v>
      </c>
      <c r="N38" s="5">
        <v>1E-3</v>
      </c>
      <c r="P38" s="4"/>
      <c r="W38">
        <v>3733406</v>
      </c>
      <c r="X38">
        <v>2494409</v>
      </c>
      <c r="Y38">
        <v>2462700</v>
      </c>
      <c r="Z38">
        <v>1905142</v>
      </c>
      <c r="AA38" s="5">
        <f t="shared" si="6"/>
        <v>0.48699999999999999</v>
      </c>
      <c r="AB38" s="3">
        <f t="shared" si="7"/>
        <v>0.51300000000000001</v>
      </c>
      <c r="AC38" s="4">
        <f t="shared" si="8"/>
        <v>4</v>
      </c>
      <c r="AD38" s="3">
        <f t="shared" si="9"/>
        <v>0.78900000000000003</v>
      </c>
      <c r="AE38" s="3"/>
    </row>
    <row r="39" spans="1:31">
      <c r="A39" t="s">
        <v>25</v>
      </c>
      <c r="B39" t="s">
        <v>18</v>
      </c>
      <c r="C39" t="s">
        <v>148</v>
      </c>
      <c r="D39" t="s">
        <v>11</v>
      </c>
      <c r="E39" s="5"/>
      <c r="F39" s="5"/>
      <c r="G39" s="5"/>
      <c r="H39" s="5"/>
      <c r="I39" s="5"/>
      <c r="J39" s="5"/>
      <c r="K39" s="5">
        <v>1E-3</v>
      </c>
      <c r="L39" s="5">
        <v>0</v>
      </c>
      <c r="M39" s="5">
        <v>1E-3</v>
      </c>
      <c r="N39" s="5">
        <v>4.0000000000000001E-3</v>
      </c>
      <c r="P39" s="4"/>
      <c r="W39">
        <v>792028</v>
      </c>
      <c r="X39">
        <v>237022</v>
      </c>
      <c r="Y39">
        <v>174669</v>
      </c>
      <c r="Z39">
        <v>1517753</v>
      </c>
      <c r="AA39" s="5">
        <f t="shared" si="6"/>
        <v>0.91200000000000003</v>
      </c>
      <c r="AB39" s="3">
        <f t="shared" si="7"/>
        <v>8.7999999999999995E-2</v>
      </c>
      <c r="AC39" s="4">
        <f t="shared" si="8"/>
        <v>4</v>
      </c>
      <c r="AD39" s="3">
        <f t="shared" si="9"/>
        <v>3.1440000000000001</v>
      </c>
      <c r="AE39" s="3"/>
    </row>
    <row r="40" spans="1:31">
      <c r="A40" t="s">
        <v>25</v>
      </c>
      <c r="B40" t="s">
        <v>18</v>
      </c>
      <c r="C40" t="s">
        <v>10</v>
      </c>
      <c r="D40" t="s">
        <v>11</v>
      </c>
      <c r="E40" s="5">
        <v>3.7999999999999999E-2</v>
      </c>
      <c r="F40" s="5">
        <v>2.1999999999999999E-2</v>
      </c>
      <c r="G40" s="5">
        <v>1.6E-2</v>
      </c>
      <c r="H40" s="5">
        <v>1.2999999999999999E-2</v>
      </c>
      <c r="I40" s="5">
        <v>1.6E-2</v>
      </c>
      <c r="J40" s="5">
        <v>1.4999999999999999E-2</v>
      </c>
      <c r="K40" s="5"/>
      <c r="L40" s="5"/>
      <c r="M40" s="5"/>
      <c r="N40" s="5"/>
      <c r="P40" s="4"/>
      <c r="Q40">
        <v>5760703</v>
      </c>
      <c r="R40">
        <v>5334038</v>
      </c>
      <c r="S40">
        <v>4586665</v>
      </c>
      <c r="T40">
        <v>4381098</v>
      </c>
      <c r="U40">
        <v>4693561</v>
      </c>
      <c r="V40">
        <v>4808599</v>
      </c>
      <c r="Z40"/>
      <c r="AA40" s="5">
        <f t="shared" si="6"/>
        <v>0.93300000000000005</v>
      </c>
      <c r="AB40" s="3">
        <f t="shared" si="7"/>
        <v>7.0000000000000001E-3</v>
      </c>
      <c r="AC40" s="4">
        <f t="shared" si="8"/>
        <v>6</v>
      </c>
      <c r="AD40" s="3">
        <f t="shared" si="9"/>
        <v>5.1849999999999996</v>
      </c>
      <c r="AE40" s="3"/>
    </row>
    <row r="41" spans="1:31">
      <c r="A41" t="s">
        <v>67</v>
      </c>
      <c r="E41" s="3">
        <f>SUM(E10:E40)</f>
        <v>0.32400000000000001</v>
      </c>
      <c r="F41" s="3">
        <f t="shared" ref="F41:N41" si="10">SUM(F10:F38)</f>
        <v>0.21699999999999997</v>
      </c>
      <c r="G41" s="3">
        <f t="shared" si="10"/>
        <v>0.29799999999999999</v>
      </c>
      <c r="H41" s="3">
        <f t="shared" si="10"/>
        <v>0.29100000000000004</v>
      </c>
      <c r="I41" s="3">
        <f t="shared" si="10"/>
        <v>0.222</v>
      </c>
      <c r="J41" s="3">
        <f t="shared" si="10"/>
        <v>0.21000000000000002</v>
      </c>
      <c r="K41" s="3">
        <f t="shared" si="10"/>
        <v>0.14000000000000001</v>
      </c>
      <c r="L41" s="3">
        <f t="shared" si="10"/>
        <v>0.122</v>
      </c>
      <c r="M41" s="3">
        <f t="shared" si="10"/>
        <v>0.11399999999999999</v>
      </c>
      <c r="N41" s="3">
        <f t="shared" si="10"/>
        <v>9.9000000000000005E-2</v>
      </c>
      <c r="Q41" s="7">
        <f t="shared" ref="Q41:Z41" si="11">SUM(Q10:Q38)</f>
        <v>15597392</v>
      </c>
      <c r="R41" s="7">
        <f t="shared" si="11"/>
        <v>13497165</v>
      </c>
      <c r="S41" s="7">
        <f t="shared" si="11"/>
        <v>11342246</v>
      </c>
      <c r="T41" s="7">
        <f t="shared" si="11"/>
        <v>9930883</v>
      </c>
      <c r="U41" s="7">
        <f t="shared" si="11"/>
        <v>10427318</v>
      </c>
      <c r="V41" s="7">
        <f t="shared" si="11"/>
        <v>9465852</v>
      </c>
      <c r="W41" s="7">
        <f t="shared" si="11"/>
        <v>13474481</v>
      </c>
      <c r="X41" s="7">
        <f t="shared" si="11"/>
        <v>11193012</v>
      </c>
      <c r="Y41" s="7">
        <f t="shared" si="11"/>
        <v>9175454</v>
      </c>
      <c r="Z41" s="7">
        <f t="shared" si="11"/>
        <v>7457168</v>
      </c>
      <c r="AA41" s="5">
        <f>ROUND(PEARSON($Q41:$Z41,$E41:$N41),3)</f>
        <v>0.48</v>
      </c>
      <c r="AB41" s="3">
        <f>ROUND(TDIST(ABS(AD41),AC41-2,2),3)</f>
        <v>0.16</v>
      </c>
      <c r="AC41" s="4">
        <f>COUNTA(Q41:Z41)</f>
        <v>10</v>
      </c>
      <c r="AD41" s="3">
        <f>ROUND((AA41*SQRT(AC41-2))/(SQRT(1-AA41^2)),3)</f>
        <v>1.548</v>
      </c>
    </row>
    <row r="42" spans="1:31">
      <c r="A42" t="s">
        <v>69</v>
      </c>
      <c r="E42">
        <f t="shared" ref="E42:N42" si="12">ROUND(E41/E5,2)</f>
        <v>0.31</v>
      </c>
      <c r="F42">
        <f t="shared" si="12"/>
        <v>0.22</v>
      </c>
      <c r="G42">
        <f t="shared" si="12"/>
        <v>0.28000000000000003</v>
      </c>
      <c r="H42">
        <f t="shared" si="12"/>
        <v>0.31</v>
      </c>
      <c r="I42">
        <f t="shared" si="12"/>
        <v>0.22</v>
      </c>
      <c r="J42">
        <f t="shared" si="12"/>
        <v>0.21</v>
      </c>
      <c r="K42">
        <f t="shared" si="12"/>
        <v>0.16</v>
      </c>
      <c r="L42">
        <f t="shared" si="12"/>
        <v>0.14000000000000001</v>
      </c>
      <c r="M42">
        <f t="shared" si="12"/>
        <v>0.11</v>
      </c>
      <c r="N42">
        <f t="shared" si="12"/>
        <v>0.11</v>
      </c>
    </row>
    <row r="44" spans="1:31">
      <c r="E44" s="10"/>
      <c r="F44" s="10"/>
      <c r="G44" s="10"/>
      <c r="H44" s="10"/>
      <c r="I44" s="10"/>
      <c r="J44" s="10"/>
      <c r="K44" s="10"/>
      <c r="L44" s="10"/>
      <c r="M44" s="10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44"/>
  <sheetViews>
    <sheetView zoomScale="90" zoomScaleNormal="90" workbookViewId="0"/>
  </sheetViews>
  <sheetFormatPr defaultColWidth="9.140625" defaultRowHeight="15"/>
  <cols>
    <col min="1" max="1" width="6.140625" customWidth="1"/>
    <col min="2" max="2" width="11.85546875" customWidth="1"/>
    <col min="3" max="3" width="13.85546875" customWidth="1"/>
    <col min="5" max="14" width="7.85546875" customWidth="1"/>
    <col min="15" max="15" width="4.140625" customWidth="1"/>
    <col min="16" max="16" width="14.5703125" customWidth="1"/>
    <col min="17" max="25" width="10.42578125" customWidth="1"/>
    <col min="26" max="26" width="10.42578125" style="4" customWidth="1"/>
    <col min="27" max="27" width="8.85546875" style="4" customWidth="1"/>
    <col min="28" max="28" width="8.28515625" style="4" customWidth="1"/>
    <col min="29" max="29" width="4.42578125" style="4" customWidth="1"/>
  </cols>
  <sheetData>
    <row r="1" spans="1:31">
      <c r="A1" t="s">
        <v>163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2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2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5">
        <v>1.0089999999999999</v>
      </c>
      <c r="K3" s="17">
        <f>ROUND(J3*0.75,2)</f>
        <v>0.76</v>
      </c>
      <c r="L3" s="17">
        <f t="shared" ref="L3:N3" si="0">ROUND(K3*0.75,2)</f>
        <v>0.56999999999999995</v>
      </c>
      <c r="M3" s="17">
        <f t="shared" si="0"/>
        <v>0.43</v>
      </c>
      <c r="N3" s="17">
        <f t="shared" si="0"/>
        <v>0.32</v>
      </c>
      <c r="O3" s="11"/>
      <c r="P3" t="s">
        <v>159</v>
      </c>
      <c r="Q3" s="11"/>
      <c r="R3" s="11"/>
      <c r="S3" s="11"/>
      <c r="T3" s="11"/>
      <c r="U3" s="11"/>
      <c r="V3" s="11">
        <v>9465852</v>
      </c>
      <c r="W3" s="11">
        <f>ROUND(V3*0.75,0)</f>
        <v>7099389</v>
      </c>
      <c r="X3" s="11">
        <f t="shared" ref="X3:Z3" si="1">ROUND(W3*0.75,0)</f>
        <v>5324542</v>
      </c>
      <c r="Y3" s="11">
        <f t="shared" si="1"/>
        <v>3993407</v>
      </c>
      <c r="Z3" s="11">
        <f t="shared" si="1"/>
        <v>2995055</v>
      </c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ROUND((K3-J3)/J3,2)</f>
        <v>-0.25</v>
      </c>
      <c r="L4" s="13">
        <f t="shared" ref="L4:N4" si="2">ROUND((L3-K3)/K3,2)</f>
        <v>-0.25</v>
      </c>
      <c r="M4" s="13">
        <f t="shared" si="2"/>
        <v>-0.25</v>
      </c>
      <c r="N4" s="13">
        <f t="shared" si="2"/>
        <v>-0.26</v>
      </c>
      <c r="O4" s="13"/>
      <c r="P4" s="11"/>
      <c r="Q4" s="11"/>
      <c r="R4" s="11"/>
      <c r="S4" s="11"/>
      <c r="T4" s="11"/>
      <c r="U4" s="11"/>
      <c r="V4" s="11"/>
      <c r="W4" s="13">
        <f>ROUND((W3-V3)/V3,2)</f>
        <v>-0.25</v>
      </c>
      <c r="X4" s="13">
        <f t="shared" ref="X4:Z4" si="3">ROUND((X3-W3)/W3,2)</f>
        <v>-0.25</v>
      </c>
      <c r="Y4" s="13">
        <f t="shared" si="3"/>
        <v>-0.25</v>
      </c>
      <c r="Z4" s="14">
        <f t="shared" si="3"/>
        <v>-0.25</v>
      </c>
      <c r="AA4" s="12"/>
      <c r="AB4" s="12"/>
    </row>
    <row r="5" spans="1:31">
      <c r="A5" s="11" t="s">
        <v>4</v>
      </c>
      <c r="B5" s="11"/>
      <c r="C5" s="11"/>
      <c r="D5" s="11"/>
      <c r="E5" s="5">
        <v>1.036</v>
      </c>
      <c r="F5" s="5">
        <v>0.98399999999999999</v>
      </c>
      <c r="G5" s="5">
        <v>1.0720000000000001</v>
      </c>
      <c r="H5" s="5">
        <v>0.93500000000000005</v>
      </c>
      <c r="I5" s="5">
        <v>1.026</v>
      </c>
      <c r="J5" s="5">
        <v>1.0089999999999999</v>
      </c>
      <c r="K5" s="5">
        <v>0.89800000000000002</v>
      </c>
      <c r="L5" s="5">
        <v>0.877</v>
      </c>
      <c r="M5" s="5">
        <v>1.022</v>
      </c>
      <c r="N5" s="5">
        <v>0.92</v>
      </c>
      <c r="O5" s="11"/>
      <c r="P5" s="11" t="s">
        <v>1</v>
      </c>
      <c r="Q5" s="15">
        <f t="shared" ref="Q5:Z5" si="4">Q41</f>
        <v>15597392</v>
      </c>
      <c r="R5" s="15">
        <f t="shared" si="4"/>
        <v>13497165</v>
      </c>
      <c r="S5" s="15">
        <f t="shared" si="4"/>
        <v>11342246</v>
      </c>
      <c r="T5" s="15">
        <f t="shared" si="4"/>
        <v>9930883</v>
      </c>
      <c r="U5" s="15">
        <f t="shared" si="4"/>
        <v>10427318</v>
      </c>
      <c r="V5" s="15">
        <f t="shared" si="4"/>
        <v>9465852</v>
      </c>
      <c r="W5" s="15">
        <f t="shared" si="4"/>
        <v>13474481</v>
      </c>
      <c r="X5" s="15">
        <f t="shared" si="4"/>
        <v>11193012</v>
      </c>
      <c r="Y5" s="15">
        <f t="shared" si="4"/>
        <v>9175454</v>
      </c>
      <c r="Z5" s="15">
        <f t="shared" si="4"/>
        <v>7457168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3">
        <f>ROUND((K5-J5)/J5,2)</f>
        <v>-0.11</v>
      </c>
      <c r="L6" s="13">
        <f t="shared" ref="L6:N6" si="5">ROUND((L5-K5)/K5,2)</f>
        <v>-0.02</v>
      </c>
      <c r="M6" s="13">
        <f t="shared" si="5"/>
        <v>0.17</v>
      </c>
      <c r="N6" s="13">
        <f t="shared" si="5"/>
        <v>-0.1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0.42</v>
      </c>
      <c r="X6" s="13">
        <f>ROUND((X5-W5)/W5,2)</f>
        <v>-0.17</v>
      </c>
      <c r="Y6" s="13">
        <f>ROUND((Y5-X5)/X5,2)</f>
        <v>-0.18</v>
      </c>
      <c r="Z6" s="13">
        <f>ROUND((Z5-Y5)/Y5,2)</f>
        <v>-0.19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2"/>
      <c r="AA8" s="4" t="s">
        <v>141</v>
      </c>
      <c r="AB8" s="11"/>
      <c r="AC8"/>
    </row>
    <row r="9" spans="1:31">
      <c r="A9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12" t="s">
        <v>33</v>
      </c>
      <c r="AD9" s="8"/>
      <c r="AE9" s="8"/>
    </row>
    <row r="10" spans="1:31" s="4" customFormat="1">
      <c r="A10" t="s">
        <v>20</v>
      </c>
      <c r="B10" t="s">
        <v>17</v>
      </c>
      <c r="C10" t="s">
        <v>145</v>
      </c>
      <c r="D10" t="s">
        <v>12</v>
      </c>
      <c r="E10" s="5"/>
      <c r="F10" s="5"/>
      <c r="G10" s="5"/>
      <c r="H10" s="5"/>
      <c r="I10" s="5"/>
      <c r="J10" s="5"/>
      <c r="K10" s="5"/>
      <c r="L10" s="5">
        <v>0</v>
      </c>
      <c r="M10" s="5"/>
      <c r="N10" s="5">
        <v>0</v>
      </c>
      <c r="X10" s="4">
        <v>4530</v>
      </c>
      <c r="Z10" s="4">
        <v>1103</v>
      </c>
      <c r="AA10" s="5"/>
      <c r="AB10" s="3"/>
      <c r="AD10" s="3"/>
      <c r="AE10" s="3"/>
    </row>
    <row r="11" spans="1:31" s="4" customFormat="1">
      <c r="A11" t="s">
        <v>20</v>
      </c>
      <c r="B11" t="s">
        <v>17</v>
      </c>
      <c r="C11" t="s">
        <v>10</v>
      </c>
      <c r="D11" t="s">
        <v>12</v>
      </c>
      <c r="E11" s="5">
        <v>0</v>
      </c>
      <c r="F11" s="5"/>
      <c r="G11" s="5">
        <v>0</v>
      </c>
      <c r="H11" s="5">
        <v>1E-3</v>
      </c>
      <c r="I11" s="5">
        <v>4.0000000000000001E-3</v>
      </c>
      <c r="J11" s="5">
        <v>1E-3</v>
      </c>
      <c r="K11" s="5">
        <v>0</v>
      </c>
      <c r="L11" s="5">
        <v>0</v>
      </c>
      <c r="M11" s="5"/>
      <c r="N11" s="5"/>
      <c r="Q11" s="4">
        <v>19191</v>
      </c>
      <c r="R11" s="4">
        <v>12530</v>
      </c>
      <c r="S11" s="4">
        <v>35586</v>
      </c>
      <c r="T11" s="4">
        <v>27897</v>
      </c>
      <c r="U11" s="4">
        <v>23652</v>
      </c>
      <c r="V11" s="4">
        <v>3060</v>
      </c>
      <c r="W11" s="4">
        <v>4854</v>
      </c>
      <c r="X11" s="4">
        <v>2427</v>
      </c>
      <c r="AA11" s="5">
        <f t="shared" ref="AA11:AA40" si="6">ROUND(PEARSON($Q11:$Z11,$E11:$N11),3)</f>
        <v>0.218</v>
      </c>
      <c r="AB11" s="3">
        <f t="shared" ref="AB11:AB40" si="7">ROUND(TDIST(ABS(AD11),AC11-2,2),3)</f>
        <v>0.60399999999999998</v>
      </c>
      <c r="AC11" s="4">
        <f t="shared" ref="AC11:AC40" si="8">COUNTA(Q11:Z11)</f>
        <v>8</v>
      </c>
      <c r="AD11" s="3">
        <f t="shared" ref="AD11:AD40" si="9">ROUND((AA11*SQRT(AC11-2))/(SQRT(1-AA11^2)),3)</f>
        <v>0.54700000000000004</v>
      </c>
      <c r="AE11" s="3"/>
    </row>
    <row r="12" spans="1:31" s="4" customFormat="1">
      <c r="A12" t="s">
        <v>30</v>
      </c>
      <c r="B12" t="s">
        <v>13</v>
      </c>
      <c r="C12" t="s">
        <v>10</v>
      </c>
      <c r="D12" t="s">
        <v>12</v>
      </c>
      <c r="E12" s="5">
        <v>0</v>
      </c>
      <c r="F12" s="5"/>
      <c r="G12" s="5"/>
      <c r="H12" s="5"/>
      <c r="I12" s="5"/>
      <c r="J12" s="5"/>
      <c r="K12" s="5"/>
      <c r="L12" s="5"/>
      <c r="M12" s="5"/>
      <c r="N12" s="5"/>
      <c r="Q12" s="4">
        <v>1274</v>
      </c>
      <c r="R12" s="4">
        <v>12067</v>
      </c>
      <c r="S12" s="4">
        <v>1810</v>
      </c>
      <c r="AA12" s="5"/>
      <c r="AB12" s="3"/>
      <c r="AD12" s="3"/>
      <c r="AE12" s="3"/>
    </row>
    <row r="13" spans="1:31" s="4" customFormat="1">
      <c r="A13" t="s">
        <v>30</v>
      </c>
      <c r="B13" t="s">
        <v>14</v>
      </c>
      <c r="C13" t="s">
        <v>10</v>
      </c>
      <c r="D13" t="s">
        <v>12</v>
      </c>
      <c r="E13" s="5"/>
      <c r="F13" s="5"/>
      <c r="G13" s="5"/>
      <c r="H13" s="5">
        <v>0</v>
      </c>
      <c r="I13" s="5"/>
      <c r="J13" s="5"/>
      <c r="K13" s="5"/>
      <c r="L13" s="5"/>
      <c r="M13" s="5"/>
      <c r="N13" s="5"/>
      <c r="Q13" s="4">
        <v>471808</v>
      </c>
      <c r="R13" s="4">
        <v>309423</v>
      </c>
      <c r="S13" s="4">
        <v>201100</v>
      </c>
      <c r="T13" s="4">
        <v>23028</v>
      </c>
      <c r="U13" s="4">
        <v>36174</v>
      </c>
      <c r="W13" s="4">
        <v>13832</v>
      </c>
      <c r="X13" s="4">
        <v>2540</v>
      </c>
      <c r="Z13" s="4">
        <v>765</v>
      </c>
      <c r="AA13" s="5"/>
      <c r="AB13" s="3"/>
      <c r="AD13" s="3"/>
      <c r="AE13" s="3"/>
    </row>
    <row r="14" spans="1:31" s="4" customFormat="1">
      <c r="A14" t="s">
        <v>30</v>
      </c>
      <c r="B14" t="s">
        <v>16</v>
      </c>
      <c r="C14" t="s">
        <v>10</v>
      </c>
      <c r="D14" t="s">
        <v>12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/>
      <c r="K14" s="5"/>
      <c r="L14" s="5"/>
      <c r="M14" s="5"/>
      <c r="N14" s="5"/>
      <c r="Q14" s="4">
        <v>370933</v>
      </c>
      <c r="R14" s="4">
        <v>459841</v>
      </c>
      <c r="S14" s="4">
        <v>317428</v>
      </c>
      <c r="T14" s="4">
        <v>284497</v>
      </c>
      <c r="U14" s="4">
        <v>325325</v>
      </c>
      <c r="V14" s="4">
        <v>28103</v>
      </c>
      <c r="Z14" s="4">
        <v>4415</v>
      </c>
      <c r="AA14" s="5"/>
      <c r="AB14" s="3"/>
      <c r="AD14" s="3"/>
      <c r="AE14" s="3"/>
    </row>
    <row r="15" spans="1:31" s="4" customFormat="1">
      <c r="A15" t="s">
        <v>30</v>
      </c>
      <c r="B15" t="s">
        <v>17</v>
      </c>
      <c r="C15" t="s">
        <v>10</v>
      </c>
      <c r="D15" t="s">
        <v>12</v>
      </c>
      <c r="E15" s="5">
        <v>0</v>
      </c>
      <c r="F15" s="5">
        <v>0</v>
      </c>
      <c r="G15" s="5">
        <v>0</v>
      </c>
      <c r="H15" s="5">
        <v>8.0000000000000002E-3</v>
      </c>
      <c r="I15" s="5">
        <v>1E-3</v>
      </c>
      <c r="J15" s="5">
        <v>7.0000000000000001E-3</v>
      </c>
      <c r="K15" s="5">
        <v>0</v>
      </c>
      <c r="L15" s="5">
        <v>1E-3</v>
      </c>
      <c r="M15" s="5">
        <v>0</v>
      </c>
      <c r="N15" s="5">
        <v>0</v>
      </c>
      <c r="Q15" s="4">
        <v>319445</v>
      </c>
      <c r="R15" s="4">
        <v>145914</v>
      </c>
      <c r="S15" s="4">
        <v>85851</v>
      </c>
      <c r="T15" s="4">
        <v>48469</v>
      </c>
      <c r="U15" s="4">
        <v>8711</v>
      </c>
      <c r="V15" s="4">
        <v>17020</v>
      </c>
      <c r="W15" s="4">
        <v>24446</v>
      </c>
      <c r="X15" s="4">
        <v>14062</v>
      </c>
      <c r="Y15" s="4">
        <v>12979</v>
      </c>
      <c r="Z15" s="4">
        <v>5327</v>
      </c>
      <c r="AA15" s="5">
        <f t="shared" si="6"/>
        <v>-0.22900000000000001</v>
      </c>
      <c r="AB15" s="3">
        <f t="shared" si="7"/>
        <v>0.52500000000000002</v>
      </c>
      <c r="AC15" s="4">
        <f t="shared" si="8"/>
        <v>10</v>
      </c>
      <c r="AD15" s="3">
        <f t="shared" si="9"/>
        <v>-0.66500000000000004</v>
      </c>
      <c r="AE15" s="3"/>
    </row>
    <row r="16" spans="1:31" s="4" customFormat="1">
      <c r="A16" t="s">
        <v>30</v>
      </c>
      <c r="B16" t="s">
        <v>18</v>
      </c>
      <c r="C16" t="s">
        <v>10</v>
      </c>
      <c r="D16" t="s">
        <v>12</v>
      </c>
      <c r="E16" s="5">
        <v>0</v>
      </c>
      <c r="F16" s="5">
        <v>0</v>
      </c>
      <c r="G16" s="5">
        <v>0</v>
      </c>
      <c r="H16" s="5">
        <v>0</v>
      </c>
      <c r="I16" s="5">
        <v>2E-3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Q16" s="4">
        <v>106861</v>
      </c>
      <c r="R16" s="4">
        <v>66311</v>
      </c>
      <c r="S16" s="4">
        <v>57345</v>
      </c>
      <c r="T16" s="4">
        <v>63616</v>
      </c>
      <c r="U16" s="4">
        <v>58724</v>
      </c>
      <c r="V16" s="4">
        <v>87267</v>
      </c>
      <c r="W16" s="4">
        <v>15721</v>
      </c>
      <c r="X16" s="4">
        <v>14802</v>
      </c>
      <c r="Y16" s="4">
        <v>21642</v>
      </c>
      <c r="Z16" s="4">
        <v>64875</v>
      </c>
      <c r="AA16" s="5">
        <f t="shared" si="6"/>
        <v>3.5000000000000003E-2</v>
      </c>
      <c r="AB16" s="3">
        <f t="shared" si="7"/>
        <v>0.92400000000000004</v>
      </c>
      <c r="AC16" s="4">
        <f t="shared" si="8"/>
        <v>10</v>
      </c>
      <c r="AD16" s="3">
        <f t="shared" si="9"/>
        <v>9.9000000000000005E-2</v>
      </c>
      <c r="AE16" s="3"/>
    </row>
    <row r="17" spans="1:31" s="4" customFormat="1">
      <c r="A17" t="s">
        <v>22</v>
      </c>
      <c r="B17" t="s">
        <v>14</v>
      </c>
      <c r="C17" t="s">
        <v>10</v>
      </c>
      <c r="D17" t="s">
        <v>12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/>
      <c r="Q17" s="4">
        <v>130216</v>
      </c>
      <c r="R17" s="4">
        <v>169758</v>
      </c>
      <c r="S17" s="4">
        <v>145478</v>
      </c>
      <c r="T17" s="4">
        <v>129344</v>
      </c>
      <c r="U17" s="4">
        <v>230271</v>
      </c>
      <c r="V17" s="4">
        <v>572425</v>
      </c>
      <c r="W17" s="4">
        <v>572425</v>
      </c>
      <c r="X17" s="4">
        <v>294925</v>
      </c>
      <c r="Y17" s="4">
        <v>241877</v>
      </c>
      <c r="Z17" s="4">
        <v>206263</v>
      </c>
      <c r="AA17" s="5"/>
      <c r="AB17" s="3"/>
      <c r="AD17" s="3"/>
      <c r="AE17" s="3"/>
    </row>
    <row r="18" spans="1:31" s="4" customFormat="1">
      <c r="A18" t="s">
        <v>22</v>
      </c>
      <c r="B18" t="s">
        <v>16</v>
      </c>
      <c r="C18" t="s">
        <v>10</v>
      </c>
      <c r="D18" t="s">
        <v>12</v>
      </c>
      <c r="E18" s="5"/>
      <c r="F18" s="5"/>
      <c r="G18" s="5"/>
      <c r="H18" s="5">
        <v>0</v>
      </c>
      <c r="I18" s="5">
        <v>0</v>
      </c>
      <c r="J18" s="5">
        <v>0</v>
      </c>
      <c r="K18" s="5">
        <v>0</v>
      </c>
      <c r="L18" s="5"/>
      <c r="M18" s="5"/>
      <c r="N18" s="5"/>
      <c r="T18" s="4">
        <v>163130</v>
      </c>
      <c r="U18" s="4">
        <v>445344</v>
      </c>
      <c r="V18" s="4">
        <v>277750</v>
      </c>
      <c r="W18" s="4">
        <v>277750</v>
      </c>
      <c r="X18" s="4">
        <v>189072</v>
      </c>
      <c r="Y18" s="4">
        <v>172250</v>
      </c>
      <c r="AA18" s="5"/>
      <c r="AB18" s="3"/>
      <c r="AD18" s="3"/>
      <c r="AE18" s="3"/>
    </row>
    <row r="19" spans="1:31" s="4" customFormat="1">
      <c r="A19" t="s">
        <v>22</v>
      </c>
      <c r="B19" t="s">
        <v>17</v>
      </c>
      <c r="C19" t="s">
        <v>145</v>
      </c>
      <c r="D19" t="s">
        <v>12</v>
      </c>
      <c r="E19" s="5"/>
      <c r="F19" s="5"/>
      <c r="G19" s="5"/>
      <c r="H19" s="5"/>
      <c r="I19" s="5"/>
      <c r="J19" s="5"/>
      <c r="K19" s="5"/>
      <c r="L19" s="5"/>
      <c r="M19" s="5"/>
      <c r="N19" s="5">
        <v>0</v>
      </c>
      <c r="Z19" s="4">
        <v>1734176</v>
      </c>
      <c r="AA19" s="5"/>
      <c r="AB19" s="3"/>
      <c r="AD19" s="3"/>
      <c r="AE19" s="3"/>
    </row>
    <row r="20" spans="1:31" s="4" customFormat="1">
      <c r="A20" t="s">
        <v>22</v>
      </c>
      <c r="B20" t="s">
        <v>17</v>
      </c>
      <c r="C20" t="s">
        <v>10</v>
      </c>
      <c r="D20" t="s">
        <v>12</v>
      </c>
      <c r="E20" s="5">
        <v>1E-3</v>
      </c>
      <c r="F20" s="5">
        <v>0</v>
      </c>
      <c r="G20" s="5">
        <v>0</v>
      </c>
      <c r="H20" s="5">
        <v>0.06</v>
      </c>
      <c r="I20" s="5">
        <v>8.7999999999999995E-2</v>
      </c>
      <c r="J20" s="5">
        <v>0.127</v>
      </c>
      <c r="K20" s="5">
        <v>0</v>
      </c>
      <c r="L20" s="5">
        <v>7.4999999999999997E-2</v>
      </c>
      <c r="M20" s="5">
        <v>1E-3</v>
      </c>
      <c r="N20" s="5">
        <v>3.0000000000000001E-3</v>
      </c>
      <c r="Q20" s="4">
        <v>6010785</v>
      </c>
      <c r="R20" s="4">
        <v>5807538</v>
      </c>
      <c r="S20" s="4">
        <v>6038254</v>
      </c>
      <c r="T20" s="4">
        <v>5193815</v>
      </c>
      <c r="U20" s="4">
        <v>5058616</v>
      </c>
      <c r="V20" s="4">
        <v>4486887</v>
      </c>
      <c r="W20" s="4">
        <v>4482329</v>
      </c>
      <c r="X20" s="4">
        <v>3469228</v>
      </c>
      <c r="Y20" s="4">
        <v>2149300</v>
      </c>
      <c r="Z20" s="4">
        <v>16870</v>
      </c>
      <c r="AA20" s="5">
        <f t="shared" si="6"/>
        <v>9.5000000000000001E-2</v>
      </c>
      <c r="AB20" s="3">
        <f t="shared" si="7"/>
        <v>0.79400000000000004</v>
      </c>
      <c r="AC20" s="4">
        <f t="shared" si="8"/>
        <v>10</v>
      </c>
      <c r="AD20" s="3">
        <f t="shared" si="9"/>
        <v>0.27</v>
      </c>
      <c r="AE20" s="3"/>
    </row>
    <row r="21" spans="1:31" s="4" customFormat="1">
      <c r="A21" t="s">
        <v>22</v>
      </c>
      <c r="B21" t="s">
        <v>18</v>
      </c>
      <c r="C21" t="s">
        <v>10</v>
      </c>
      <c r="D21" t="s">
        <v>12</v>
      </c>
      <c r="E21" s="5">
        <v>0</v>
      </c>
      <c r="F21" s="5">
        <v>0</v>
      </c>
      <c r="G21" s="5"/>
      <c r="H21" s="5"/>
      <c r="I21" s="5"/>
      <c r="J21" s="5"/>
      <c r="K21" s="5"/>
      <c r="L21" s="5"/>
      <c r="M21" s="5"/>
      <c r="N21" s="5"/>
      <c r="Q21" s="4">
        <v>43098</v>
      </c>
      <c r="R21" s="4">
        <v>12350</v>
      </c>
      <c r="U21" s="4">
        <v>883</v>
      </c>
      <c r="V21" s="4">
        <v>269645</v>
      </c>
      <c r="W21" s="4">
        <v>274203</v>
      </c>
      <c r="AA21" s="5"/>
      <c r="AB21" s="3"/>
      <c r="AD21" s="3"/>
      <c r="AE21" s="3"/>
    </row>
    <row r="22" spans="1:31" s="4" customFormat="1">
      <c r="A22" t="s">
        <v>37</v>
      </c>
      <c r="B22" t="s">
        <v>18</v>
      </c>
      <c r="C22" t="s">
        <v>10</v>
      </c>
      <c r="D22" t="s">
        <v>12</v>
      </c>
      <c r="E22" s="5"/>
      <c r="F22" s="5"/>
      <c r="G22" s="5"/>
      <c r="H22" s="5">
        <v>1E-3</v>
      </c>
      <c r="I22" s="5"/>
      <c r="J22" s="5"/>
      <c r="K22" s="5"/>
      <c r="L22" s="5"/>
      <c r="M22" s="5"/>
      <c r="N22" s="5"/>
      <c r="Q22" s="4">
        <v>181</v>
      </c>
      <c r="R22" s="4">
        <v>1172</v>
      </c>
      <c r="S22" s="4">
        <v>181</v>
      </c>
      <c r="T22" s="4">
        <v>894</v>
      </c>
      <c r="V22" s="4">
        <v>649</v>
      </c>
      <c r="AA22" s="5"/>
      <c r="AB22" s="3"/>
      <c r="AD22" s="3"/>
      <c r="AE22" s="3"/>
    </row>
    <row r="23" spans="1:31" s="4" customFormat="1">
      <c r="A23" t="s">
        <v>23</v>
      </c>
      <c r="B23" t="s">
        <v>14</v>
      </c>
      <c r="C23" t="s">
        <v>10</v>
      </c>
      <c r="D23" t="s">
        <v>12</v>
      </c>
      <c r="E23" s="5">
        <v>0</v>
      </c>
      <c r="F23" s="5">
        <v>0</v>
      </c>
      <c r="G23" s="5"/>
      <c r="H23" s="5"/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/>
      <c r="Q23" s="4">
        <v>19967</v>
      </c>
      <c r="R23" s="4">
        <v>20763</v>
      </c>
      <c r="S23" s="4">
        <v>192</v>
      </c>
      <c r="T23" s="4">
        <v>3554</v>
      </c>
      <c r="U23" s="4">
        <v>13346</v>
      </c>
      <c r="V23" s="4">
        <v>9949</v>
      </c>
      <c r="W23" s="4">
        <v>3275</v>
      </c>
      <c r="X23" s="4">
        <v>551</v>
      </c>
      <c r="Y23" s="4">
        <v>2075</v>
      </c>
      <c r="Z23" s="4">
        <v>75</v>
      </c>
      <c r="AA23" s="5"/>
      <c r="AB23" s="3"/>
      <c r="AD23" s="3"/>
      <c r="AE23" s="3"/>
    </row>
    <row r="24" spans="1:31" s="4" customFormat="1">
      <c r="A24" t="s">
        <v>23</v>
      </c>
      <c r="B24" t="s">
        <v>16</v>
      </c>
      <c r="C24" t="s">
        <v>10</v>
      </c>
      <c r="D24" t="s">
        <v>12</v>
      </c>
      <c r="E24" s="5"/>
      <c r="F24" s="5"/>
      <c r="G24" s="5"/>
      <c r="H24" s="5"/>
      <c r="I24" s="5"/>
      <c r="J24" s="5"/>
      <c r="K24" s="5"/>
      <c r="L24" s="5">
        <v>0</v>
      </c>
      <c r="M24" s="5"/>
      <c r="N24" s="5"/>
      <c r="Q24" s="4">
        <v>7200</v>
      </c>
      <c r="R24" s="4">
        <v>18400</v>
      </c>
      <c r="S24" s="4">
        <v>3000</v>
      </c>
      <c r="U24" s="4">
        <v>9750</v>
      </c>
      <c r="X24" s="4">
        <v>1397</v>
      </c>
      <c r="Y24" s="4">
        <v>7470</v>
      </c>
      <c r="Z24" s="4">
        <v>3471</v>
      </c>
      <c r="AA24" s="5"/>
      <c r="AB24" s="3"/>
      <c r="AD24" s="3"/>
      <c r="AE24" s="3"/>
    </row>
    <row r="25" spans="1:31" s="4" customFormat="1">
      <c r="A25" t="s">
        <v>23</v>
      </c>
      <c r="B25" t="s">
        <v>17</v>
      </c>
      <c r="C25" t="s">
        <v>146</v>
      </c>
      <c r="D25" t="s">
        <v>12</v>
      </c>
      <c r="E25" s="5"/>
      <c r="F25" s="5"/>
      <c r="G25" s="5"/>
      <c r="H25" s="5"/>
      <c r="I25" s="5"/>
      <c r="J25" s="5"/>
      <c r="K25" s="5">
        <v>0</v>
      </c>
      <c r="L25" s="5">
        <v>1E-3</v>
      </c>
      <c r="M25" s="5">
        <v>0</v>
      </c>
      <c r="N25" s="5">
        <v>0</v>
      </c>
      <c r="W25" s="4">
        <v>117484</v>
      </c>
      <c r="X25" s="4">
        <v>108034</v>
      </c>
      <c r="Y25" s="4">
        <v>17295</v>
      </c>
      <c r="Z25" s="4">
        <v>12888</v>
      </c>
      <c r="AA25" s="5">
        <f t="shared" si="6"/>
        <v>0.52</v>
      </c>
      <c r="AB25" s="3">
        <f t="shared" si="7"/>
        <v>0.48</v>
      </c>
      <c r="AC25" s="4">
        <f t="shared" si="8"/>
        <v>4</v>
      </c>
      <c r="AD25" s="3">
        <f t="shared" si="9"/>
        <v>0.86099999999999999</v>
      </c>
      <c r="AE25" s="3"/>
    </row>
    <row r="26" spans="1:31" s="4" customFormat="1">
      <c r="A26" t="s">
        <v>23</v>
      </c>
      <c r="B26" t="s">
        <v>17</v>
      </c>
      <c r="C26" t="s">
        <v>149</v>
      </c>
      <c r="D26" t="s">
        <v>12</v>
      </c>
      <c r="E26" s="5"/>
      <c r="F26" s="5"/>
      <c r="G26" s="5"/>
      <c r="H26" s="5"/>
      <c r="I26" s="5"/>
      <c r="J26" s="5"/>
      <c r="K26" s="5">
        <v>0</v>
      </c>
      <c r="L26" s="5">
        <v>3.4000000000000002E-2</v>
      </c>
      <c r="M26" s="5">
        <v>0</v>
      </c>
      <c r="N26" s="5">
        <v>1E-3</v>
      </c>
      <c r="W26" s="4">
        <v>253879</v>
      </c>
      <c r="X26" s="4">
        <v>347386</v>
      </c>
      <c r="Y26" s="4">
        <v>206350</v>
      </c>
      <c r="Z26" s="4">
        <v>38636</v>
      </c>
      <c r="AA26" s="5">
        <f t="shared" si="6"/>
        <v>0.68</v>
      </c>
      <c r="AB26" s="3">
        <f t="shared" si="7"/>
        <v>0.32</v>
      </c>
      <c r="AC26" s="4">
        <f t="shared" si="8"/>
        <v>4</v>
      </c>
      <c r="AD26" s="3">
        <f t="shared" si="9"/>
        <v>1.3120000000000001</v>
      </c>
      <c r="AE26" s="3"/>
    </row>
    <row r="27" spans="1:31" s="4" customFormat="1">
      <c r="A27" t="s">
        <v>23</v>
      </c>
      <c r="B27" t="s">
        <v>17</v>
      </c>
      <c r="C27" t="s">
        <v>10</v>
      </c>
      <c r="D27" t="s">
        <v>12</v>
      </c>
      <c r="E27" s="5">
        <v>1E-3</v>
      </c>
      <c r="F27" s="5">
        <v>0</v>
      </c>
      <c r="G27" s="5">
        <v>1E-3</v>
      </c>
      <c r="H27" s="5">
        <v>8.0000000000000002E-3</v>
      </c>
      <c r="I27" s="5">
        <v>1E-3</v>
      </c>
      <c r="J27" s="5">
        <v>4.0000000000000001E-3</v>
      </c>
      <c r="K27" s="5">
        <v>0</v>
      </c>
      <c r="L27" s="5">
        <v>2E-3</v>
      </c>
      <c r="M27" s="5">
        <v>0</v>
      </c>
      <c r="N27" s="5">
        <v>0</v>
      </c>
      <c r="Q27" s="4">
        <v>496439</v>
      </c>
      <c r="R27" s="4">
        <v>316477</v>
      </c>
      <c r="S27" s="4">
        <v>308681</v>
      </c>
      <c r="T27" s="4">
        <v>325597</v>
      </c>
      <c r="U27" s="4">
        <v>530740</v>
      </c>
      <c r="V27" s="4">
        <v>435661</v>
      </c>
      <c r="W27" s="4">
        <v>179594</v>
      </c>
      <c r="X27" s="4">
        <v>298286</v>
      </c>
      <c r="Y27" s="4">
        <v>126436</v>
      </c>
      <c r="Z27" s="4">
        <v>20852</v>
      </c>
      <c r="AA27" s="5">
        <f t="shared" si="6"/>
        <v>0.30199999999999999</v>
      </c>
      <c r="AB27" s="3">
        <f t="shared" si="7"/>
        <v>0.39600000000000002</v>
      </c>
      <c r="AC27" s="4">
        <f t="shared" si="8"/>
        <v>10</v>
      </c>
      <c r="AD27" s="3">
        <f t="shared" si="9"/>
        <v>0.89600000000000002</v>
      </c>
      <c r="AE27" s="3"/>
    </row>
    <row r="28" spans="1:31" s="4" customFormat="1">
      <c r="A28" t="s">
        <v>23</v>
      </c>
      <c r="B28" t="s">
        <v>18</v>
      </c>
      <c r="C28" t="s">
        <v>10</v>
      </c>
      <c r="D28" t="s">
        <v>12</v>
      </c>
      <c r="E28" s="5">
        <v>6.0000000000000001E-3</v>
      </c>
      <c r="F28" s="5">
        <v>2E-3</v>
      </c>
      <c r="G28" s="5">
        <v>3.0000000000000001E-3</v>
      </c>
      <c r="H28" s="5">
        <v>0.107</v>
      </c>
      <c r="I28" s="5">
        <v>2E-3</v>
      </c>
      <c r="J28" s="5">
        <v>5.0000000000000001E-3</v>
      </c>
      <c r="K28" s="5">
        <v>0</v>
      </c>
      <c r="L28" s="5">
        <v>0</v>
      </c>
      <c r="M28" s="5">
        <v>0</v>
      </c>
      <c r="N28" s="5">
        <v>0</v>
      </c>
      <c r="Q28" s="4">
        <v>1130195</v>
      </c>
      <c r="R28" s="4">
        <v>977557</v>
      </c>
      <c r="S28" s="4">
        <v>767211</v>
      </c>
      <c r="T28" s="4">
        <v>712325</v>
      </c>
      <c r="U28" s="4">
        <v>388727</v>
      </c>
      <c r="V28" s="4">
        <v>205082</v>
      </c>
      <c r="W28" s="4">
        <v>17989</v>
      </c>
      <c r="X28" s="4">
        <v>9135</v>
      </c>
      <c r="Y28" s="4">
        <v>17461</v>
      </c>
      <c r="Z28" s="4">
        <v>18797</v>
      </c>
      <c r="AA28" s="5">
        <f t="shared" si="6"/>
        <v>0.27500000000000002</v>
      </c>
      <c r="AB28" s="3">
        <f t="shared" si="7"/>
        <v>0.442</v>
      </c>
      <c r="AC28" s="4">
        <f t="shared" si="8"/>
        <v>10</v>
      </c>
      <c r="AD28" s="3">
        <f t="shared" si="9"/>
        <v>0.80900000000000005</v>
      </c>
      <c r="AE28" s="3"/>
    </row>
    <row r="29" spans="1:31">
      <c r="A29" t="s">
        <v>23</v>
      </c>
      <c r="B29" t="s">
        <v>19</v>
      </c>
      <c r="C29" t="s">
        <v>10</v>
      </c>
      <c r="D29" t="s">
        <v>12</v>
      </c>
      <c r="E29" s="5">
        <v>0</v>
      </c>
      <c r="F29" s="5"/>
      <c r="G29" s="5">
        <v>0</v>
      </c>
      <c r="H29" s="5"/>
      <c r="I29" s="5">
        <v>0</v>
      </c>
      <c r="J29" s="5">
        <v>0</v>
      </c>
      <c r="K29" s="5">
        <v>0</v>
      </c>
      <c r="L29" s="5"/>
      <c r="M29" s="5">
        <v>0</v>
      </c>
      <c r="N29" s="5">
        <v>0</v>
      </c>
      <c r="P29" s="4"/>
      <c r="Q29">
        <v>2198</v>
      </c>
      <c r="S29">
        <v>342</v>
      </c>
      <c r="T29">
        <v>160</v>
      </c>
      <c r="U29">
        <v>317</v>
      </c>
      <c r="V29">
        <v>11321</v>
      </c>
      <c r="W29">
        <v>1323</v>
      </c>
      <c r="Y29">
        <v>5915</v>
      </c>
      <c r="Z29">
        <v>2503</v>
      </c>
      <c r="AA29" s="5"/>
      <c r="AB29" s="3"/>
      <c r="AD29" s="3"/>
      <c r="AE29" s="3"/>
    </row>
    <row r="30" spans="1:31">
      <c r="A30" t="s">
        <v>32</v>
      </c>
      <c r="B30" t="s">
        <v>17</v>
      </c>
      <c r="C30" t="s">
        <v>10</v>
      </c>
      <c r="D30" t="s">
        <v>12</v>
      </c>
      <c r="E30" s="5">
        <v>0</v>
      </c>
      <c r="F30" s="5">
        <v>0</v>
      </c>
      <c r="G30" s="5">
        <v>0</v>
      </c>
      <c r="H30" s="5">
        <v>4.0000000000000001E-3</v>
      </c>
      <c r="I30" s="5">
        <v>1.2E-2</v>
      </c>
      <c r="J30" s="5">
        <v>6.0000000000000001E-3</v>
      </c>
      <c r="K30" s="5">
        <v>0</v>
      </c>
      <c r="L30" s="5">
        <v>0.151</v>
      </c>
      <c r="M30" s="5"/>
      <c r="N30" s="5"/>
      <c r="P30" s="4"/>
      <c r="Q30">
        <v>338394</v>
      </c>
      <c r="R30">
        <v>162967</v>
      </c>
      <c r="S30">
        <v>87191</v>
      </c>
      <c r="T30">
        <v>29352</v>
      </c>
      <c r="U30">
        <v>33609</v>
      </c>
      <c r="V30">
        <v>38029</v>
      </c>
      <c r="W30">
        <v>45378</v>
      </c>
      <c r="X30">
        <v>23860</v>
      </c>
      <c r="Y30">
        <v>3160</v>
      </c>
      <c r="Z30"/>
      <c r="AA30" s="5">
        <f t="shared" si="6"/>
        <v>-0.30199999999999999</v>
      </c>
      <c r="AB30" s="3">
        <f t="shared" si="7"/>
        <v>0.43</v>
      </c>
      <c r="AC30" s="4">
        <f t="shared" si="8"/>
        <v>9</v>
      </c>
      <c r="AD30" s="3">
        <f t="shared" si="9"/>
        <v>-0.83799999999999997</v>
      </c>
      <c r="AE30" s="3"/>
    </row>
    <row r="31" spans="1:31">
      <c r="A31" t="s">
        <v>32</v>
      </c>
      <c r="B31" t="s">
        <v>18</v>
      </c>
      <c r="C31" t="s">
        <v>10</v>
      </c>
      <c r="D31" t="s">
        <v>12</v>
      </c>
      <c r="E31" s="5">
        <v>0</v>
      </c>
      <c r="F31" s="5">
        <v>1E-3</v>
      </c>
      <c r="G31" s="5">
        <v>0</v>
      </c>
      <c r="H31" s="5">
        <v>0.01</v>
      </c>
      <c r="I31" s="5">
        <v>1.2E-2</v>
      </c>
      <c r="J31" s="5">
        <v>1E-3</v>
      </c>
      <c r="K31" s="5">
        <v>0</v>
      </c>
      <c r="L31" s="5">
        <v>0</v>
      </c>
      <c r="M31" s="5">
        <v>0</v>
      </c>
      <c r="N31" s="5">
        <v>4.0000000000000001E-3</v>
      </c>
      <c r="P31" s="4"/>
      <c r="Q31">
        <v>281887</v>
      </c>
      <c r="R31">
        <v>353511</v>
      </c>
      <c r="S31">
        <v>350269</v>
      </c>
      <c r="T31">
        <v>454128</v>
      </c>
      <c r="U31">
        <v>757758</v>
      </c>
      <c r="V31">
        <v>654124</v>
      </c>
      <c r="W31">
        <v>524483</v>
      </c>
      <c r="X31">
        <v>878592</v>
      </c>
      <c r="Y31">
        <v>948262</v>
      </c>
      <c r="Z31">
        <v>806188</v>
      </c>
      <c r="AA31" s="5">
        <f t="shared" si="6"/>
        <v>0.106</v>
      </c>
      <c r="AB31" s="3">
        <f t="shared" si="7"/>
        <v>0.77</v>
      </c>
      <c r="AC31" s="4">
        <f t="shared" si="8"/>
        <v>10</v>
      </c>
      <c r="AD31" s="3">
        <f t="shared" si="9"/>
        <v>0.30199999999999999</v>
      </c>
      <c r="AE31" s="3"/>
    </row>
    <row r="32" spans="1:31">
      <c r="A32" t="s">
        <v>24</v>
      </c>
      <c r="B32" t="s">
        <v>18</v>
      </c>
      <c r="C32" t="s">
        <v>10</v>
      </c>
      <c r="D32" t="s">
        <v>12</v>
      </c>
      <c r="E32" s="5"/>
      <c r="F32" s="5"/>
      <c r="G32" s="5"/>
      <c r="H32" s="5"/>
      <c r="I32" s="5"/>
      <c r="J32" s="5"/>
      <c r="K32" s="5"/>
      <c r="L32" s="5"/>
      <c r="M32" s="5">
        <v>0</v>
      </c>
      <c r="N32" s="5">
        <v>0</v>
      </c>
      <c r="P32" s="4"/>
      <c r="Y32">
        <v>5464</v>
      </c>
      <c r="Z32">
        <v>884</v>
      </c>
      <c r="AA32" s="5"/>
      <c r="AB32" s="3"/>
      <c r="AD32" s="3"/>
      <c r="AE32" s="3"/>
    </row>
    <row r="33" spans="1:31">
      <c r="A33" t="s">
        <v>25</v>
      </c>
      <c r="B33" t="s">
        <v>16</v>
      </c>
      <c r="C33" t="s">
        <v>10</v>
      </c>
      <c r="D33" t="s">
        <v>12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/>
      <c r="K33" s="5"/>
      <c r="L33" s="5"/>
      <c r="M33" s="5"/>
      <c r="N33" s="5"/>
      <c r="P33" s="4"/>
      <c r="Q33">
        <v>124695</v>
      </c>
      <c r="R33">
        <v>148430</v>
      </c>
      <c r="S33">
        <v>306947</v>
      </c>
      <c r="T33">
        <v>371404</v>
      </c>
      <c r="U33">
        <v>518888</v>
      </c>
      <c r="V33">
        <v>378736</v>
      </c>
      <c r="W33">
        <v>703396</v>
      </c>
      <c r="X33">
        <v>723065</v>
      </c>
      <c r="Y33">
        <v>694992</v>
      </c>
      <c r="Z33">
        <v>518307</v>
      </c>
      <c r="AA33" s="5"/>
      <c r="AB33" s="3"/>
      <c r="AD33" s="3"/>
      <c r="AE33" s="3"/>
    </row>
    <row r="34" spans="1:31">
      <c r="A34" t="s">
        <v>25</v>
      </c>
      <c r="B34" t="s">
        <v>17</v>
      </c>
      <c r="C34" t="s">
        <v>145</v>
      </c>
      <c r="D34" t="s">
        <v>12</v>
      </c>
      <c r="E34" s="5"/>
      <c r="F34" s="5"/>
      <c r="G34" s="5"/>
      <c r="H34" s="5"/>
      <c r="I34" s="5"/>
      <c r="J34" s="5"/>
      <c r="K34" s="5">
        <v>1.4999999999999999E-2</v>
      </c>
      <c r="L34" s="5">
        <v>1.0999999999999999E-2</v>
      </c>
      <c r="M34" s="5">
        <v>9.9000000000000005E-2</v>
      </c>
      <c r="N34" s="5"/>
      <c r="P34" s="4"/>
      <c r="W34">
        <v>113760</v>
      </c>
      <c r="X34">
        <v>102762</v>
      </c>
      <c r="Y34">
        <v>443735</v>
      </c>
      <c r="Z34">
        <v>4566</v>
      </c>
      <c r="AA34" s="5"/>
      <c r="AB34" s="3"/>
      <c r="AD34" s="3"/>
      <c r="AE34" s="3"/>
    </row>
    <row r="35" spans="1:31">
      <c r="A35" t="s">
        <v>25</v>
      </c>
      <c r="B35" t="s">
        <v>17</v>
      </c>
      <c r="C35" t="s">
        <v>148</v>
      </c>
      <c r="D35" t="s">
        <v>12</v>
      </c>
      <c r="E35" s="5"/>
      <c r="F35" s="5"/>
      <c r="G35" s="5"/>
      <c r="H35" s="5"/>
      <c r="I35" s="5"/>
      <c r="J35" s="5"/>
      <c r="K35" s="5">
        <v>2.7E-2</v>
      </c>
      <c r="L35" s="5">
        <v>3.2000000000000001E-2</v>
      </c>
      <c r="M35" s="5">
        <v>5.7000000000000002E-2</v>
      </c>
      <c r="N35" s="5">
        <v>6.5000000000000002E-2</v>
      </c>
      <c r="P35" s="4"/>
      <c r="W35">
        <v>217928</v>
      </c>
      <c r="X35">
        <v>231341</v>
      </c>
      <c r="Y35">
        <v>116749</v>
      </c>
      <c r="Z35">
        <v>283810</v>
      </c>
      <c r="AA35" s="5">
        <f t="shared" si="6"/>
        <v>-1.7000000000000001E-2</v>
      </c>
      <c r="AB35" s="3">
        <f t="shared" si="7"/>
        <v>0.98299999999999998</v>
      </c>
      <c r="AC35" s="4">
        <f t="shared" si="8"/>
        <v>4</v>
      </c>
      <c r="AD35" s="3">
        <f t="shared" si="9"/>
        <v>-2.4E-2</v>
      </c>
      <c r="AE35" s="3"/>
    </row>
    <row r="36" spans="1:31">
      <c r="A36" t="s">
        <v>25</v>
      </c>
      <c r="B36" t="s">
        <v>17</v>
      </c>
      <c r="C36" t="s">
        <v>150</v>
      </c>
      <c r="D36" t="s">
        <v>12</v>
      </c>
      <c r="E36" s="5"/>
      <c r="F36" s="5"/>
      <c r="G36" s="5"/>
      <c r="H36" s="5"/>
      <c r="I36" s="5"/>
      <c r="J36" s="5"/>
      <c r="K36" s="5">
        <v>0.33500000000000002</v>
      </c>
      <c r="L36" s="5">
        <v>0.23599999999999999</v>
      </c>
      <c r="M36" s="5">
        <v>0.73399999999999999</v>
      </c>
      <c r="N36" s="5">
        <v>0.63900000000000001</v>
      </c>
      <c r="P36" s="4"/>
      <c r="W36">
        <v>1897026</v>
      </c>
      <c r="X36">
        <v>1855833</v>
      </c>
      <c r="Y36">
        <v>1116540</v>
      </c>
      <c r="Z36">
        <v>1383078</v>
      </c>
      <c r="AA36" s="5">
        <f t="shared" si="6"/>
        <v>-0.96899999999999997</v>
      </c>
      <c r="AB36" s="3">
        <f t="shared" si="7"/>
        <v>3.1E-2</v>
      </c>
      <c r="AC36" s="4">
        <f t="shared" si="8"/>
        <v>4</v>
      </c>
      <c r="AD36" s="3">
        <f t="shared" si="9"/>
        <v>-5.5469999999999997</v>
      </c>
      <c r="AE36" s="3"/>
    </row>
    <row r="37" spans="1:31">
      <c r="A37" t="s">
        <v>25</v>
      </c>
      <c r="B37" t="s">
        <v>17</v>
      </c>
      <c r="C37" t="s">
        <v>10</v>
      </c>
      <c r="D37" t="s">
        <v>12</v>
      </c>
      <c r="E37" s="5">
        <v>1E-3</v>
      </c>
      <c r="F37" s="5">
        <v>3.0000000000000001E-3</v>
      </c>
      <c r="G37" s="5">
        <v>2E-3</v>
      </c>
      <c r="H37" s="5">
        <v>0.18099999999999999</v>
      </c>
      <c r="I37" s="5">
        <v>0.30499999999999999</v>
      </c>
      <c r="J37" s="5">
        <v>0.32800000000000001</v>
      </c>
      <c r="K37" s="5"/>
      <c r="L37" s="5"/>
      <c r="M37" s="5"/>
      <c r="N37" s="5"/>
      <c r="P37" s="4"/>
      <c r="Q37">
        <v>5722625</v>
      </c>
      <c r="R37">
        <v>4502156</v>
      </c>
      <c r="S37">
        <v>2635380</v>
      </c>
      <c r="T37">
        <v>2099673</v>
      </c>
      <c r="U37">
        <v>1986483</v>
      </c>
      <c r="V37">
        <v>1990144</v>
      </c>
      <c r="X37">
        <v>126775</v>
      </c>
      <c r="Y37">
        <v>402802</v>
      </c>
      <c r="Z37">
        <v>424177</v>
      </c>
      <c r="AA37" s="5">
        <f t="shared" si="6"/>
        <v>-0.751</v>
      </c>
      <c r="AB37" s="3">
        <f t="shared" si="7"/>
        <v>0.02</v>
      </c>
      <c r="AC37" s="4">
        <f t="shared" si="8"/>
        <v>9</v>
      </c>
      <c r="AD37" s="3">
        <f t="shared" si="9"/>
        <v>-3.0089999999999999</v>
      </c>
      <c r="AE37" s="3"/>
    </row>
    <row r="38" spans="1:31">
      <c r="A38" t="s">
        <v>25</v>
      </c>
      <c r="B38" t="s">
        <v>18</v>
      </c>
      <c r="C38" t="s">
        <v>145</v>
      </c>
      <c r="D38" t="s">
        <v>12</v>
      </c>
      <c r="E38" s="5"/>
      <c r="F38" s="5"/>
      <c r="G38" s="5"/>
      <c r="H38" s="5"/>
      <c r="I38" s="5"/>
      <c r="J38" s="5"/>
      <c r="K38" s="5">
        <v>2.1000000000000001E-2</v>
      </c>
      <c r="L38" s="5">
        <v>0</v>
      </c>
      <c r="M38" s="5">
        <v>0</v>
      </c>
      <c r="N38" s="5">
        <v>0</v>
      </c>
      <c r="P38" s="4"/>
      <c r="W38">
        <v>3733406</v>
      </c>
      <c r="X38">
        <v>2494409</v>
      </c>
      <c r="Y38">
        <v>2462700</v>
      </c>
      <c r="Z38">
        <v>1905142</v>
      </c>
      <c r="AA38" s="5">
        <f t="shared" si="6"/>
        <v>0.93700000000000006</v>
      </c>
      <c r="AB38" s="3">
        <f t="shared" si="7"/>
        <v>6.3E-2</v>
      </c>
      <c r="AC38" s="4">
        <f t="shared" si="8"/>
        <v>4</v>
      </c>
      <c r="AD38" s="3">
        <f t="shared" si="9"/>
        <v>3.7930000000000001</v>
      </c>
      <c r="AE38" s="3"/>
    </row>
    <row r="39" spans="1:31">
      <c r="A39" t="s">
        <v>25</v>
      </c>
      <c r="B39" t="s">
        <v>18</v>
      </c>
      <c r="C39" t="s">
        <v>148</v>
      </c>
      <c r="D39" t="s">
        <v>12</v>
      </c>
      <c r="E39" s="5"/>
      <c r="F39" s="5"/>
      <c r="G39" s="5"/>
      <c r="H39" s="5"/>
      <c r="I39" s="5"/>
      <c r="J39" s="5"/>
      <c r="K39" s="5">
        <v>8.0000000000000002E-3</v>
      </c>
      <c r="L39" s="5">
        <v>0</v>
      </c>
      <c r="M39" s="5">
        <v>0</v>
      </c>
      <c r="N39" s="5">
        <v>0</v>
      </c>
      <c r="P39" s="4"/>
      <c r="W39">
        <v>792028</v>
      </c>
      <c r="X39">
        <v>237022</v>
      </c>
      <c r="Y39">
        <v>174669</v>
      </c>
      <c r="Z39">
        <v>1517753</v>
      </c>
      <c r="AA39" s="5">
        <f t="shared" si="6"/>
        <v>0.11899999999999999</v>
      </c>
      <c r="AB39" s="3">
        <f t="shared" si="7"/>
        <v>0.88100000000000001</v>
      </c>
      <c r="AC39" s="4">
        <f t="shared" si="8"/>
        <v>4</v>
      </c>
      <c r="AD39" s="3">
        <f t="shared" si="9"/>
        <v>0.16900000000000001</v>
      </c>
      <c r="AE39" s="3"/>
    </row>
    <row r="40" spans="1:31">
      <c r="A40" t="s">
        <v>25</v>
      </c>
      <c r="B40" t="s">
        <v>18</v>
      </c>
      <c r="C40" t="s">
        <v>10</v>
      </c>
      <c r="D40" t="s">
        <v>12</v>
      </c>
      <c r="E40" s="5">
        <v>4.0000000000000001E-3</v>
      </c>
      <c r="F40" s="5">
        <v>1.2999999999999999E-2</v>
      </c>
      <c r="G40" s="5">
        <v>1.7000000000000001E-2</v>
      </c>
      <c r="H40" s="5">
        <v>4.1000000000000002E-2</v>
      </c>
      <c r="I40" s="5">
        <v>6.7000000000000004E-2</v>
      </c>
      <c r="J40" s="5">
        <v>4.0000000000000001E-3</v>
      </c>
      <c r="K40" s="5"/>
      <c r="L40" s="5"/>
      <c r="M40" s="5"/>
      <c r="N40" s="5"/>
      <c r="P40" s="4"/>
      <c r="Q40">
        <v>5760703</v>
      </c>
      <c r="R40">
        <v>5334038</v>
      </c>
      <c r="S40">
        <v>4586665</v>
      </c>
      <c r="T40">
        <v>4381098</v>
      </c>
      <c r="U40">
        <v>4693561</v>
      </c>
      <c r="V40">
        <v>4808599</v>
      </c>
      <c r="Z40"/>
      <c r="AA40" s="5">
        <f t="shared" si="6"/>
        <v>-0.55300000000000005</v>
      </c>
      <c r="AB40" s="3">
        <f t="shared" si="7"/>
        <v>0.255</v>
      </c>
      <c r="AC40" s="4">
        <f t="shared" si="8"/>
        <v>6</v>
      </c>
      <c r="AD40" s="3">
        <f t="shared" si="9"/>
        <v>-1.327</v>
      </c>
      <c r="AE40" s="3"/>
    </row>
    <row r="41" spans="1:31">
      <c r="A41" t="s">
        <v>67</v>
      </c>
      <c r="E41" s="3">
        <f>SUM(E10:E40)</f>
        <v>1.3000000000000001E-2</v>
      </c>
      <c r="F41" s="3">
        <f t="shared" ref="F41:N41" si="10">SUM(F10:F38)</f>
        <v>6.0000000000000001E-3</v>
      </c>
      <c r="G41" s="3">
        <f t="shared" si="10"/>
        <v>6.0000000000000001E-3</v>
      </c>
      <c r="H41" s="3">
        <f t="shared" si="10"/>
        <v>0.38</v>
      </c>
      <c r="I41" s="3">
        <f t="shared" si="10"/>
        <v>0.42699999999999999</v>
      </c>
      <c r="J41" s="3">
        <f t="shared" si="10"/>
        <v>0.47900000000000004</v>
      </c>
      <c r="K41" s="3">
        <f t="shared" si="10"/>
        <v>0.39800000000000002</v>
      </c>
      <c r="L41" s="3">
        <f t="shared" si="10"/>
        <v>0.54300000000000004</v>
      </c>
      <c r="M41" s="3">
        <f t="shared" si="10"/>
        <v>0.89100000000000001</v>
      </c>
      <c r="N41" s="3">
        <f t="shared" si="10"/>
        <v>0.71199999999999997</v>
      </c>
      <c r="Q41" s="7">
        <f t="shared" ref="Q41:Z41" si="11">SUM(Q10:Q38)</f>
        <v>15597392</v>
      </c>
      <c r="R41" s="7">
        <f t="shared" si="11"/>
        <v>13497165</v>
      </c>
      <c r="S41" s="7">
        <f t="shared" si="11"/>
        <v>11342246</v>
      </c>
      <c r="T41" s="7">
        <f t="shared" si="11"/>
        <v>9930883</v>
      </c>
      <c r="U41" s="7">
        <f t="shared" si="11"/>
        <v>10427318</v>
      </c>
      <c r="V41" s="7">
        <f t="shared" si="11"/>
        <v>9465852</v>
      </c>
      <c r="W41" s="7">
        <f t="shared" si="11"/>
        <v>13474481</v>
      </c>
      <c r="X41" s="7">
        <f t="shared" si="11"/>
        <v>11193012</v>
      </c>
      <c r="Y41" s="7">
        <f t="shared" si="11"/>
        <v>9175454</v>
      </c>
      <c r="Z41" s="7">
        <f t="shared" si="11"/>
        <v>7457168</v>
      </c>
      <c r="AA41" s="5">
        <f>ROUND(PEARSON($Q41:$Z41,$E41:$N41),3)</f>
        <v>-0.751</v>
      </c>
      <c r="AB41" s="3">
        <f>ROUND(TDIST(ABS(AD41),AC41-2,2),3)</f>
        <v>1.2E-2</v>
      </c>
      <c r="AC41" s="4">
        <f>COUNTA(Q41:Z41)</f>
        <v>10</v>
      </c>
      <c r="AD41" s="3">
        <f>ROUND((AA41*SQRT(AC41-2))/(SQRT(1-AA41^2)),3)</f>
        <v>-3.2170000000000001</v>
      </c>
    </row>
    <row r="42" spans="1:31">
      <c r="A42" t="s">
        <v>69</v>
      </c>
      <c r="E42">
        <f t="shared" ref="E42:N42" si="12">ROUND(E41/E5,2)</f>
        <v>0.01</v>
      </c>
      <c r="F42">
        <f t="shared" si="12"/>
        <v>0.01</v>
      </c>
      <c r="G42">
        <f t="shared" si="12"/>
        <v>0.01</v>
      </c>
      <c r="H42">
        <f t="shared" si="12"/>
        <v>0.41</v>
      </c>
      <c r="I42">
        <f t="shared" si="12"/>
        <v>0.42</v>
      </c>
      <c r="J42">
        <f t="shared" si="12"/>
        <v>0.47</v>
      </c>
      <c r="K42">
        <f t="shared" si="12"/>
        <v>0.44</v>
      </c>
      <c r="L42">
        <f t="shared" si="12"/>
        <v>0.62</v>
      </c>
      <c r="M42">
        <f t="shared" si="12"/>
        <v>0.87</v>
      </c>
      <c r="N42">
        <f t="shared" si="12"/>
        <v>0.77</v>
      </c>
    </row>
    <row r="44" spans="1:31">
      <c r="E44" s="10"/>
      <c r="F44" s="10"/>
      <c r="G44" s="10"/>
      <c r="H44" s="10"/>
      <c r="I44" s="10"/>
      <c r="J44" s="10"/>
      <c r="K44" s="10"/>
      <c r="L44" s="10"/>
      <c r="M44" s="10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20"/>
  <sheetViews>
    <sheetView zoomScale="90" zoomScaleNormal="90" workbookViewId="0"/>
  </sheetViews>
  <sheetFormatPr defaultColWidth="9.140625" defaultRowHeight="15"/>
  <cols>
    <col min="1" max="1" width="6.140625" customWidth="1"/>
    <col min="2" max="2" width="11.85546875" customWidth="1"/>
    <col min="3" max="3" width="13.85546875" customWidth="1"/>
    <col min="5" max="14" width="7.85546875" customWidth="1"/>
    <col min="15" max="15" width="4.140625" customWidth="1"/>
    <col min="16" max="16" width="14.5703125" customWidth="1"/>
    <col min="17" max="25" width="10.42578125" customWidth="1"/>
    <col min="26" max="26" width="10.42578125" style="4" customWidth="1"/>
    <col min="27" max="27" width="8.85546875" style="4" customWidth="1"/>
    <col min="28" max="28" width="8.28515625" style="4" customWidth="1"/>
    <col min="29" max="29" width="4.42578125" style="4" customWidth="1"/>
  </cols>
  <sheetData>
    <row r="1" spans="1:31">
      <c r="A1" t="s">
        <v>161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2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2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7">
        <v>0.35599999999999998</v>
      </c>
      <c r="J3" s="17">
        <f>ROUND(I3*0.8,3)</f>
        <v>0.28499999999999998</v>
      </c>
      <c r="K3" s="17">
        <v>0.27</v>
      </c>
      <c r="L3" s="17">
        <v>0.27</v>
      </c>
      <c r="M3" s="17">
        <v>0.27</v>
      </c>
      <c r="N3" s="17">
        <v>0.27</v>
      </c>
      <c r="O3" s="11"/>
      <c r="P3" t="s">
        <v>159</v>
      </c>
      <c r="Q3" s="11"/>
      <c r="R3" s="11"/>
      <c r="S3" s="11"/>
      <c r="T3" s="11"/>
      <c r="U3" s="15">
        <v>5218704</v>
      </c>
      <c r="V3" s="11">
        <f>ROUND(U3*0.8,0)</f>
        <v>4174963</v>
      </c>
      <c r="W3" s="11">
        <f>ROUND(V3*0.95,0)</f>
        <v>3966215</v>
      </c>
      <c r="X3" s="11">
        <f>W3</f>
        <v>3966215</v>
      </c>
      <c r="Y3" s="11">
        <f t="shared" ref="Y3:Z3" si="0">X3</f>
        <v>3966215</v>
      </c>
      <c r="Z3" s="11">
        <f t="shared" si="0"/>
        <v>3966215</v>
      </c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3">
        <f>ROUND((J3-I3)/I3,2)</f>
        <v>-0.2</v>
      </c>
      <c r="K4" s="13">
        <f>ROUND((K3-J3)/J3,2)</f>
        <v>-0.05</v>
      </c>
      <c r="L4" s="13">
        <f t="shared" ref="L4:N4" si="1">ROUND((L3-K3)/K3,2)</f>
        <v>0</v>
      </c>
      <c r="M4" s="13">
        <f t="shared" si="1"/>
        <v>0</v>
      </c>
      <c r="N4" s="13">
        <f t="shared" si="1"/>
        <v>0</v>
      </c>
      <c r="O4" s="13"/>
      <c r="P4" s="11"/>
      <c r="Q4" s="11"/>
      <c r="R4" s="11"/>
      <c r="S4" s="11"/>
      <c r="T4" s="11"/>
      <c r="U4" s="11"/>
      <c r="V4" s="13">
        <f>ROUND((V3-U3)/U3,2)</f>
        <v>-0.2</v>
      </c>
      <c r="W4" s="13">
        <f>ROUND((W3-V3)/V3,2)</f>
        <v>-0.05</v>
      </c>
      <c r="X4" s="13">
        <f t="shared" ref="X4:Z4" si="2">ROUND((X3-W3)/W3,2)</f>
        <v>0</v>
      </c>
      <c r="Y4" s="13">
        <f t="shared" si="2"/>
        <v>0</v>
      </c>
      <c r="Z4" s="14">
        <f t="shared" si="2"/>
        <v>0</v>
      </c>
      <c r="AA4" s="12"/>
      <c r="AB4" s="12"/>
    </row>
    <row r="5" spans="1:31">
      <c r="A5" s="11" t="s">
        <v>4</v>
      </c>
      <c r="B5" s="11"/>
      <c r="C5" s="11"/>
      <c r="D5" s="11"/>
      <c r="E5" s="17">
        <v>0.255</v>
      </c>
      <c r="F5" s="17">
        <v>0.30399999999999999</v>
      </c>
      <c r="G5" s="17">
        <v>0.33400000000000002</v>
      </c>
      <c r="H5" s="17">
        <v>0.35199999999999998</v>
      </c>
      <c r="I5" s="17">
        <v>0.35599999999999998</v>
      </c>
      <c r="J5" s="17">
        <v>0.32100000000000001</v>
      </c>
      <c r="K5" s="17">
        <v>0.214</v>
      </c>
      <c r="L5" s="17">
        <v>0.20799999999999999</v>
      </c>
      <c r="M5" s="16">
        <v>0.21299999999999999</v>
      </c>
      <c r="N5" s="17">
        <v>0.246</v>
      </c>
      <c r="O5" s="11"/>
      <c r="P5" s="11" t="s">
        <v>1</v>
      </c>
      <c r="Q5" s="15">
        <f>Q17</f>
        <v>5057647</v>
      </c>
      <c r="R5" s="15">
        <f t="shared" ref="R5:Z5" si="3">R17</f>
        <v>5845003</v>
      </c>
      <c r="S5" s="15">
        <f t="shared" si="3"/>
        <v>5441022</v>
      </c>
      <c r="T5" s="15">
        <f t="shared" si="3"/>
        <v>5599174</v>
      </c>
      <c r="U5" s="15">
        <f t="shared" si="3"/>
        <v>5218704</v>
      </c>
      <c r="V5" s="15">
        <f t="shared" si="3"/>
        <v>4324657</v>
      </c>
      <c r="W5" s="15">
        <f t="shared" si="3"/>
        <v>3410663</v>
      </c>
      <c r="X5" s="15">
        <f t="shared" si="3"/>
        <v>3328216</v>
      </c>
      <c r="Y5" s="15">
        <f t="shared" si="3"/>
        <v>3367806</v>
      </c>
      <c r="Z5" s="15">
        <f t="shared" si="3"/>
        <v>3571492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3">
        <f>ROUND((J5-I5)/I5,2)</f>
        <v>-0.1</v>
      </c>
      <c r="K6" s="13">
        <f>ROUND((K5-J5)/J5,2)</f>
        <v>-0.33</v>
      </c>
      <c r="L6" s="13">
        <f t="shared" ref="L6:N6" si="4">ROUND((L5-K5)/K5,2)</f>
        <v>-0.03</v>
      </c>
      <c r="M6" s="13">
        <f t="shared" si="4"/>
        <v>0.02</v>
      </c>
      <c r="N6" s="13">
        <f t="shared" si="4"/>
        <v>0.15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-0.21</v>
      </c>
      <c r="X6" s="13">
        <f>ROUND((X5-W5)/W5,2)</f>
        <v>-0.02</v>
      </c>
      <c r="Y6" s="13">
        <f>ROUND((Y5-X5)/X5,2)</f>
        <v>0.01</v>
      </c>
      <c r="Z6" s="13">
        <f>ROUND((Z5-Y5)/Y5,2)</f>
        <v>0.06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2"/>
      <c r="AA8" s="4" t="s">
        <v>160</v>
      </c>
      <c r="AB8" s="11"/>
      <c r="AC8"/>
    </row>
    <row r="9" spans="1:31">
      <c r="A9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12" t="s">
        <v>33</v>
      </c>
      <c r="AD9" s="8"/>
      <c r="AE9" s="8"/>
    </row>
    <row r="10" spans="1:31" s="4" customFormat="1">
      <c r="A10" t="s">
        <v>8</v>
      </c>
      <c r="B10" t="s">
        <v>35</v>
      </c>
      <c r="C10" t="s">
        <v>10</v>
      </c>
      <c r="D10" t="s">
        <v>11</v>
      </c>
      <c r="E10" s="5">
        <v>0</v>
      </c>
      <c r="F10" s="5">
        <v>2E-3</v>
      </c>
      <c r="G10" s="5">
        <v>8.0000000000000002E-3</v>
      </c>
      <c r="H10" s="5">
        <v>1.0999999999999999E-2</v>
      </c>
      <c r="I10" s="5">
        <v>1.2E-2</v>
      </c>
      <c r="J10" s="5">
        <v>8.9999999999999993E-3</v>
      </c>
      <c r="K10" s="5">
        <v>5.0000000000000001E-3</v>
      </c>
      <c r="L10" s="5">
        <v>5.0000000000000001E-3</v>
      </c>
      <c r="M10" s="5">
        <v>5.0000000000000001E-3</v>
      </c>
      <c r="N10" s="5">
        <v>8.9999999999999993E-3</v>
      </c>
      <c r="Q10" s="4">
        <v>211491</v>
      </c>
      <c r="R10" s="4">
        <v>633428</v>
      </c>
      <c r="S10" s="4">
        <v>689624</v>
      </c>
      <c r="T10" s="4">
        <v>628907</v>
      </c>
      <c r="U10" s="4">
        <v>837161</v>
      </c>
      <c r="V10" s="4">
        <v>584560</v>
      </c>
      <c r="W10" s="4">
        <v>358399</v>
      </c>
      <c r="X10" s="4">
        <v>383303</v>
      </c>
      <c r="Y10" s="4">
        <v>450341</v>
      </c>
      <c r="Z10" s="4">
        <v>548969</v>
      </c>
      <c r="AA10" s="5">
        <f t="shared" ref="AA10:AA16" si="5">ROUND(PEARSON($S10:$Z10,$G10:$N10),3)</f>
        <v>0.88800000000000001</v>
      </c>
      <c r="AB10" s="3">
        <f t="shared" ref="AB10:AB16" si="6">ROUND(TDIST(ABS(AD10),AC10-2,2),3)</f>
        <v>1E-3</v>
      </c>
      <c r="AC10" s="4">
        <f t="shared" ref="AC10:AC16" si="7">COUNTA(Q10:Z10)</f>
        <v>10</v>
      </c>
      <c r="AD10" s="3">
        <f t="shared" ref="AD10:AD16" si="8">ROUND((AA10*SQRT(AC10-2))/(SQRT(1-AA10^2)),3)</f>
        <v>5.4619999999999997</v>
      </c>
      <c r="AE10" s="3"/>
    </row>
    <row r="11" spans="1:31" s="4" customFormat="1">
      <c r="A11" t="s">
        <v>30</v>
      </c>
      <c r="B11" t="s">
        <v>35</v>
      </c>
      <c r="C11" t="s">
        <v>10</v>
      </c>
      <c r="D11" t="s">
        <v>11</v>
      </c>
      <c r="E11" s="5">
        <v>4.2999999999999997E-2</v>
      </c>
      <c r="F11" s="5">
        <v>3.5999999999999997E-2</v>
      </c>
      <c r="G11" s="5">
        <v>0.13300000000000001</v>
      </c>
      <c r="H11" s="5">
        <v>0.161</v>
      </c>
      <c r="I11" s="5">
        <v>0.15</v>
      </c>
      <c r="J11" s="5">
        <v>0.13200000000000001</v>
      </c>
      <c r="K11" s="5">
        <v>9.1999999999999998E-2</v>
      </c>
      <c r="L11" s="5">
        <v>8.7999999999999995E-2</v>
      </c>
      <c r="M11" s="5">
        <v>9.2999999999999999E-2</v>
      </c>
      <c r="N11" s="5">
        <v>0.115</v>
      </c>
      <c r="Q11" s="4">
        <v>3374514</v>
      </c>
      <c r="R11" s="4">
        <v>3206806</v>
      </c>
      <c r="S11" s="4">
        <v>3227096</v>
      </c>
      <c r="T11" s="4">
        <v>3283897</v>
      </c>
      <c r="U11" s="4">
        <v>3021075</v>
      </c>
      <c r="V11" s="4">
        <v>2871790</v>
      </c>
      <c r="W11" s="4">
        <v>2197118</v>
      </c>
      <c r="X11" s="4">
        <v>2227991</v>
      </c>
      <c r="Y11" s="4">
        <v>2318845</v>
      </c>
      <c r="Z11" s="4">
        <v>2474852</v>
      </c>
      <c r="AA11" s="5">
        <f t="shared" si="5"/>
        <v>0.94299999999999995</v>
      </c>
      <c r="AB11" s="3">
        <f t="shared" si="6"/>
        <v>0</v>
      </c>
      <c r="AC11" s="4">
        <f t="shared" si="7"/>
        <v>10</v>
      </c>
      <c r="AD11" s="3">
        <f t="shared" si="8"/>
        <v>8.0150000000000006</v>
      </c>
      <c r="AE11" s="3"/>
    </row>
    <row r="12" spans="1:31" s="4" customFormat="1">
      <c r="A12" t="s">
        <v>30</v>
      </c>
      <c r="B12" t="s">
        <v>7</v>
      </c>
      <c r="C12" t="s">
        <v>10</v>
      </c>
      <c r="D12" t="s">
        <v>11</v>
      </c>
      <c r="E12" s="5">
        <v>0</v>
      </c>
      <c r="F12" s="5">
        <v>0</v>
      </c>
      <c r="G12" s="5">
        <v>0</v>
      </c>
      <c r="H12" s="5">
        <v>0</v>
      </c>
      <c r="I12" s="5">
        <v>2E-3</v>
      </c>
      <c r="J12" s="5">
        <v>2E-3</v>
      </c>
      <c r="K12" s="5">
        <v>3.0000000000000001E-3</v>
      </c>
      <c r="L12" s="5">
        <v>1E-3</v>
      </c>
      <c r="M12" s="5">
        <v>1E-3</v>
      </c>
      <c r="N12" s="5">
        <v>2E-3</v>
      </c>
      <c r="Q12" s="4">
        <v>323618</v>
      </c>
      <c r="R12" s="4">
        <v>206294</v>
      </c>
      <c r="S12" s="4">
        <v>178818</v>
      </c>
      <c r="T12" s="4">
        <v>153434</v>
      </c>
      <c r="U12" s="4">
        <v>103278</v>
      </c>
      <c r="V12" s="4">
        <v>104187</v>
      </c>
      <c r="W12" s="4">
        <v>104045</v>
      </c>
      <c r="X12" s="4">
        <v>109304</v>
      </c>
      <c r="Y12" s="4">
        <v>118156</v>
      </c>
      <c r="Z12" s="4">
        <v>113947</v>
      </c>
      <c r="AA12" s="5">
        <f t="shared" si="5"/>
        <v>-0.83199999999999996</v>
      </c>
      <c r="AB12" s="3">
        <f t="shared" si="6"/>
        <v>3.0000000000000001E-3</v>
      </c>
      <c r="AC12" s="4">
        <f t="shared" si="7"/>
        <v>10</v>
      </c>
      <c r="AD12" s="3">
        <f t="shared" si="8"/>
        <v>-4.242</v>
      </c>
      <c r="AE12" s="3"/>
    </row>
    <row r="13" spans="1:31" s="4" customFormat="1">
      <c r="A13" t="s">
        <v>22</v>
      </c>
      <c r="B13" t="s">
        <v>35</v>
      </c>
      <c r="C13" t="s">
        <v>10</v>
      </c>
      <c r="D13" t="s">
        <v>11</v>
      </c>
      <c r="E13" s="5">
        <v>1E-3</v>
      </c>
      <c r="F13" s="5">
        <v>1.2E-2</v>
      </c>
      <c r="G13" s="5">
        <v>8.9999999999999993E-3</v>
      </c>
      <c r="H13" s="5">
        <v>1.0999999999999999E-2</v>
      </c>
      <c r="I13" s="5">
        <v>1.0999999999999999E-2</v>
      </c>
      <c r="J13" s="5">
        <v>1.2E-2</v>
      </c>
      <c r="K13" s="5">
        <v>0.01</v>
      </c>
      <c r="L13" s="5">
        <v>1.9E-2</v>
      </c>
      <c r="M13" s="5">
        <v>1.6E-2</v>
      </c>
      <c r="N13" s="5">
        <v>1.0999999999999999E-2</v>
      </c>
      <c r="Q13" s="4">
        <v>45086</v>
      </c>
      <c r="R13" s="4">
        <v>317275</v>
      </c>
      <c r="S13" s="4">
        <v>261700</v>
      </c>
      <c r="T13" s="4">
        <v>289867</v>
      </c>
      <c r="U13" s="4">
        <v>320576</v>
      </c>
      <c r="V13" s="4">
        <v>146443</v>
      </c>
      <c r="W13" s="4">
        <v>138669</v>
      </c>
      <c r="X13" s="4">
        <v>303078</v>
      </c>
      <c r="Y13" s="4">
        <v>200030</v>
      </c>
      <c r="Z13" s="4">
        <v>131536</v>
      </c>
      <c r="AA13" s="5">
        <f t="shared" si="5"/>
        <v>0.23799999999999999</v>
      </c>
      <c r="AB13" s="3">
        <f t="shared" si="6"/>
        <v>0.50800000000000001</v>
      </c>
      <c r="AC13" s="4">
        <f t="shared" si="7"/>
        <v>10</v>
      </c>
      <c r="AD13" s="3">
        <f t="shared" si="8"/>
        <v>0.69299999999999995</v>
      </c>
      <c r="AE13" s="3"/>
    </row>
    <row r="14" spans="1:31" s="4" customFormat="1">
      <c r="A14" t="s">
        <v>22</v>
      </c>
      <c r="B14" t="s">
        <v>7</v>
      </c>
      <c r="C14" t="s">
        <v>10</v>
      </c>
      <c r="D14" t="s">
        <v>11</v>
      </c>
      <c r="E14" s="5">
        <v>7.0000000000000001E-3</v>
      </c>
      <c r="F14" s="5">
        <v>1.2999999999999999E-2</v>
      </c>
      <c r="G14" s="5">
        <v>2.1999999999999999E-2</v>
      </c>
      <c r="H14" s="5">
        <v>1.4E-2</v>
      </c>
      <c r="I14" s="5">
        <v>1.4999999999999999E-2</v>
      </c>
      <c r="J14" s="5">
        <v>1.4E-2</v>
      </c>
      <c r="K14" s="5">
        <v>1.2E-2</v>
      </c>
      <c r="L14" s="5">
        <v>6.0000000000000001E-3</v>
      </c>
      <c r="M14" s="5">
        <v>1.2E-2</v>
      </c>
      <c r="N14" s="5">
        <v>0.01</v>
      </c>
      <c r="Q14" s="4">
        <v>956465</v>
      </c>
      <c r="R14" s="4">
        <v>1236654</v>
      </c>
      <c r="S14" s="4">
        <v>946127</v>
      </c>
      <c r="T14" s="4">
        <v>1236595</v>
      </c>
      <c r="U14" s="4">
        <v>920004</v>
      </c>
      <c r="V14" s="4">
        <v>615534</v>
      </c>
      <c r="W14" s="4">
        <v>611990</v>
      </c>
      <c r="X14" s="4">
        <v>304540</v>
      </c>
      <c r="Y14" s="4">
        <v>280434</v>
      </c>
      <c r="Z14" s="4">
        <v>302188</v>
      </c>
      <c r="AA14" s="5">
        <f t="shared" si="5"/>
        <v>0.66900000000000004</v>
      </c>
      <c r="AB14" s="3">
        <f t="shared" si="6"/>
        <v>3.4000000000000002E-2</v>
      </c>
      <c r="AC14" s="4">
        <f t="shared" si="7"/>
        <v>10</v>
      </c>
      <c r="AD14" s="3">
        <f t="shared" si="8"/>
        <v>2.5459999999999998</v>
      </c>
      <c r="AE14" s="3"/>
    </row>
    <row r="15" spans="1:31" s="4" customFormat="1">
      <c r="A15" t="s">
        <v>31</v>
      </c>
      <c r="B15" t="s">
        <v>35</v>
      </c>
      <c r="C15" t="s">
        <v>10</v>
      </c>
      <c r="D15" t="s">
        <v>11</v>
      </c>
      <c r="E15" s="5">
        <v>3.0000000000000001E-3</v>
      </c>
      <c r="F15" s="5">
        <v>2E-3</v>
      </c>
      <c r="G15" s="5">
        <v>6.0000000000000001E-3</v>
      </c>
      <c r="H15" s="5"/>
      <c r="I15" s="5"/>
      <c r="J15" s="5"/>
      <c r="K15" s="5"/>
      <c r="L15" s="5"/>
      <c r="M15" s="5"/>
      <c r="N15" s="5"/>
      <c r="Q15" s="4">
        <v>122867</v>
      </c>
      <c r="R15" s="4">
        <v>209969</v>
      </c>
      <c r="S15" s="4">
        <v>121139</v>
      </c>
      <c r="AA15" s="5"/>
      <c r="AB15" s="3"/>
      <c r="AD15" s="3"/>
      <c r="AE15" s="3"/>
    </row>
    <row r="16" spans="1:31" s="4" customFormat="1">
      <c r="A16" t="s">
        <v>23</v>
      </c>
      <c r="B16" t="s">
        <v>35</v>
      </c>
      <c r="C16" t="s">
        <v>10</v>
      </c>
      <c r="D16" t="s">
        <v>11</v>
      </c>
      <c r="E16" s="5">
        <v>0</v>
      </c>
      <c r="F16" s="5">
        <v>0</v>
      </c>
      <c r="G16" s="5"/>
      <c r="H16" s="5">
        <v>0</v>
      </c>
      <c r="I16" s="5">
        <v>1E-3</v>
      </c>
      <c r="J16" s="5">
        <v>0</v>
      </c>
      <c r="K16" s="5"/>
      <c r="L16" s="5"/>
      <c r="M16" s="5"/>
      <c r="N16" s="5"/>
      <c r="Q16" s="4">
        <v>23606</v>
      </c>
      <c r="R16" s="4">
        <v>34577</v>
      </c>
      <c r="S16" s="4">
        <v>16518</v>
      </c>
      <c r="T16" s="4">
        <v>6474</v>
      </c>
      <c r="U16" s="4">
        <v>16610</v>
      </c>
      <c r="V16" s="4">
        <v>2143</v>
      </c>
      <c r="W16" s="4">
        <v>442</v>
      </c>
      <c r="AA16" s="5">
        <f t="shared" si="5"/>
        <v>0.95699999999999996</v>
      </c>
      <c r="AB16" s="3">
        <f t="shared" si="6"/>
        <v>1E-3</v>
      </c>
      <c r="AC16" s="4">
        <f t="shared" si="7"/>
        <v>7</v>
      </c>
      <c r="AD16" s="3">
        <f t="shared" si="8"/>
        <v>7.3769999999999998</v>
      </c>
      <c r="AE16" s="3"/>
    </row>
    <row r="17" spans="1:30">
      <c r="A17" t="s">
        <v>67</v>
      </c>
      <c r="E17" s="3">
        <f t="shared" ref="E17:N17" si="9">SUM(E10:E16)</f>
        <v>5.3999999999999999E-2</v>
      </c>
      <c r="F17" s="3">
        <f t="shared" si="9"/>
        <v>6.5000000000000002E-2</v>
      </c>
      <c r="G17" s="3">
        <f t="shared" si="9"/>
        <v>0.17800000000000002</v>
      </c>
      <c r="H17" s="3">
        <f t="shared" si="9"/>
        <v>0.19700000000000004</v>
      </c>
      <c r="I17" s="3">
        <f t="shared" si="9"/>
        <v>0.191</v>
      </c>
      <c r="J17" s="3">
        <f t="shared" si="9"/>
        <v>0.16900000000000004</v>
      </c>
      <c r="K17" s="3">
        <f t="shared" si="9"/>
        <v>0.122</v>
      </c>
      <c r="L17" s="3">
        <f t="shared" si="9"/>
        <v>0.11900000000000001</v>
      </c>
      <c r="M17" s="3">
        <f t="shared" si="9"/>
        <v>0.127</v>
      </c>
      <c r="N17" s="3">
        <f t="shared" si="9"/>
        <v>0.14700000000000002</v>
      </c>
      <c r="Q17" s="7">
        <f t="shared" ref="Q17:Z17" si="10">SUM(Q10:Q16)</f>
        <v>5057647</v>
      </c>
      <c r="R17" s="7">
        <f t="shared" si="10"/>
        <v>5845003</v>
      </c>
      <c r="S17" s="7">
        <f t="shared" si="10"/>
        <v>5441022</v>
      </c>
      <c r="T17" s="7">
        <f t="shared" si="10"/>
        <v>5599174</v>
      </c>
      <c r="U17" s="7">
        <f t="shared" si="10"/>
        <v>5218704</v>
      </c>
      <c r="V17" s="7">
        <f t="shared" si="10"/>
        <v>4324657</v>
      </c>
      <c r="W17" s="7">
        <f t="shared" si="10"/>
        <v>3410663</v>
      </c>
      <c r="X17" s="7">
        <f t="shared" si="10"/>
        <v>3328216</v>
      </c>
      <c r="Y17" s="7">
        <f t="shared" si="10"/>
        <v>3367806</v>
      </c>
      <c r="Z17" s="7">
        <f t="shared" si="10"/>
        <v>3571492</v>
      </c>
      <c r="AA17" s="5">
        <f>ROUND(PEARSON($S17:$Z17,$G17:$N17),3)</f>
        <v>0.95399999999999996</v>
      </c>
      <c r="AB17" s="3">
        <f>ROUND(TDIST(ABS(AD17),AC17-2,2),3)</f>
        <v>0</v>
      </c>
      <c r="AC17" s="4">
        <f>COUNTA(Q17:Z17)</f>
        <v>10</v>
      </c>
      <c r="AD17" s="3">
        <f>ROUND((AA17*SQRT(AC17-2))/(SQRT(1-AA17^2)),3)</f>
        <v>9</v>
      </c>
    </row>
    <row r="18" spans="1:30">
      <c r="A18" t="s">
        <v>69</v>
      </c>
      <c r="E18">
        <f t="shared" ref="E18:N18" si="11">ROUND(E17/E5,2)</f>
        <v>0.21</v>
      </c>
      <c r="F18">
        <f t="shared" si="11"/>
        <v>0.21</v>
      </c>
      <c r="G18">
        <f t="shared" si="11"/>
        <v>0.53</v>
      </c>
      <c r="H18">
        <f t="shared" si="11"/>
        <v>0.56000000000000005</v>
      </c>
      <c r="I18">
        <f t="shared" si="11"/>
        <v>0.54</v>
      </c>
      <c r="J18">
        <f t="shared" si="11"/>
        <v>0.53</v>
      </c>
      <c r="K18">
        <f t="shared" si="11"/>
        <v>0.56999999999999995</v>
      </c>
      <c r="L18">
        <f t="shared" si="11"/>
        <v>0.56999999999999995</v>
      </c>
      <c r="M18">
        <f t="shared" si="11"/>
        <v>0.6</v>
      </c>
      <c r="N18">
        <f t="shared" si="11"/>
        <v>0.6</v>
      </c>
    </row>
    <row r="20" spans="1:30">
      <c r="E20" s="10"/>
      <c r="F20" s="10"/>
      <c r="G20" s="10"/>
      <c r="H20" s="10"/>
      <c r="I20" s="10"/>
      <c r="J20" s="10"/>
      <c r="K20" s="10"/>
      <c r="L20" s="10"/>
      <c r="M20" s="10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49"/>
  <sheetViews>
    <sheetView zoomScale="90" zoomScaleNormal="90" workbookViewId="0"/>
  </sheetViews>
  <sheetFormatPr defaultColWidth="9.140625" defaultRowHeight="15"/>
  <cols>
    <col min="1" max="1" width="6.140625" customWidth="1"/>
    <col min="2" max="2" width="11.85546875" customWidth="1"/>
    <col min="3" max="3" width="13.85546875" customWidth="1"/>
    <col min="5" max="14" width="7.85546875" customWidth="1"/>
    <col min="15" max="15" width="4.140625" customWidth="1"/>
    <col min="16" max="16" width="14.5703125" customWidth="1"/>
    <col min="17" max="25" width="10.42578125" customWidth="1"/>
    <col min="26" max="26" width="10.42578125" style="4" customWidth="1"/>
    <col min="27" max="27" width="8.85546875" style="4" customWidth="1"/>
    <col min="28" max="28" width="8.28515625" style="4" customWidth="1"/>
    <col min="29" max="29" width="4.42578125" style="4" customWidth="1"/>
  </cols>
  <sheetData>
    <row r="1" spans="1:31">
      <c r="A1" s="18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2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2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5"/>
      <c r="K3" s="17"/>
      <c r="L3" s="17"/>
      <c r="M3" s="17"/>
      <c r="N3" s="17"/>
      <c r="O3" s="11"/>
      <c r="P3" t="s">
        <v>159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/>
      <c r="L4" s="13"/>
      <c r="M4" s="13"/>
      <c r="N4" s="13"/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4"/>
      <c r="AA4" s="12"/>
      <c r="AB4" s="12"/>
    </row>
    <row r="5" spans="1:31">
      <c r="A5" s="11" t="s">
        <v>4</v>
      </c>
      <c r="B5" s="11"/>
      <c r="C5" s="11"/>
      <c r="D5" s="11"/>
      <c r="E5" s="5">
        <v>0.91500000000000004</v>
      </c>
      <c r="F5" s="5">
        <v>0.92200000000000004</v>
      </c>
      <c r="G5" s="5">
        <v>0.95799999999999996</v>
      </c>
      <c r="H5" s="5">
        <v>0.8</v>
      </c>
      <c r="I5" s="5">
        <v>0.80600000000000005</v>
      </c>
      <c r="J5" s="5">
        <v>0.72399999999999998</v>
      </c>
      <c r="K5" s="5">
        <v>0.72699999999999998</v>
      </c>
      <c r="L5" s="5">
        <v>0.48399999999999999</v>
      </c>
      <c r="M5" s="5">
        <v>0.374</v>
      </c>
      <c r="N5" s="5">
        <v>0.42399999999999999</v>
      </c>
      <c r="O5" s="11"/>
      <c r="P5" s="11" t="s">
        <v>1</v>
      </c>
      <c r="Q5" s="15">
        <f t="shared" ref="Q5:Z5" si="0">Q46</f>
        <v>55516239</v>
      </c>
      <c r="R5" s="15">
        <f t="shared" si="0"/>
        <v>56222641</v>
      </c>
      <c r="S5" s="15">
        <f t="shared" si="0"/>
        <v>56322770</v>
      </c>
      <c r="T5" s="15">
        <f t="shared" si="0"/>
        <v>51759025</v>
      </c>
      <c r="U5" s="15">
        <f t="shared" si="0"/>
        <v>51760380</v>
      </c>
      <c r="V5" s="15">
        <f t="shared" si="0"/>
        <v>41025066</v>
      </c>
      <c r="W5" s="15">
        <f t="shared" si="0"/>
        <v>39029602</v>
      </c>
      <c r="X5" s="15">
        <f t="shared" si="0"/>
        <v>43543805</v>
      </c>
      <c r="Y5" s="15">
        <f t="shared" si="0"/>
        <v>42316330</v>
      </c>
      <c r="Z5" s="15">
        <f t="shared" si="0"/>
        <v>42678126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3">
        <f>ROUND((K5-J5)/J5,2)</f>
        <v>0</v>
      </c>
      <c r="L6" s="13">
        <f t="shared" ref="L6:N6" si="1">ROUND((L5-K5)/K5,2)</f>
        <v>-0.33</v>
      </c>
      <c r="M6" s="13">
        <f t="shared" si="1"/>
        <v>-0.23</v>
      </c>
      <c r="N6" s="13">
        <f t="shared" si="1"/>
        <v>0.13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-0.05</v>
      </c>
      <c r="X6" s="13">
        <f>ROUND((X5-W5)/W5,2)</f>
        <v>0.12</v>
      </c>
      <c r="Y6" s="13">
        <f>ROUND((Y5-X5)/X5,2)</f>
        <v>-0.03</v>
      </c>
      <c r="Z6" s="13">
        <f>ROUND((Z5-Y5)/Y5,2)</f>
        <v>0.01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2"/>
      <c r="AA8" s="4" t="s">
        <v>141</v>
      </c>
      <c r="AB8" s="11"/>
      <c r="AC8"/>
    </row>
    <row r="9" spans="1:31">
      <c r="A9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12" t="s">
        <v>33</v>
      </c>
      <c r="AD9" s="8"/>
      <c r="AE9" s="8"/>
    </row>
    <row r="10" spans="1:31" s="4" customFormat="1">
      <c r="A10" t="s">
        <v>8</v>
      </c>
      <c r="B10" t="s">
        <v>9</v>
      </c>
      <c r="C10" t="s">
        <v>10</v>
      </c>
      <c r="D10" t="s">
        <v>111</v>
      </c>
      <c r="E10" s="5"/>
      <c r="F10" s="5"/>
      <c r="G10" s="5"/>
      <c r="H10" s="5"/>
      <c r="I10" s="5"/>
      <c r="J10" s="5">
        <v>0</v>
      </c>
      <c r="K10" s="5"/>
      <c r="L10" s="5"/>
      <c r="M10" s="5"/>
      <c r="N10" s="5"/>
      <c r="Q10"/>
      <c r="R10"/>
      <c r="S10"/>
      <c r="T10"/>
      <c r="U10"/>
      <c r="V10">
        <v>1766</v>
      </c>
      <c r="W10"/>
      <c r="X10"/>
      <c r="Y10"/>
      <c r="Z10"/>
      <c r="AA10" s="5"/>
      <c r="AB10" s="3"/>
      <c r="AD10" s="3"/>
      <c r="AE10" s="3"/>
    </row>
    <row r="11" spans="1:31" s="4" customFormat="1">
      <c r="A11" t="s">
        <v>8</v>
      </c>
      <c r="B11" t="s">
        <v>13</v>
      </c>
      <c r="C11" t="s">
        <v>10</v>
      </c>
      <c r="D11" t="s">
        <v>111</v>
      </c>
      <c r="E11" s="5">
        <v>1.7999999999999999E-2</v>
      </c>
      <c r="F11" s="5">
        <v>3.7999999999999999E-2</v>
      </c>
      <c r="G11" s="5">
        <v>5.6000000000000001E-2</v>
      </c>
      <c r="H11" s="5">
        <v>1.9E-2</v>
      </c>
      <c r="I11" s="5">
        <v>2.1999999999999999E-2</v>
      </c>
      <c r="J11" s="5">
        <v>1.0999999999999999E-2</v>
      </c>
      <c r="K11" s="5">
        <v>0.01</v>
      </c>
      <c r="L11" s="5">
        <v>8.9999999999999993E-3</v>
      </c>
      <c r="M11" s="5">
        <v>8.9999999999999993E-3</v>
      </c>
      <c r="N11" s="5">
        <v>1.4E-2</v>
      </c>
      <c r="Q11">
        <v>2914644</v>
      </c>
      <c r="R11">
        <v>4568918</v>
      </c>
      <c r="S11">
        <v>3996701</v>
      </c>
      <c r="T11">
        <v>3246205</v>
      </c>
      <c r="U11">
        <v>3351614</v>
      </c>
      <c r="V11">
        <v>2285026</v>
      </c>
      <c r="W11">
        <v>1932211</v>
      </c>
      <c r="X11">
        <v>2392748</v>
      </c>
      <c r="Y11">
        <v>2339618</v>
      </c>
      <c r="Z11">
        <v>3194099</v>
      </c>
      <c r="AA11" s="5">
        <f t="shared" ref="AA11:AA45" si="2">ROUND(PEARSON($Q11:$Z11,$E11:$N11),3)</f>
        <v>0.83599999999999997</v>
      </c>
      <c r="AB11" s="3">
        <f t="shared" ref="AB11:AB45" si="3">ROUND(TDIST(ABS(AD11),AC11-2,2),3)</f>
        <v>3.0000000000000001E-3</v>
      </c>
      <c r="AC11" s="4">
        <f t="shared" ref="AC11:AC45" si="4">COUNTA(Q11:Z11)</f>
        <v>10</v>
      </c>
      <c r="AD11" s="3">
        <f t="shared" ref="AD11:AD45" si="5">ROUND((AA11*SQRT(AC11-2))/(SQRT(1-AA11^2)),3)</f>
        <v>4.3090000000000002</v>
      </c>
      <c r="AE11" s="3"/>
    </row>
    <row r="12" spans="1:31" s="4" customFormat="1">
      <c r="A12" t="s">
        <v>8</v>
      </c>
      <c r="B12" t="s">
        <v>18</v>
      </c>
      <c r="C12" t="s">
        <v>10</v>
      </c>
      <c r="D12" t="s">
        <v>111</v>
      </c>
      <c r="E12" s="5"/>
      <c r="F12" s="5">
        <v>1E-3</v>
      </c>
      <c r="G12" s="5">
        <v>2E-3</v>
      </c>
      <c r="H12" s="5">
        <v>3.0000000000000001E-3</v>
      </c>
      <c r="I12" s="5">
        <v>4.0000000000000001E-3</v>
      </c>
      <c r="J12" s="5">
        <v>2E-3</v>
      </c>
      <c r="K12" s="5">
        <v>4.0000000000000001E-3</v>
      </c>
      <c r="L12" s="5">
        <v>4.0000000000000001E-3</v>
      </c>
      <c r="M12" s="5">
        <v>7.0000000000000001E-3</v>
      </c>
      <c r="N12" s="5">
        <v>7.0000000000000001E-3</v>
      </c>
      <c r="Q12"/>
      <c r="R12">
        <v>119327</v>
      </c>
      <c r="S12">
        <v>188914</v>
      </c>
      <c r="T12">
        <v>424630</v>
      </c>
      <c r="U12">
        <v>464699</v>
      </c>
      <c r="V12">
        <v>467476</v>
      </c>
      <c r="W12">
        <v>468989</v>
      </c>
      <c r="X12">
        <v>425076</v>
      </c>
      <c r="Y12">
        <v>290226</v>
      </c>
      <c r="Z12">
        <v>464564</v>
      </c>
      <c r="AA12" s="5">
        <f t="shared" si="2"/>
        <v>0.39800000000000002</v>
      </c>
      <c r="AB12" s="3">
        <f t="shared" si="3"/>
        <v>0.28899999999999998</v>
      </c>
      <c r="AC12" s="4">
        <f t="shared" si="4"/>
        <v>9</v>
      </c>
      <c r="AD12" s="3">
        <f t="shared" si="5"/>
        <v>1.1479999999999999</v>
      </c>
      <c r="AE12" s="3"/>
    </row>
    <row r="13" spans="1:31" s="4" customFormat="1">
      <c r="A13" t="s">
        <v>30</v>
      </c>
      <c r="B13" t="s">
        <v>9</v>
      </c>
      <c r="C13" t="s">
        <v>10</v>
      </c>
      <c r="D13" t="s">
        <v>111</v>
      </c>
      <c r="E13" s="5"/>
      <c r="F13" s="5">
        <v>0</v>
      </c>
      <c r="G13" s="5"/>
      <c r="H13" s="5"/>
      <c r="I13" s="5"/>
      <c r="J13" s="5"/>
      <c r="K13" s="5"/>
      <c r="L13" s="5"/>
      <c r="M13" s="5"/>
      <c r="N13" s="5"/>
      <c r="Q13"/>
      <c r="R13">
        <v>52079</v>
      </c>
      <c r="S13"/>
      <c r="T13"/>
      <c r="U13"/>
      <c r="V13"/>
      <c r="W13"/>
      <c r="X13"/>
      <c r="Y13"/>
      <c r="Z13"/>
      <c r="AA13" s="5"/>
      <c r="AB13" s="3"/>
      <c r="AD13" s="3"/>
      <c r="AE13" s="3"/>
    </row>
    <row r="14" spans="1:31" s="4" customFormat="1">
      <c r="A14" t="s">
        <v>30</v>
      </c>
      <c r="B14" t="s">
        <v>13</v>
      </c>
      <c r="C14" t="s">
        <v>10</v>
      </c>
      <c r="D14" t="s">
        <v>111</v>
      </c>
      <c r="E14" s="5">
        <v>1.4999999999999999E-2</v>
      </c>
      <c r="F14" s="5">
        <v>2.1999999999999999E-2</v>
      </c>
      <c r="G14" s="5">
        <v>3.1E-2</v>
      </c>
      <c r="H14" s="5">
        <v>1.9E-2</v>
      </c>
      <c r="I14" s="5">
        <v>0.02</v>
      </c>
      <c r="J14" s="5">
        <v>1.4999999999999999E-2</v>
      </c>
      <c r="K14" s="5">
        <v>1.6E-2</v>
      </c>
      <c r="L14" s="5">
        <v>1.4E-2</v>
      </c>
      <c r="M14" s="5">
        <v>3.2000000000000001E-2</v>
      </c>
      <c r="N14" s="5">
        <v>0.01</v>
      </c>
      <c r="Q14">
        <v>6040112</v>
      </c>
      <c r="R14">
        <v>5696823</v>
      </c>
      <c r="S14">
        <v>5684136</v>
      </c>
      <c r="T14">
        <v>5278959</v>
      </c>
      <c r="U14">
        <v>5012272</v>
      </c>
      <c r="V14">
        <v>4324163</v>
      </c>
      <c r="W14">
        <v>3862069</v>
      </c>
      <c r="X14">
        <v>3735555</v>
      </c>
      <c r="Y14">
        <v>3882328</v>
      </c>
      <c r="Z14">
        <v>3728300</v>
      </c>
      <c r="AA14" s="5">
        <f t="shared" si="2"/>
        <v>0.27900000000000003</v>
      </c>
      <c r="AB14" s="3">
        <f t="shared" si="3"/>
        <v>0.435</v>
      </c>
      <c r="AC14" s="4">
        <f t="shared" si="4"/>
        <v>10</v>
      </c>
      <c r="AD14" s="3">
        <f t="shared" si="5"/>
        <v>0.82199999999999995</v>
      </c>
      <c r="AE14" s="3"/>
    </row>
    <row r="15" spans="1:31" s="4" customFormat="1">
      <c r="A15" t="s">
        <v>30</v>
      </c>
      <c r="B15" t="s">
        <v>14</v>
      </c>
      <c r="C15" t="s">
        <v>10</v>
      </c>
      <c r="D15" t="s">
        <v>111</v>
      </c>
      <c r="E15" s="5">
        <v>1.2E-2</v>
      </c>
      <c r="F15" s="5">
        <v>2.1999999999999999E-2</v>
      </c>
      <c r="G15" s="5">
        <v>0.03</v>
      </c>
      <c r="H15" s="5">
        <v>2.7E-2</v>
      </c>
      <c r="I15" s="5">
        <v>2.1000000000000001E-2</v>
      </c>
      <c r="J15" s="5">
        <v>1.2999999999999999E-2</v>
      </c>
      <c r="K15" s="5">
        <v>0.02</v>
      </c>
      <c r="L15" s="5">
        <v>1.0999999999999999E-2</v>
      </c>
      <c r="M15" s="5">
        <v>5.0000000000000001E-3</v>
      </c>
      <c r="N15" s="5">
        <v>1.2E-2</v>
      </c>
      <c r="Q15">
        <v>2072275</v>
      </c>
      <c r="R15">
        <v>2209784</v>
      </c>
      <c r="S15">
        <v>1683378</v>
      </c>
      <c r="T15">
        <v>968269</v>
      </c>
      <c r="U15">
        <v>983770</v>
      </c>
      <c r="V15">
        <v>724124</v>
      </c>
      <c r="W15">
        <v>639496</v>
      </c>
      <c r="X15">
        <v>721831</v>
      </c>
      <c r="Y15">
        <v>617961</v>
      </c>
      <c r="Z15">
        <v>670878</v>
      </c>
      <c r="AA15" s="5">
        <f t="shared" si="2"/>
        <v>0.379</v>
      </c>
      <c r="AB15" s="3">
        <f t="shared" si="3"/>
        <v>0.28000000000000003</v>
      </c>
      <c r="AC15" s="4">
        <f t="shared" si="4"/>
        <v>10</v>
      </c>
      <c r="AD15" s="3">
        <f t="shared" si="5"/>
        <v>1.1579999999999999</v>
      </c>
      <c r="AE15" s="3"/>
    </row>
    <row r="16" spans="1:31" s="4" customFormat="1">
      <c r="A16" t="s">
        <v>30</v>
      </c>
      <c r="B16" t="s">
        <v>15</v>
      </c>
      <c r="C16" t="s">
        <v>10</v>
      </c>
      <c r="D16" t="s">
        <v>111</v>
      </c>
      <c r="E16" s="5"/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2E-3</v>
      </c>
      <c r="Q16">
        <v>18276</v>
      </c>
      <c r="R16">
        <v>40888</v>
      </c>
      <c r="S16">
        <v>27240</v>
      </c>
      <c r="T16">
        <v>71011</v>
      </c>
      <c r="U16">
        <v>29897</v>
      </c>
      <c r="V16">
        <v>37830</v>
      </c>
      <c r="W16">
        <v>17331</v>
      </c>
      <c r="X16">
        <v>16157</v>
      </c>
      <c r="Y16">
        <v>86642</v>
      </c>
      <c r="Z16">
        <v>117234</v>
      </c>
      <c r="AA16" s="5">
        <f t="shared" si="2"/>
        <v>0.73199999999999998</v>
      </c>
      <c r="AB16" s="3">
        <f t="shared" si="3"/>
        <v>1.6E-2</v>
      </c>
      <c r="AC16" s="4">
        <f t="shared" si="4"/>
        <v>10</v>
      </c>
      <c r="AD16" s="3">
        <f t="shared" si="5"/>
        <v>3.0390000000000001</v>
      </c>
      <c r="AE16" s="3"/>
    </row>
    <row r="17" spans="1:31" s="4" customFormat="1">
      <c r="A17" t="s">
        <v>30</v>
      </c>
      <c r="B17" t="s">
        <v>16</v>
      </c>
      <c r="C17" t="s">
        <v>10</v>
      </c>
      <c r="D17" t="s">
        <v>111</v>
      </c>
      <c r="E17" s="5">
        <v>1E-3</v>
      </c>
      <c r="F17" s="5">
        <v>0</v>
      </c>
      <c r="G17" s="5">
        <v>1E-3</v>
      </c>
      <c r="H17" s="5">
        <v>1E-3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Q17">
        <v>400652</v>
      </c>
      <c r="R17">
        <v>340754</v>
      </c>
      <c r="S17">
        <v>323584</v>
      </c>
      <c r="T17">
        <v>475144</v>
      </c>
      <c r="U17">
        <v>656851</v>
      </c>
      <c r="V17">
        <v>202109</v>
      </c>
      <c r="W17">
        <v>48307</v>
      </c>
      <c r="X17">
        <v>59764</v>
      </c>
      <c r="Y17">
        <v>55715</v>
      </c>
      <c r="Z17">
        <v>36152</v>
      </c>
      <c r="AA17" s="5">
        <f t="shared" si="2"/>
        <v>0.45</v>
      </c>
      <c r="AB17" s="3">
        <f t="shared" si="3"/>
        <v>0.192</v>
      </c>
      <c r="AC17" s="4">
        <f t="shared" si="4"/>
        <v>10</v>
      </c>
      <c r="AD17" s="3">
        <f t="shared" si="5"/>
        <v>1.425</v>
      </c>
      <c r="AE17" s="3"/>
    </row>
    <row r="18" spans="1:31" s="4" customFormat="1">
      <c r="A18" t="s">
        <v>30</v>
      </c>
      <c r="B18" t="s">
        <v>17</v>
      </c>
      <c r="C18" t="s">
        <v>10</v>
      </c>
      <c r="D18" t="s">
        <v>111</v>
      </c>
      <c r="E18" s="5">
        <v>6.0000000000000001E-3</v>
      </c>
      <c r="F18" s="5">
        <v>7.0000000000000001E-3</v>
      </c>
      <c r="G18" s="5">
        <v>7.0000000000000001E-3</v>
      </c>
      <c r="H18" s="5">
        <v>7.0000000000000001E-3</v>
      </c>
      <c r="I18" s="5">
        <v>4.0000000000000001E-3</v>
      </c>
      <c r="J18" s="5">
        <v>5.0000000000000001E-3</v>
      </c>
      <c r="K18" s="5">
        <v>8.0000000000000002E-3</v>
      </c>
      <c r="L18" s="5">
        <v>4.0000000000000001E-3</v>
      </c>
      <c r="M18" s="5">
        <v>3.0000000000000001E-3</v>
      </c>
      <c r="N18" s="5">
        <v>6.0000000000000001E-3</v>
      </c>
      <c r="Q18">
        <v>2435406</v>
      </c>
      <c r="R18">
        <v>2261954</v>
      </c>
      <c r="S18">
        <v>1804168</v>
      </c>
      <c r="T18">
        <v>2227366</v>
      </c>
      <c r="U18">
        <v>2304849</v>
      </c>
      <c r="V18">
        <v>1669349</v>
      </c>
      <c r="W18">
        <v>1368822</v>
      </c>
      <c r="X18">
        <v>1541253</v>
      </c>
      <c r="Y18">
        <v>2080247</v>
      </c>
      <c r="Z18">
        <v>1393333</v>
      </c>
      <c r="AA18" s="5">
        <f t="shared" si="2"/>
        <v>-0.14299999999999999</v>
      </c>
      <c r="AB18" s="3">
        <f t="shared" si="3"/>
        <v>0.69299999999999995</v>
      </c>
      <c r="AC18" s="4">
        <f t="shared" si="4"/>
        <v>10</v>
      </c>
      <c r="AD18" s="3">
        <f t="shared" si="5"/>
        <v>-0.40899999999999997</v>
      </c>
      <c r="AE18" s="3"/>
    </row>
    <row r="19" spans="1:31" s="4" customFormat="1">
      <c r="A19" t="s">
        <v>30</v>
      </c>
      <c r="B19" t="s">
        <v>18</v>
      </c>
      <c r="C19" t="s">
        <v>10</v>
      </c>
      <c r="D19" t="s">
        <v>111</v>
      </c>
      <c r="E19" s="5">
        <v>8.9999999999999993E-3</v>
      </c>
      <c r="F19" s="5">
        <v>0.01</v>
      </c>
      <c r="G19" s="5">
        <v>2.5000000000000001E-2</v>
      </c>
      <c r="H19" s="5">
        <v>1.2999999999999999E-2</v>
      </c>
      <c r="I19" s="5">
        <v>1.7000000000000001E-2</v>
      </c>
      <c r="J19" s="5">
        <v>1.0999999999999999E-2</v>
      </c>
      <c r="K19" s="5">
        <v>1.0999999999999999E-2</v>
      </c>
      <c r="L19" s="5">
        <v>1.4E-2</v>
      </c>
      <c r="M19" s="5">
        <v>3.0000000000000001E-3</v>
      </c>
      <c r="N19" s="5">
        <v>3.0000000000000001E-3</v>
      </c>
      <c r="Q19">
        <v>2177819</v>
      </c>
      <c r="R19">
        <v>2259084</v>
      </c>
      <c r="S19">
        <v>2182086</v>
      </c>
      <c r="T19">
        <v>2026476</v>
      </c>
      <c r="U19">
        <v>2064267</v>
      </c>
      <c r="V19">
        <v>1676522</v>
      </c>
      <c r="W19">
        <v>1728330</v>
      </c>
      <c r="X19">
        <v>1688245</v>
      </c>
      <c r="Y19">
        <v>1349178</v>
      </c>
      <c r="Z19">
        <v>1316914</v>
      </c>
      <c r="AA19" s="5">
        <f t="shared" si="2"/>
        <v>0.65100000000000002</v>
      </c>
      <c r="AB19" s="3">
        <f t="shared" si="3"/>
        <v>4.1000000000000002E-2</v>
      </c>
      <c r="AC19" s="4">
        <f t="shared" si="4"/>
        <v>10</v>
      </c>
      <c r="AD19" s="3">
        <f t="shared" si="5"/>
        <v>2.4260000000000002</v>
      </c>
      <c r="AE19" s="3"/>
    </row>
    <row r="20" spans="1:31" s="4" customFormat="1">
      <c r="A20" t="s">
        <v>30</v>
      </c>
      <c r="B20" t="s">
        <v>19</v>
      </c>
      <c r="C20" t="s">
        <v>10</v>
      </c>
      <c r="D20" t="s">
        <v>111</v>
      </c>
      <c r="E20" s="5">
        <v>0</v>
      </c>
      <c r="F20" s="5"/>
      <c r="G20" s="5">
        <v>0</v>
      </c>
      <c r="H20" s="5"/>
      <c r="I20" s="5"/>
      <c r="J20" s="5">
        <v>0</v>
      </c>
      <c r="K20" s="5">
        <v>0</v>
      </c>
      <c r="L20" s="5"/>
      <c r="M20" s="5"/>
      <c r="N20" s="5"/>
      <c r="Q20">
        <v>6269</v>
      </c>
      <c r="R20">
        <v>991</v>
      </c>
      <c r="S20">
        <v>3204</v>
      </c>
      <c r="T20">
        <v>1505</v>
      </c>
      <c r="U20">
        <v>5646</v>
      </c>
      <c r="V20">
        <v>7952</v>
      </c>
      <c r="W20">
        <v>10318</v>
      </c>
      <c r="X20">
        <v>2204</v>
      </c>
      <c r="Y20">
        <v>4242</v>
      </c>
      <c r="Z20">
        <v>13828</v>
      </c>
      <c r="AA20" s="5"/>
      <c r="AB20" s="3"/>
      <c r="AD20" s="3"/>
      <c r="AE20" s="3"/>
    </row>
    <row r="21" spans="1:31" s="4" customFormat="1">
      <c r="A21" t="s">
        <v>22</v>
      </c>
      <c r="B21" t="s">
        <v>13</v>
      </c>
      <c r="C21" t="s">
        <v>10</v>
      </c>
      <c r="D21" t="s">
        <v>111</v>
      </c>
      <c r="E21" s="5">
        <v>0</v>
      </c>
      <c r="F21" s="5">
        <v>0</v>
      </c>
      <c r="G21" s="5">
        <v>0</v>
      </c>
      <c r="H21" s="5">
        <v>1E-3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Q21">
        <v>45086</v>
      </c>
      <c r="R21">
        <v>317773</v>
      </c>
      <c r="S21">
        <v>263900</v>
      </c>
      <c r="T21">
        <v>305832</v>
      </c>
      <c r="U21">
        <v>320576</v>
      </c>
      <c r="V21">
        <v>146443</v>
      </c>
      <c r="W21">
        <v>138669</v>
      </c>
      <c r="X21">
        <v>306957</v>
      </c>
      <c r="Y21">
        <v>205105</v>
      </c>
      <c r="Z21">
        <v>131553</v>
      </c>
      <c r="AA21" s="5">
        <f t="shared" si="2"/>
        <v>0.313</v>
      </c>
      <c r="AB21" s="3">
        <f t="shared" si="3"/>
        <v>0.379</v>
      </c>
      <c r="AC21" s="4">
        <f t="shared" si="4"/>
        <v>10</v>
      </c>
      <c r="AD21" s="3">
        <f t="shared" si="5"/>
        <v>0.93200000000000005</v>
      </c>
      <c r="AE21" s="3"/>
    </row>
    <row r="22" spans="1:31" s="4" customFormat="1">
      <c r="A22" t="s">
        <v>22</v>
      </c>
      <c r="B22" t="s">
        <v>14</v>
      </c>
      <c r="C22" t="s">
        <v>10</v>
      </c>
      <c r="D22" t="s">
        <v>111</v>
      </c>
      <c r="E22" s="5">
        <v>2E-3</v>
      </c>
      <c r="F22" s="5">
        <v>2E-3</v>
      </c>
      <c r="G22" s="5">
        <v>2E-3</v>
      </c>
      <c r="H22" s="5">
        <v>1E-3</v>
      </c>
      <c r="I22" s="5">
        <v>1E-3</v>
      </c>
      <c r="J22" s="5">
        <v>1E-3</v>
      </c>
      <c r="K22" s="5">
        <v>1E-3</v>
      </c>
      <c r="L22" s="5">
        <v>1E-3</v>
      </c>
      <c r="M22" s="5">
        <v>3.0000000000000001E-3</v>
      </c>
      <c r="N22" s="5">
        <v>2E-3</v>
      </c>
      <c r="Q22">
        <v>1783662</v>
      </c>
      <c r="R22">
        <v>2085242</v>
      </c>
      <c r="S22">
        <v>2144357</v>
      </c>
      <c r="T22">
        <v>1947806</v>
      </c>
      <c r="U22">
        <v>2175901</v>
      </c>
      <c r="V22">
        <v>2240099</v>
      </c>
      <c r="W22">
        <v>2239709</v>
      </c>
      <c r="X22">
        <v>2233974</v>
      </c>
      <c r="Y22">
        <v>2042906</v>
      </c>
      <c r="Z22">
        <v>2287411</v>
      </c>
      <c r="AA22" s="5">
        <f t="shared" si="2"/>
        <v>-0.32500000000000001</v>
      </c>
      <c r="AB22" s="3">
        <f t="shared" si="3"/>
        <v>0.36</v>
      </c>
      <c r="AC22" s="4">
        <f t="shared" si="4"/>
        <v>10</v>
      </c>
      <c r="AD22" s="3">
        <f t="shared" si="5"/>
        <v>-0.97199999999999998</v>
      </c>
      <c r="AE22" s="3"/>
    </row>
    <row r="23" spans="1:31" s="4" customFormat="1">
      <c r="A23" t="s">
        <v>22</v>
      </c>
      <c r="B23" t="s">
        <v>15</v>
      </c>
      <c r="C23" t="s">
        <v>10</v>
      </c>
      <c r="D23" t="s">
        <v>111</v>
      </c>
      <c r="E23" s="5">
        <v>2E-3</v>
      </c>
      <c r="F23" s="5">
        <v>2E-3</v>
      </c>
      <c r="G23" s="5">
        <v>4.0000000000000001E-3</v>
      </c>
      <c r="H23" s="5">
        <v>1E-3</v>
      </c>
      <c r="I23" s="5">
        <v>1E-3</v>
      </c>
      <c r="J23" s="5">
        <v>2E-3</v>
      </c>
      <c r="K23" s="5">
        <v>2E-3</v>
      </c>
      <c r="L23" s="5">
        <v>1.7000000000000001E-2</v>
      </c>
      <c r="M23" s="5">
        <v>3.0000000000000001E-3</v>
      </c>
      <c r="N23" s="5">
        <v>8.9999999999999993E-3</v>
      </c>
      <c r="Q23">
        <v>762235</v>
      </c>
      <c r="R23">
        <v>971823</v>
      </c>
      <c r="S23">
        <v>1201844</v>
      </c>
      <c r="T23">
        <v>1371988</v>
      </c>
      <c r="U23">
        <v>1529613</v>
      </c>
      <c r="V23">
        <v>1043635</v>
      </c>
      <c r="W23">
        <v>1043484</v>
      </c>
      <c r="X23">
        <v>992674</v>
      </c>
      <c r="Y23">
        <v>999986</v>
      </c>
      <c r="Z23">
        <v>936777</v>
      </c>
      <c r="AA23" s="5">
        <f t="shared" si="2"/>
        <v>-0.29699999999999999</v>
      </c>
      <c r="AB23" s="3">
        <f t="shared" si="3"/>
        <v>0.40500000000000003</v>
      </c>
      <c r="AC23" s="4">
        <f t="shared" si="4"/>
        <v>10</v>
      </c>
      <c r="AD23" s="3">
        <f t="shared" si="5"/>
        <v>-0.88</v>
      </c>
      <c r="AE23" s="3"/>
    </row>
    <row r="24" spans="1:31" s="4" customFormat="1">
      <c r="A24" t="s">
        <v>22</v>
      </c>
      <c r="B24" t="s">
        <v>16</v>
      </c>
      <c r="C24" t="s">
        <v>10</v>
      </c>
      <c r="D24" t="s">
        <v>111</v>
      </c>
      <c r="E24" s="5">
        <v>1E-3</v>
      </c>
      <c r="F24" s="5">
        <v>1E-3</v>
      </c>
      <c r="G24" s="5">
        <v>0</v>
      </c>
      <c r="H24" s="5">
        <v>4.0000000000000001E-3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Q24">
        <v>235082</v>
      </c>
      <c r="R24">
        <v>338303</v>
      </c>
      <c r="S24">
        <v>405334</v>
      </c>
      <c r="T24">
        <v>710618</v>
      </c>
      <c r="U24">
        <v>724605</v>
      </c>
      <c r="V24">
        <v>475817</v>
      </c>
      <c r="W24">
        <v>475817</v>
      </c>
      <c r="X24">
        <v>553903</v>
      </c>
      <c r="Y24">
        <v>497021</v>
      </c>
      <c r="Z24">
        <v>755496</v>
      </c>
      <c r="AA24" s="5">
        <f t="shared" si="2"/>
        <v>0.16</v>
      </c>
      <c r="AB24" s="3">
        <f t="shared" si="3"/>
        <v>0.65900000000000003</v>
      </c>
      <c r="AC24" s="4">
        <f t="shared" si="4"/>
        <v>10</v>
      </c>
      <c r="AD24" s="3">
        <f t="shared" si="5"/>
        <v>0.45800000000000002</v>
      </c>
      <c r="AE24" s="3"/>
    </row>
    <row r="25" spans="1:31" s="4" customFormat="1">
      <c r="A25" t="s">
        <v>22</v>
      </c>
      <c r="B25" t="s">
        <v>17</v>
      </c>
      <c r="C25" t="s">
        <v>10</v>
      </c>
      <c r="D25" t="s">
        <v>111</v>
      </c>
      <c r="E25" s="5">
        <v>0.34200000000000003</v>
      </c>
      <c r="F25" s="5">
        <v>0.28100000000000003</v>
      </c>
      <c r="G25" s="5">
        <v>0.19800000000000001</v>
      </c>
      <c r="H25" s="5">
        <v>0.14299999999999999</v>
      </c>
      <c r="I25" s="5">
        <v>0.13400000000000001</v>
      </c>
      <c r="J25" s="5">
        <v>0.122</v>
      </c>
      <c r="K25" s="5">
        <v>0.32</v>
      </c>
      <c r="L25" s="5">
        <v>0.16800000000000001</v>
      </c>
      <c r="M25" s="5">
        <v>0.14699999999999999</v>
      </c>
      <c r="N25" s="5">
        <v>0.34499999999999997</v>
      </c>
      <c r="Q25">
        <v>7734607</v>
      </c>
      <c r="R25">
        <v>7788841</v>
      </c>
      <c r="S25">
        <v>7366673</v>
      </c>
      <c r="T25">
        <v>7881085</v>
      </c>
      <c r="U25">
        <v>7420257</v>
      </c>
      <c r="V25">
        <v>6314288</v>
      </c>
      <c r="W25">
        <v>6290496</v>
      </c>
      <c r="X25">
        <v>9431237</v>
      </c>
      <c r="Y25">
        <v>10053439</v>
      </c>
      <c r="Z25">
        <v>9930243</v>
      </c>
      <c r="AA25" s="5">
        <f t="shared" si="2"/>
        <v>3.5000000000000003E-2</v>
      </c>
      <c r="AB25" s="3">
        <f t="shared" si="3"/>
        <v>0.92400000000000004</v>
      </c>
      <c r="AC25" s="4">
        <f t="shared" si="4"/>
        <v>10</v>
      </c>
      <c r="AD25" s="3">
        <f t="shared" si="5"/>
        <v>9.9000000000000005E-2</v>
      </c>
      <c r="AE25" s="3"/>
    </row>
    <row r="26" spans="1:31" s="4" customFormat="1">
      <c r="A26" t="s">
        <v>22</v>
      </c>
      <c r="B26" t="s">
        <v>18</v>
      </c>
      <c r="C26" t="s">
        <v>10</v>
      </c>
      <c r="D26" t="s">
        <v>111</v>
      </c>
      <c r="E26" s="5">
        <v>0.11600000000000001</v>
      </c>
      <c r="F26" s="5">
        <v>7.5999999999999998E-2</v>
      </c>
      <c r="G26" s="5">
        <v>0.17799999999999999</v>
      </c>
      <c r="H26" s="5">
        <v>0.10199999999999999</v>
      </c>
      <c r="I26" s="5">
        <v>0.14499999999999999</v>
      </c>
      <c r="J26" s="5">
        <v>7.1999999999999995E-2</v>
      </c>
      <c r="K26" s="5">
        <v>0.128</v>
      </c>
      <c r="L26" s="5">
        <v>0.08</v>
      </c>
      <c r="M26" s="5">
        <v>6.6000000000000003E-2</v>
      </c>
      <c r="N26" s="5">
        <v>4.1000000000000002E-2</v>
      </c>
      <c r="Q26">
        <v>10516376</v>
      </c>
      <c r="R26">
        <v>10920284</v>
      </c>
      <c r="S26">
        <v>11540724</v>
      </c>
      <c r="T26">
        <v>10898037</v>
      </c>
      <c r="U26">
        <v>10785794</v>
      </c>
      <c r="V26">
        <v>7338510</v>
      </c>
      <c r="W26">
        <v>7293644</v>
      </c>
      <c r="X26">
        <v>6895363</v>
      </c>
      <c r="Y26">
        <v>6068354</v>
      </c>
      <c r="Z26">
        <v>6018646</v>
      </c>
      <c r="AA26" s="5">
        <f t="shared" si="2"/>
        <v>0.67900000000000005</v>
      </c>
      <c r="AB26" s="3">
        <f t="shared" si="3"/>
        <v>3.1E-2</v>
      </c>
      <c r="AC26" s="4">
        <f t="shared" si="4"/>
        <v>10</v>
      </c>
      <c r="AD26" s="3">
        <f t="shared" si="5"/>
        <v>2.6160000000000001</v>
      </c>
      <c r="AE26" s="3"/>
    </row>
    <row r="27" spans="1:31" s="4" customFormat="1">
      <c r="A27" t="s">
        <v>22</v>
      </c>
      <c r="B27" t="s">
        <v>19</v>
      </c>
      <c r="C27" t="s">
        <v>10</v>
      </c>
      <c r="D27" t="s">
        <v>111</v>
      </c>
      <c r="E27" s="5"/>
      <c r="F27" s="5"/>
      <c r="G27" s="5"/>
      <c r="H27" s="5">
        <v>0</v>
      </c>
      <c r="I27" s="5"/>
      <c r="J27" s="5"/>
      <c r="K27" s="5"/>
      <c r="L27" s="5">
        <v>1E-3</v>
      </c>
      <c r="M27" s="5">
        <v>0</v>
      </c>
      <c r="N27" s="5"/>
      <c r="Q27">
        <v>5832</v>
      </c>
      <c r="R27">
        <v>6986</v>
      </c>
      <c r="S27">
        <v>14923</v>
      </c>
      <c r="T27">
        <v>21471</v>
      </c>
      <c r="U27">
        <v>4483</v>
      </c>
      <c r="V27">
        <v>9527</v>
      </c>
      <c r="W27">
        <v>9527</v>
      </c>
      <c r="X27">
        <v>55029</v>
      </c>
      <c r="Y27">
        <v>54466</v>
      </c>
      <c r="Z27">
        <v>22264</v>
      </c>
      <c r="AA27" s="5">
        <f t="shared" si="2"/>
        <v>0.51300000000000001</v>
      </c>
      <c r="AB27" s="3">
        <f t="shared" si="3"/>
        <v>0.129</v>
      </c>
      <c r="AC27" s="4">
        <f t="shared" si="4"/>
        <v>10</v>
      </c>
      <c r="AD27" s="3">
        <f t="shared" si="5"/>
        <v>1.69</v>
      </c>
      <c r="AE27" s="3"/>
    </row>
    <row r="28" spans="1:31" s="4" customFormat="1">
      <c r="A28" t="s">
        <v>75</v>
      </c>
      <c r="B28" t="s">
        <v>18</v>
      </c>
      <c r="C28" t="s">
        <v>10</v>
      </c>
      <c r="D28" t="s">
        <v>111</v>
      </c>
      <c r="E28" s="5"/>
      <c r="F28" s="5"/>
      <c r="G28" s="5"/>
      <c r="H28" s="5">
        <v>0</v>
      </c>
      <c r="I28" s="5">
        <v>0</v>
      </c>
      <c r="J28" s="5">
        <v>0</v>
      </c>
      <c r="K28" s="5"/>
      <c r="L28" s="5">
        <v>0</v>
      </c>
      <c r="M28" s="5">
        <v>0</v>
      </c>
      <c r="N28" s="5">
        <v>0</v>
      </c>
      <c r="Q28"/>
      <c r="R28"/>
      <c r="S28">
        <v>730</v>
      </c>
      <c r="T28">
        <v>6378</v>
      </c>
      <c r="U28">
        <v>11065</v>
      </c>
      <c r="V28">
        <v>5203</v>
      </c>
      <c r="W28">
        <v>3090</v>
      </c>
      <c r="X28">
        <v>7854</v>
      </c>
      <c r="Y28">
        <v>2298</v>
      </c>
      <c r="Z28">
        <v>11868</v>
      </c>
      <c r="AA28" s="5"/>
      <c r="AB28" s="3"/>
      <c r="AD28" s="3"/>
      <c r="AE28" s="3"/>
    </row>
    <row r="29" spans="1:31">
      <c r="A29" t="s">
        <v>31</v>
      </c>
      <c r="B29" t="s">
        <v>13</v>
      </c>
      <c r="C29" t="s">
        <v>10</v>
      </c>
      <c r="D29" t="s">
        <v>111</v>
      </c>
      <c r="E29" s="5">
        <v>1E-3</v>
      </c>
      <c r="F29" s="5">
        <v>3.0000000000000001E-3</v>
      </c>
      <c r="G29" s="5">
        <v>1E-3</v>
      </c>
      <c r="H29" s="5"/>
      <c r="I29" s="5"/>
      <c r="J29" s="5"/>
      <c r="K29" s="5"/>
      <c r="L29" s="5"/>
      <c r="M29" s="5"/>
      <c r="N29" s="5"/>
      <c r="P29" s="4"/>
      <c r="Q29">
        <v>284450</v>
      </c>
      <c r="R29">
        <v>365302</v>
      </c>
      <c r="S29">
        <v>202229</v>
      </c>
      <c r="Z29"/>
      <c r="AA29" s="5">
        <f t="shared" si="2"/>
        <v>0.86399999999999999</v>
      </c>
      <c r="AB29" s="3">
        <f t="shared" si="3"/>
        <v>0.33600000000000002</v>
      </c>
      <c r="AC29" s="4">
        <f t="shared" si="4"/>
        <v>3</v>
      </c>
      <c r="AD29" s="3">
        <f t="shared" si="5"/>
        <v>1.716</v>
      </c>
      <c r="AE29" s="3"/>
    </row>
    <row r="30" spans="1:31">
      <c r="A30" t="s">
        <v>31</v>
      </c>
      <c r="B30" t="s">
        <v>18</v>
      </c>
      <c r="C30" t="s">
        <v>10</v>
      </c>
      <c r="D30" t="s">
        <v>111</v>
      </c>
      <c r="E30" s="5">
        <v>0</v>
      </c>
      <c r="F30" s="5"/>
      <c r="G30" s="5"/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P30" s="4"/>
      <c r="Q30">
        <v>3557</v>
      </c>
      <c r="S30">
        <v>6745</v>
      </c>
      <c r="T30">
        <v>19360</v>
      </c>
      <c r="U30">
        <v>30580</v>
      </c>
      <c r="V30">
        <v>25740</v>
      </c>
      <c r="W30">
        <v>31020</v>
      </c>
      <c r="X30">
        <v>37620</v>
      </c>
      <c r="Y30">
        <v>41195</v>
      </c>
      <c r="Z30">
        <v>12760</v>
      </c>
      <c r="AA30" s="5"/>
      <c r="AB30" s="3"/>
      <c r="AD30" s="3"/>
      <c r="AE30" s="3"/>
    </row>
    <row r="31" spans="1:31">
      <c r="A31" t="s">
        <v>23</v>
      </c>
      <c r="B31" t="s">
        <v>13</v>
      </c>
      <c r="C31" t="s">
        <v>10</v>
      </c>
      <c r="D31" t="s">
        <v>111</v>
      </c>
      <c r="E31" s="5">
        <v>0.01</v>
      </c>
      <c r="F31" s="5">
        <v>2.1000000000000001E-2</v>
      </c>
      <c r="G31" s="5">
        <v>5.1999999999999998E-2</v>
      </c>
      <c r="H31" s="5">
        <v>3.5000000000000003E-2</v>
      </c>
      <c r="I31" s="5">
        <v>0.02</v>
      </c>
      <c r="J31" s="5">
        <v>2.3E-2</v>
      </c>
      <c r="K31" s="5">
        <v>0.02</v>
      </c>
      <c r="L31" s="5">
        <v>2.3E-2</v>
      </c>
      <c r="M31" s="5">
        <v>8.0000000000000002E-3</v>
      </c>
      <c r="N31" s="5">
        <v>8.9999999999999993E-3</v>
      </c>
      <c r="P31" s="4"/>
      <c r="Q31">
        <v>3748872</v>
      </c>
      <c r="R31">
        <v>2331454</v>
      </c>
      <c r="S31">
        <v>2969538</v>
      </c>
      <c r="T31">
        <v>2079409</v>
      </c>
      <c r="U31">
        <v>1767496</v>
      </c>
      <c r="V31">
        <v>1020052</v>
      </c>
      <c r="W31">
        <v>916246</v>
      </c>
      <c r="X31">
        <v>948287</v>
      </c>
      <c r="Y31">
        <v>879763</v>
      </c>
      <c r="Z31">
        <v>1085019</v>
      </c>
      <c r="AA31" s="5">
        <f t="shared" si="2"/>
        <v>0.311</v>
      </c>
      <c r="AB31" s="3">
        <f t="shared" si="3"/>
        <v>0.38200000000000001</v>
      </c>
      <c r="AC31" s="4">
        <f t="shared" si="4"/>
        <v>10</v>
      </c>
      <c r="AD31" s="3">
        <f t="shared" si="5"/>
        <v>0.92600000000000005</v>
      </c>
      <c r="AE31" s="3"/>
    </row>
    <row r="32" spans="1:31">
      <c r="A32" t="s">
        <v>23</v>
      </c>
      <c r="B32" t="s">
        <v>14</v>
      </c>
      <c r="C32" t="s">
        <v>10</v>
      </c>
      <c r="D32" t="s">
        <v>111</v>
      </c>
      <c r="E32" s="5">
        <v>6.0000000000000001E-3</v>
      </c>
      <c r="F32" s="5">
        <v>0.02</v>
      </c>
      <c r="G32" s="5">
        <v>3.1E-2</v>
      </c>
      <c r="H32" s="5">
        <v>1.7999999999999999E-2</v>
      </c>
      <c r="I32" s="5">
        <v>1.6E-2</v>
      </c>
      <c r="J32" s="5">
        <v>1.9E-2</v>
      </c>
      <c r="K32" s="5">
        <v>2.1000000000000001E-2</v>
      </c>
      <c r="L32" s="5">
        <v>1.4E-2</v>
      </c>
      <c r="M32" s="5">
        <v>6.0000000000000001E-3</v>
      </c>
      <c r="N32" s="5">
        <v>1.0999999999999999E-2</v>
      </c>
      <c r="P32" s="4"/>
      <c r="Q32">
        <v>1062126</v>
      </c>
      <c r="R32">
        <v>886948</v>
      </c>
      <c r="S32">
        <v>678791</v>
      </c>
      <c r="T32">
        <v>531205</v>
      </c>
      <c r="U32">
        <v>561733</v>
      </c>
      <c r="V32">
        <v>532849</v>
      </c>
      <c r="W32">
        <v>550092</v>
      </c>
      <c r="X32">
        <v>523002</v>
      </c>
      <c r="Y32">
        <v>451265</v>
      </c>
      <c r="Z32">
        <v>495485</v>
      </c>
      <c r="AA32" s="5">
        <f t="shared" si="2"/>
        <v>-5.8000000000000003E-2</v>
      </c>
      <c r="AB32" s="3">
        <f t="shared" si="3"/>
        <v>0.874</v>
      </c>
      <c r="AC32" s="4">
        <f t="shared" si="4"/>
        <v>10</v>
      </c>
      <c r="AD32" s="3">
        <f t="shared" si="5"/>
        <v>-0.16400000000000001</v>
      </c>
      <c r="AE32" s="3"/>
    </row>
    <row r="33" spans="1:31">
      <c r="A33" t="s">
        <v>23</v>
      </c>
      <c r="B33" t="s">
        <v>15</v>
      </c>
      <c r="C33" t="s">
        <v>10</v>
      </c>
      <c r="D33" t="s">
        <v>111</v>
      </c>
      <c r="E33" s="5">
        <v>0</v>
      </c>
      <c r="F33" s="5"/>
      <c r="G33" s="5"/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P33" s="4"/>
      <c r="Q33">
        <v>802</v>
      </c>
      <c r="R33">
        <v>172</v>
      </c>
      <c r="S33">
        <v>16260</v>
      </c>
      <c r="T33">
        <v>20223</v>
      </c>
      <c r="U33">
        <v>25383</v>
      </c>
      <c r="V33">
        <v>44065</v>
      </c>
      <c r="W33">
        <v>37179</v>
      </c>
      <c r="X33">
        <v>66405</v>
      </c>
      <c r="Y33">
        <v>50980</v>
      </c>
      <c r="Z33">
        <v>76602</v>
      </c>
      <c r="AA33" s="5"/>
      <c r="AB33" s="3"/>
      <c r="AD33" s="3"/>
      <c r="AE33" s="3"/>
    </row>
    <row r="34" spans="1:31">
      <c r="A34" t="s">
        <v>23</v>
      </c>
      <c r="B34" t="s">
        <v>16</v>
      </c>
      <c r="C34" t="s">
        <v>10</v>
      </c>
      <c r="D34" t="s">
        <v>111</v>
      </c>
      <c r="E34" s="5"/>
      <c r="F34" s="5"/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/>
      <c r="M34" s="5"/>
      <c r="N34" s="5">
        <v>0</v>
      </c>
      <c r="P34" s="4"/>
      <c r="Q34">
        <v>91311</v>
      </c>
      <c r="R34">
        <v>3600</v>
      </c>
      <c r="S34">
        <v>72796</v>
      </c>
      <c r="T34">
        <v>1265</v>
      </c>
      <c r="U34">
        <v>55984</v>
      </c>
      <c r="V34">
        <v>23606</v>
      </c>
      <c r="W34">
        <v>29165</v>
      </c>
      <c r="X34">
        <v>34204</v>
      </c>
      <c r="Y34">
        <v>17637</v>
      </c>
      <c r="Z34">
        <v>64790</v>
      </c>
      <c r="AA34" s="5"/>
      <c r="AB34" s="3"/>
      <c r="AD34" s="3"/>
      <c r="AE34" s="3"/>
    </row>
    <row r="35" spans="1:31">
      <c r="A35" t="s">
        <v>23</v>
      </c>
      <c r="B35" t="s">
        <v>17</v>
      </c>
      <c r="C35" t="s">
        <v>10</v>
      </c>
      <c r="D35" t="s">
        <v>111</v>
      </c>
      <c r="E35" s="5">
        <v>1.4999999999999999E-2</v>
      </c>
      <c r="F35" s="5">
        <v>3.2000000000000001E-2</v>
      </c>
      <c r="G35" s="5">
        <v>0.10100000000000001</v>
      </c>
      <c r="H35" s="5">
        <v>5.2999999999999999E-2</v>
      </c>
      <c r="I35" s="5">
        <v>4.5999999999999999E-2</v>
      </c>
      <c r="J35" s="5">
        <v>4.2000000000000003E-2</v>
      </c>
      <c r="K35" s="5">
        <v>9.9000000000000005E-2</v>
      </c>
      <c r="L35" s="5">
        <v>9.7000000000000003E-2</v>
      </c>
      <c r="M35" s="5">
        <v>4.2999999999999997E-2</v>
      </c>
      <c r="N35" s="5">
        <v>4.7E-2</v>
      </c>
      <c r="P35" s="4"/>
      <c r="Q35">
        <v>5847912</v>
      </c>
      <c r="R35">
        <v>5080624</v>
      </c>
      <c r="S35">
        <v>4811084</v>
      </c>
      <c r="T35">
        <v>3883296</v>
      </c>
      <c r="U35">
        <v>4031609</v>
      </c>
      <c r="V35">
        <v>3868538</v>
      </c>
      <c r="W35">
        <v>4179131</v>
      </c>
      <c r="X35">
        <v>4496000</v>
      </c>
      <c r="Y35">
        <v>4410607</v>
      </c>
      <c r="Z35">
        <v>4107580</v>
      </c>
      <c r="AA35" s="5">
        <f t="shared" si="2"/>
        <v>-0.28499999999999998</v>
      </c>
      <c r="AB35" s="3">
        <f t="shared" si="3"/>
        <v>0.42499999999999999</v>
      </c>
      <c r="AC35" s="4">
        <f t="shared" si="4"/>
        <v>10</v>
      </c>
      <c r="AD35" s="3">
        <f t="shared" si="5"/>
        <v>-0.84099999999999997</v>
      </c>
      <c r="AE35" s="3"/>
    </row>
    <row r="36" spans="1:31">
      <c r="A36" t="s">
        <v>23</v>
      </c>
      <c r="B36" t="s">
        <v>18</v>
      </c>
      <c r="C36" t="s">
        <v>10</v>
      </c>
      <c r="D36" t="s">
        <v>111</v>
      </c>
      <c r="E36" s="5">
        <v>0.04</v>
      </c>
      <c r="F36" s="5">
        <v>6.5000000000000002E-2</v>
      </c>
      <c r="G36" s="5">
        <v>0.214</v>
      </c>
      <c r="H36" s="5">
        <v>0.11899999999999999</v>
      </c>
      <c r="I36" s="5">
        <v>9.2999999999999999E-2</v>
      </c>
      <c r="J36" s="5">
        <v>5.5E-2</v>
      </c>
      <c r="K36" s="5">
        <v>6.5000000000000002E-2</v>
      </c>
      <c r="L36" s="5">
        <v>8.1000000000000003E-2</v>
      </c>
      <c r="M36" s="5">
        <v>2.5000000000000001E-2</v>
      </c>
      <c r="N36" s="5">
        <v>2.9000000000000001E-2</v>
      </c>
      <c r="P36" s="4"/>
      <c r="Q36">
        <v>5516623</v>
      </c>
      <c r="R36">
        <v>5481022</v>
      </c>
      <c r="S36">
        <v>6549003</v>
      </c>
      <c r="T36">
        <v>5781300</v>
      </c>
      <c r="U36">
        <v>6056725</v>
      </c>
      <c r="V36">
        <v>4609737</v>
      </c>
      <c r="W36">
        <v>3484871</v>
      </c>
      <c r="X36">
        <v>4105661</v>
      </c>
      <c r="Y36">
        <v>3760111</v>
      </c>
      <c r="Z36">
        <v>4029507</v>
      </c>
      <c r="AA36" s="5">
        <f t="shared" si="2"/>
        <v>0.69399999999999995</v>
      </c>
      <c r="AB36" s="3">
        <f t="shared" si="3"/>
        <v>2.5999999999999999E-2</v>
      </c>
      <c r="AC36" s="4">
        <f t="shared" si="4"/>
        <v>10</v>
      </c>
      <c r="AD36" s="3">
        <f t="shared" si="5"/>
        <v>2.726</v>
      </c>
      <c r="AE36" s="3"/>
    </row>
    <row r="37" spans="1:31">
      <c r="A37" t="s">
        <v>23</v>
      </c>
      <c r="B37" t="s">
        <v>19</v>
      </c>
      <c r="C37" t="s">
        <v>10</v>
      </c>
      <c r="D37" t="s">
        <v>111</v>
      </c>
      <c r="E37" s="5">
        <v>0</v>
      </c>
      <c r="F37" s="5">
        <v>0</v>
      </c>
      <c r="G37" s="5"/>
      <c r="H37" s="5">
        <v>0</v>
      </c>
      <c r="I37" s="5"/>
      <c r="J37" s="5">
        <v>0</v>
      </c>
      <c r="K37" s="5">
        <v>0</v>
      </c>
      <c r="L37" s="5">
        <v>0</v>
      </c>
      <c r="M37" s="5">
        <v>0</v>
      </c>
      <c r="N37" s="5">
        <v>0</v>
      </c>
      <c r="P37" s="4"/>
      <c r="Q37">
        <v>8499</v>
      </c>
      <c r="R37">
        <v>8964</v>
      </c>
      <c r="S37">
        <v>340</v>
      </c>
      <c r="T37">
        <v>10012</v>
      </c>
      <c r="U37">
        <v>3976</v>
      </c>
      <c r="V37">
        <v>11941</v>
      </c>
      <c r="W37">
        <v>17634</v>
      </c>
      <c r="X37">
        <v>9604</v>
      </c>
      <c r="Y37">
        <v>21664</v>
      </c>
      <c r="Z37">
        <v>20151</v>
      </c>
      <c r="AA37" s="5"/>
      <c r="AB37" s="3"/>
      <c r="AD37" s="3"/>
      <c r="AE37" s="3"/>
    </row>
    <row r="38" spans="1:31">
      <c r="A38" t="s">
        <v>32</v>
      </c>
      <c r="B38" t="s">
        <v>17</v>
      </c>
      <c r="C38" t="s">
        <v>10</v>
      </c>
      <c r="D38" t="s">
        <v>111</v>
      </c>
      <c r="E38" s="5">
        <v>0</v>
      </c>
      <c r="F38" s="5"/>
      <c r="G38" s="5"/>
      <c r="H38" s="5">
        <v>0</v>
      </c>
      <c r="I38" s="5"/>
      <c r="J38" s="5"/>
      <c r="K38" s="5">
        <v>0</v>
      </c>
      <c r="L38" s="5">
        <v>0</v>
      </c>
      <c r="M38" s="5">
        <v>1E-3</v>
      </c>
      <c r="N38" s="5">
        <v>2E-3</v>
      </c>
      <c r="P38" s="4"/>
      <c r="Q38">
        <v>7641</v>
      </c>
      <c r="S38">
        <v>716</v>
      </c>
      <c r="T38">
        <v>5176</v>
      </c>
      <c r="V38">
        <v>1141</v>
      </c>
      <c r="W38">
        <v>1805</v>
      </c>
      <c r="X38">
        <v>16616</v>
      </c>
      <c r="Y38">
        <v>24770</v>
      </c>
      <c r="Z38">
        <v>42944</v>
      </c>
      <c r="AA38" s="5">
        <f t="shared" si="2"/>
        <v>0.94799999999999995</v>
      </c>
      <c r="AB38" s="3">
        <f t="shared" si="3"/>
        <v>0</v>
      </c>
      <c r="AC38" s="4">
        <f t="shared" si="4"/>
        <v>8</v>
      </c>
      <c r="AD38" s="3">
        <f t="shared" si="5"/>
        <v>7.2960000000000003</v>
      </c>
      <c r="AE38" s="3"/>
    </row>
    <row r="39" spans="1:31">
      <c r="A39" t="s">
        <v>32</v>
      </c>
      <c r="B39" t="s">
        <v>18</v>
      </c>
      <c r="C39" t="s">
        <v>10</v>
      </c>
      <c r="D39" t="s">
        <v>111</v>
      </c>
      <c r="E39" s="5"/>
      <c r="F39" s="5">
        <v>1E-3</v>
      </c>
      <c r="G39" s="5">
        <v>2E-3</v>
      </c>
      <c r="H39" s="5">
        <v>1E-3</v>
      </c>
      <c r="I39" s="5">
        <v>1E-3</v>
      </c>
      <c r="J39" s="5">
        <v>3.0000000000000001E-3</v>
      </c>
      <c r="K39" s="5">
        <v>6.0000000000000001E-3</v>
      </c>
      <c r="L39" s="5">
        <v>5.0000000000000001E-3</v>
      </c>
      <c r="M39" s="5">
        <v>0</v>
      </c>
      <c r="N39" s="5">
        <v>0</v>
      </c>
      <c r="P39" s="4"/>
      <c r="R39">
        <v>53672</v>
      </c>
      <c r="S39">
        <v>72432</v>
      </c>
      <c r="T39">
        <v>42938</v>
      </c>
      <c r="U39">
        <v>20658</v>
      </c>
      <c r="V39">
        <v>128847</v>
      </c>
      <c r="W39">
        <v>153397</v>
      </c>
      <c r="X39">
        <v>146457</v>
      </c>
      <c r="Y39">
        <v>6852</v>
      </c>
      <c r="Z39">
        <v>31350</v>
      </c>
      <c r="AA39" s="5">
        <f t="shared" si="2"/>
        <v>0.95099999999999996</v>
      </c>
      <c r="AB39" s="3">
        <f t="shared" si="3"/>
        <v>0</v>
      </c>
      <c r="AC39" s="4">
        <f t="shared" si="4"/>
        <v>9</v>
      </c>
      <c r="AD39" s="3">
        <f t="shared" si="5"/>
        <v>8.1379999999999999</v>
      </c>
      <c r="AE39" s="3"/>
    </row>
    <row r="40" spans="1:31">
      <c r="A40" t="s">
        <v>24</v>
      </c>
      <c r="B40" t="s">
        <v>17</v>
      </c>
      <c r="C40" t="s">
        <v>10</v>
      </c>
      <c r="D40" t="s">
        <v>111</v>
      </c>
      <c r="E40" s="5"/>
      <c r="F40" s="5"/>
      <c r="G40" s="5"/>
      <c r="H40" s="5"/>
      <c r="I40" s="5"/>
      <c r="J40" s="5"/>
      <c r="K40" s="5"/>
      <c r="L40" s="5"/>
      <c r="M40" s="5">
        <v>0</v>
      </c>
      <c r="N40" s="5">
        <v>0</v>
      </c>
      <c r="P40" s="4"/>
      <c r="X40">
        <v>6044</v>
      </c>
      <c r="Y40">
        <v>221</v>
      </c>
      <c r="Z40">
        <v>4442</v>
      </c>
      <c r="AA40" s="5"/>
      <c r="AB40" s="3"/>
      <c r="AD40" s="3"/>
      <c r="AE40" s="3"/>
    </row>
    <row r="41" spans="1:31">
      <c r="A41" t="s">
        <v>24</v>
      </c>
      <c r="B41" t="s">
        <v>18</v>
      </c>
      <c r="C41" t="s">
        <v>10</v>
      </c>
      <c r="D41" t="s">
        <v>111</v>
      </c>
      <c r="E41" s="5"/>
      <c r="F41" s="5"/>
      <c r="G41" s="5"/>
      <c r="H41" s="5"/>
      <c r="I41" s="5"/>
      <c r="J41" s="5"/>
      <c r="K41" s="5">
        <v>1E-3</v>
      </c>
      <c r="L41" s="5">
        <v>1E-3</v>
      </c>
      <c r="M41" s="5">
        <v>1E-3</v>
      </c>
      <c r="N41" s="5">
        <v>0</v>
      </c>
      <c r="P41" s="4"/>
      <c r="Q41">
        <v>36589</v>
      </c>
      <c r="R41">
        <v>64393</v>
      </c>
      <c r="S41">
        <v>108566</v>
      </c>
      <c r="T41">
        <v>162551</v>
      </c>
      <c r="U41">
        <v>113851</v>
      </c>
      <c r="V41">
        <v>90839</v>
      </c>
      <c r="W41">
        <v>216240</v>
      </c>
      <c r="X41">
        <v>252472</v>
      </c>
      <c r="Y41">
        <v>259559</v>
      </c>
      <c r="Z41">
        <v>150099</v>
      </c>
      <c r="AA41" s="5">
        <f t="shared" si="2"/>
        <v>0.92500000000000004</v>
      </c>
      <c r="AB41" s="3">
        <f t="shared" si="3"/>
        <v>0</v>
      </c>
      <c r="AC41" s="4">
        <f t="shared" si="4"/>
        <v>10</v>
      </c>
      <c r="AD41" s="3">
        <f t="shared" si="5"/>
        <v>6.8860000000000001</v>
      </c>
      <c r="AE41" s="3"/>
    </row>
    <row r="42" spans="1:31">
      <c r="A42" t="s">
        <v>25</v>
      </c>
      <c r="B42" t="s">
        <v>13</v>
      </c>
      <c r="C42" t="s">
        <v>10</v>
      </c>
      <c r="D42" t="s">
        <v>111</v>
      </c>
      <c r="E42" s="5"/>
      <c r="F42" s="5"/>
      <c r="G42" s="5"/>
      <c r="H42" s="5"/>
      <c r="I42" s="5">
        <v>0</v>
      </c>
      <c r="J42" s="5"/>
      <c r="K42" s="5"/>
      <c r="L42" s="5"/>
      <c r="M42" s="5"/>
      <c r="N42" s="5"/>
      <c r="P42" s="4"/>
      <c r="U42">
        <v>3666</v>
      </c>
      <c r="W42">
        <v>1396</v>
      </c>
      <c r="Z42"/>
      <c r="AA42" s="5"/>
      <c r="AB42" s="3"/>
      <c r="AD42" s="3"/>
      <c r="AE42" s="3"/>
    </row>
    <row r="43" spans="1:31">
      <c r="A43" t="s">
        <v>25</v>
      </c>
      <c r="B43" t="s">
        <v>14</v>
      </c>
      <c r="C43" t="s">
        <v>10</v>
      </c>
      <c r="D43" t="s">
        <v>111</v>
      </c>
      <c r="E43" s="5"/>
      <c r="F43" s="5"/>
      <c r="G43" s="5">
        <v>0</v>
      </c>
      <c r="H43" s="5">
        <v>0</v>
      </c>
      <c r="I43" s="5"/>
      <c r="J43" s="5"/>
      <c r="K43" s="5">
        <v>0</v>
      </c>
      <c r="L43" s="5"/>
      <c r="M43" s="5"/>
      <c r="N43" s="5"/>
      <c r="P43" s="4"/>
      <c r="Q43">
        <v>467260</v>
      </c>
      <c r="R43">
        <v>643185</v>
      </c>
      <c r="S43">
        <v>498672</v>
      </c>
      <c r="T43">
        <v>192066</v>
      </c>
      <c r="U43">
        <v>193116</v>
      </c>
      <c r="V43">
        <v>355719</v>
      </c>
      <c r="W43">
        <v>437451</v>
      </c>
      <c r="X43">
        <v>387259</v>
      </c>
      <c r="Y43">
        <v>463248</v>
      </c>
      <c r="Z43">
        <v>439892</v>
      </c>
      <c r="AA43" s="5"/>
      <c r="AB43" s="3"/>
      <c r="AD43" s="3"/>
      <c r="AE43" s="3"/>
    </row>
    <row r="44" spans="1:31">
      <c r="A44" t="s">
        <v>25</v>
      </c>
      <c r="B44" t="s">
        <v>17</v>
      </c>
      <c r="C44" t="s">
        <v>10</v>
      </c>
      <c r="D44" t="s">
        <v>111</v>
      </c>
      <c r="E44" s="5">
        <v>1E-3</v>
      </c>
      <c r="F44" s="5">
        <v>3.0000000000000001E-3</v>
      </c>
      <c r="G44" s="5"/>
      <c r="H44" s="5">
        <v>1E-3</v>
      </c>
      <c r="I44" s="5">
        <v>0</v>
      </c>
      <c r="J44" s="5">
        <v>1E-3</v>
      </c>
      <c r="K44" s="5">
        <v>8.0000000000000002E-3</v>
      </c>
      <c r="L44" s="5">
        <v>2E-3</v>
      </c>
      <c r="M44" s="5">
        <v>2E-3</v>
      </c>
      <c r="N44" s="5">
        <v>4.0000000000000001E-3</v>
      </c>
      <c r="P44" s="4"/>
      <c r="Q44">
        <v>802771</v>
      </c>
      <c r="R44">
        <v>879428</v>
      </c>
      <c r="S44">
        <v>1084677</v>
      </c>
      <c r="T44">
        <v>779453</v>
      </c>
      <c r="U44">
        <v>681392</v>
      </c>
      <c r="V44">
        <v>835556</v>
      </c>
      <c r="W44">
        <v>906397</v>
      </c>
      <c r="X44">
        <v>997738</v>
      </c>
      <c r="Y44">
        <v>748948</v>
      </c>
      <c r="Z44">
        <v>765697</v>
      </c>
      <c r="AA44" s="5">
        <f t="shared" si="2"/>
        <v>0.42799999999999999</v>
      </c>
      <c r="AB44" s="3">
        <f t="shared" si="3"/>
        <v>0.217</v>
      </c>
      <c r="AC44" s="4">
        <f t="shared" si="4"/>
        <v>10</v>
      </c>
      <c r="AD44" s="3">
        <f t="shared" si="5"/>
        <v>1.339</v>
      </c>
      <c r="AE44" s="3"/>
    </row>
    <row r="45" spans="1:31">
      <c r="A45" t="s">
        <v>25</v>
      </c>
      <c r="B45" t="s">
        <v>18</v>
      </c>
      <c r="C45" t="s">
        <v>10</v>
      </c>
      <c r="D45" t="s">
        <v>111</v>
      </c>
      <c r="E45" s="5">
        <v>0</v>
      </c>
      <c r="F45" s="5">
        <v>1E-3</v>
      </c>
      <c r="G45" s="5"/>
      <c r="H45" s="5">
        <v>0</v>
      </c>
      <c r="I45" s="5">
        <v>0</v>
      </c>
      <c r="J45" s="5">
        <v>0</v>
      </c>
      <c r="K45" s="5">
        <v>3.0000000000000001E-3</v>
      </c>
      <c r="L45" s="5">
        <v>0</v>
      </c>
      <c r="M45" s="5">
        <v>1E-3</v>
      </c>
      <c r="N45" s="5">
        <v>0</v>
      </c>
      <c r="P45" s="4"/>
      <c r="Q45">
        <v>489493</v>
      </c>
      <c r="R45">
        <v>444023</v>
      </c>
      <c r="S45">
        <v>419025</v>
      </c>
      <c r="T45">
        <v>387991</v>
      </c>
      <c r="U45">
        <v>368052</v>
      </c>
      <c r="V45">
        <v>506597</v>
      </c>
      <c r="W45">
        <v>497269</v>
      </c>
      <c r="X45">
        <v>456612</v>
      </c>
      <c r="Y45">
        <v>549778</v>
      </c>
      <c r="Z45">
        <v>322248</v>
      </c>
      <c r="AA45" s="5">
        <f t="shared" si="2"/>
        <v>0.41799999999999998</v>
      </c>
      <c r="AB45" s="3">
        <f t="shared" si="3"/>
        <v>0.22900000000000001</v>
      </c>
      <c r="AC45" s="4">
        <f t="shared" si="4"/>
        <v>10</v>
      </c>
      <c r="AD45" s="3">
        <f t="shared" si="5"/>
        <v>1.3009999999999999</v>
      </c>
      <c r="AE45" s="3"/>
    </row>
    <row r="46" spans="1:31">
      <c r="A46" t="s">
        <v>67</v>
      </c>
      <c r="E46" s="3">
        <f>SUM(E10:E45)</f>
        <v>0.59700000000000009</v>
      </c>
      <c r="F46" s="3">
        <f t="shared" ref="F46:N46" si="6">SUM(F10:F45)</f>
        <v>0.60799999999999998</v>
      </c>
      <c r="G46" s="3">
        <f t="shared" si="6"/>
        <v>0.93500000000000005</v>
      </c>
      <c r="H46" s="3">
        <f t="shared" si="6"/>
        <v>0.56800000000000006</v>
      </c>
      <c r="I46" s="3">
        <f t="shared" si="6"/>
        <v>0.54500000000000004</v>
      </c>
      <c r="J46" s="3">
        <f t="shared" si="6"/>
        <v>0.39700000000000002</v>
      </c>
      <c r="K46" s="3">
        <f t="shared" si="6"/>
        <v>0.7430000000000001</v>
      </c>
      <c r="L46" s="3">
        <f t="shared" si="6"/>
        <v>0.54600000000000004</v>
      </c>
      <c r="M46" s="3">
        <f t="shared" si="6"/>
        <v>0.36500000000000005</v>
      </c>
      <c r="N46" s="3">
        <f t="shared" si="6"/>
        <v>0.55300000000000005</v>
      </c>
      <c r="Q46" s="7">
        <f>SUM(Q10:Q45)</f>
        <v>55516239</v>
      </c>
      <c r="R46" s="7">
        <f t="shared" ref="R46:Z46" si="7">SUM(R10:R45)</f>
        <v>56222641</v>
      </c>
      <c r="S46" s="7">
        <f t="shared" si="7"/>
        <v>56322770</v>
      </c>
      <c r="T46" s="7">
        <f t="shared" si="7"/>
        <v>51759025</v>
      </c>
      <c r="U46" s="7">
        <f t="shared" si="7"/>
        <v>51760380</v>
      </c>
      <c r="V46" s="7">
        <f t="shared" si="7"/>
        <v>41025066</v>
      </c>
      <c r="W46" s="7">
        <f t="shared" si="7"/>
        <v>39029602</v>
      </c>
      <c r="X46" s="7">
        <f t="shared" si="7"/>
        <v>43543805</v>
      </c>
      <c r="Y46" s="7">
        <f t="shared" si="7"/>
        <v>42316330</v>
      </c>
      <c r="Z46" s="7">
        <f t="shared" si="7"/>
        <v>42678126</v>
      </c>
      <c r="AA46" s="5">
        <f>ROUND(PEARSON($Q46:$Z46,$E46:$N46),3)</f>
        <v>0.442</v>
      </c>
      <c r="AB46" s="3">
        <f>ROUND(TDIST(ABS(AD46),AC46-2,2),3)</f>
        <v>0.20100000000000001</v>
      </c>
      <c r="AC46" s="4">
        <f>COUNTA(Q46:Z46)</f>
        <v>10</v>
      </c>
      <c r="AD46" s="3">
        <f>ROUND((AA46*SQRT(AC46-2))/(SQRT(1-AA46^2)),3)</f>
        <v>1.3939999999999999</v>
      </c>
    </row>
    <row r="47" spans="1:31">
      <c r="A47" t="s">
        <v>69</v>
      </c>
      <c r="E47">
        <f t="shared" ref="E47" si="8">ROUND(E46/E5,2)</f>
        <v>0.65</v>
      </c>
      <c r="F47">
        <f t="shared" ref="F47:N47" si="9">ROUND(F46/F5,2)</f>
        <v>0.66</v>
      </c>
      <c r="G47">
        <f t="shared" si="9"/>
        <v>0.98</v>
      </c>
      <c r="H47">
        <f t="shared" si="9"/>
        <v>0.71</v>
      </c>
      <c r="I47">
        <f t="shared" si="9"/>
        <v>0.68</v>
      </c>
      <c r="J47">
        <f t="shared" si="9"/>
        <v>0.55000000000000004</v>
      </c>
      <c r="K47">
        <f t="shared" si="9"/>
        <v>1.02</v>
      </c>
      <c r="L47">
        <f t="shared" si="9"/>
        <v>1.1299999999999999</v>
      </c>
      <c r="M47">
        <f t="shared" si="9"/>
        <v>0.98</v>
      </c>
      <c r="N47">
        <f t="shared" si="9"/>
        <v>1.3</v>
      </c>
    </row>
    <row r="49" spans="5:13">
      <c r="E49" s="10"/>
      <c r="F49" s="10"/>
      <c r="G49" s="10"/>
      <c r="H49" s="10"/>
      <c r="I49" s="10"/>
      <c r="J49" s="10"/>
      <c r="K49" s="10"/>
      <c r="L49" s="10"/>
      <c r="M49" s="10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49"/>
  <sheetViews>
    <sheetView zoomScale="90" zoomScaleNormal="90" workbookViewId="0"/>
  </sheetViews>
  <sheetFormatPr defaultColWidth="9.140625" defaultRowHeight="15"/>
  <cols>
    <col min="1" max="1" width="6.140625" customWidth="1"/>
    <col min="2" max="2" width="11.85546875" customWidth="1"/>
    <col min="3" max="3" width="13.85546875" customWidth="1"/>
    <col min="5" max="14" width="7.85546875" customWidth="1"/>
    <col min="15" max="15" width="4.140625" customWidth="1"/>
    <col min="16" max="16" width="14.5703125" customWidth="1"/>
    <col min="17" max="25" width="10.42578125" customWidth="1"/>
    <col min="26" max="26" width="10.42578125" style="4" customWidth="1"/>
    <col min="27" max="27" width="8.85546875" style="4" customWidth="1"/>
    <col min="28" max="28" width="8.28515625" style="4" customWidth="1"/>
    <col min="29" max="29" width="4.42578125" style="4" customWidth="1"/>
  </cols>
  <sheetData>
    <row r="1" spans="1:31">
      <c r="A1" s="18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2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2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5"/>
      <c r="K3" s="17"/>
      <c r="L3" s="17"/>
      <c r="M3" s="17"/>
      <c r="N3" s="17"/>
      <c r="O3" s="11"/>
      <c r="P3" t="s">
        <v>159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/>
      <c r="L4" s="13"/>
      <c r="M4" s="13"/>
      <c r="N4" s="13"/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4"/>
      <c r="AA4" s="12"/>
      <c r="AB4" s="12"/>
    </row>
    <row r="5" spans="1:31">
      <c r="A5" s="11" t="s">
        <v>4</v>
      </c>
      <c r="B5" s="11"/>
      <c r="C5" s="11"/>
      <c r="D5" s="11"/>
      <c r="E5" s="5">
        <v>0.91500000000000004</v>
      </c>
      <c r="F5" s="5">
        <v>0.92200000000000004</v>
      </c>
      <c r="G5" s="5">
        <v>0.95799999999999996</v>
      </c>
      <c r="H5" s="5">
        <v>0.8</v>
      </c>
      <c r="I5" s="5">
        <v>0.80600000000000005</v>
      </c>
      <c r="J5" s="5">
        <v>0.72399999999999998</v>
      </c>
      <c r="K5" s="5">
        <v>0.72699999999999998</v>
      </c>
      <c r="L5" s="5">
        <v>0.48399999999999999</v>
      </c>
      <c r="M5" s="5">
        <v>0.374</v>
      </c>
      <c r="N5" s="5">
        <v>0.42399999999999999</v>
      </c>
      <c r="O5" s="11"/>
      <c r="P5" s="11" t="s">
        <v>1</v>
      </c>
      <c r="Q5" s="15">
        <f t="shared" ref="Q5:Z5" si="0">Q46</f>
        <v>55516239</v>
      </c>
      <c r="R5" s="15">
        <f t="shared" si="0"/>
        <v>56222641</v>
      </c>
      <c r="S5" s="15">
        <f t="shared" si="0"/>
        <v>56322770</v>
      </c>
      <c r="T5" s="15">
        <f t="shared" si="0"/>
        <v>51759025</v>
      </c>
      <c r="U5" s="15">
        <f t="shared" si="0"/>
        <v>51760380</v>
      </c>
      <c r="V5" s="15">
        <f t="shared" si="0"/>
        <v>41025066</v>
      </c>
      <c r="W5" s="15">
        <f t="shared" si="0"/>
        <v>39029602</v>
      </c>
      <c r="X5" s="15">
        <f t="shared" si="0"/>
        <v>43543805</v>
      </c>
      <c r="Y5" s="15">
        <f t="shared" si="0"/>
        <v>42316330</v>
      </c>
      <c r="Z5" s="15">
        <f t="shared" si="0"/>
        <v>42678126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3">
        <f>ROUND((K5-J5)/J5,2)</f>
        <v>0</v>
      </c>
      <c r="L6" s="13">
        <f t="shared" ref="L6:N6" si="1">ROUND((L5-K5)/K5,2)</f>
        <v>-0.33</v>
      </c>
      <c r="M6" s="13">
        <f t="shared" si="1"/>
        <v>-0.23</v>
      </c>
      <c r="N6" s="13">
        <f t="shared" si="1"/>
        <v>0.13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-0.05</v>
      </c>
      <c r="X6" s="13">
        <f>ROUND((X5-W5)/W5,2)</f>
        <v>0.12</v>
      </c>
      <c r="Y6" s="13">
        <f>ROUND((Y5-X5)/X5,2)</f>
        <v>-0.03</v>
      </c>
      <c r="Z6" s="13">
        <f>ROUND((Z5-Y5)/Y5,2)</f>
        <v>0.01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2"/>
      <c r="AA8" s="4" t="s">
        <v>141</v>
      </c>
      <c r="AB8" s="11"/>
      <c r="AC8"/>
    </row>
    <row r="9" spans="1:31">
      <c r="A9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12" t="s">
        <v>33</v>
      </c>
      <c r="AD9" s="8"/>
      <c r="AE9" s="8"/>
    </row>
    <row r="10" spans="1:31" s="4" customFormat="1">
      <c r="A10" t="s">
        <v>8</v>
      </c>
      <c r="B10" t="s">
        <v>9</v>
      </c>
      <c r="C10" t="s">
        <v>10</v>
      </c>
      <c r="D10" t="s">
        <v>11</v>
      </c>
      <c r="E10"/>
      <c r="F10"/>
      <c r="G10"/>
      <c r="H10"/>
      <c r="I10"/>
      <c r="J10">
        <v>0</v>
      </c>
      <c r="K10"/>
      <c r="L10"/>
      <c r="M10"/>
      <c r="N10"/>
      <c r="Q10"/>
      <c r="R10"/>
      <c r="S10"/>
      <c r="T10"/>
      <c r="U10"/>
      <c r="V10">
        <v>1766</v>
      </c>
      <c r="W10"/>
      <c r="X10"/>
      <c r="Y10"/>
      <c r="Z10"/>
      <c r="AA10" s="5"/>
      <c r="AB10" s="3"/>
      <c r="AD10" s="3"/>
      <c r="AE10" s="3"/>
    </row>
    <row r="11" spans="1:31" s="4" customFormat="1">
      <c r="A11" t="s">
        <v>8</v>
      </c>
      <c r="B11" t="s">
        <v>13</v>
      </c>
      <c r="C11" t="s">
        <v>10</v>
      </c>
      <c r="D11" t="s">
        <v>11</v>
      </c>
      <c r="E11">
        <v>1.7999999999999999E-2</v>
      </c>
      <c r="F11">
        <v>3.6999999999999998E-2</v>
      </c>
      <c r="G11">
        <v>5.6000000000000001E-2</v>
      </c>
      <c r="H11">
        <v>1.9E-2</v>
      </c>
      <c r="I11">
        <v>1.4999999999999999E-2</v>
      </c>
      <c r="J11">
        <v>0.01</v>
      </c>
      <c r="K11">
        <v>8.0000000000000002E-3</v>
      </c>
      <c r="L11">
        <v>6.0000000000000001E-3</v>
      </c>
      <c r="M11">
        <v>4.0000000000000001E-3</v>
      </c>
      <c r="N11">
        <v>1.2E-2</v>
      </c>
      <c r="Q11">
        <v>2914644</v>
      </c>
      <c r="R11">
        <v>4568918</v>
      </c>
      <c r="S11">
        <v>3996701</v>
      </c>
      <c r="T11">
        <v>3246205</v>
      </c>
      <c r="U11">
        <v>3351614</v>
      </c>
      <c r="V11">
        <v>2285026</v>
      </c>
      <c r="W11">
        <v>1932211</v>
      </c>
      <c r="X11">
        <v>2392748</v>
      </c>
      <c r="Y11">
        <v>2339618</v>
      </c>
      <c r="Z11">
        <v>3194099</v>
      </c>
      <c r="AA11" s="5">
        <f t="shared" ref="AA11:AA45" si="2">ROUND(PEARSON($Q11:$Z11,$E11:$N11),3)</f>
        <v>0.82</v>
      </c>
      <c r="AB11" s="3">
        <f t="shared" ref="AB11:AB45" si="3">ROUND(TDIST(ABS(AD11),AC11-2,2),3)</f>
        <v>4.0000000000000001E-3</v>
      </c>
      <c r="AC11" s="4">
        <f t="shared" ref="AC11:AC45" si="4">COUNTA(Q11:Z11)</f>
        <v>10</v>
      </c>
      <c r="AD11" s="3">
        <f t="shared" ref="AD11:AD45" si="5">ROUND((AA11*SQRT(AC11-2))/(SQRT(1-AA11^2)),3)</f>
        <v>4.0519999999999996</v>
      </c>
      <c r="AE11" s="3"/>
    </row>
    <row r="12" spans="1:31" s="4" customFormat="1">
      <c r="A12" t="s">
        <v>8</v>
      </c>
      <c r="B12" t="s">
        <v>18</v>
      </c>
      <c r="C12" t="s">
        <v>10</v>
      </c>
      <c r="D12" t="s">
        <v>11</v>
      </c>
      <c r="E12"/>
      <c r="F12">
        <v>1E-3</v>
      </c>
      <c r="G12">
        <v>1E-3</v>
      </c>
      <c r="H12">
        <v>2E-3</v>
      </c>
      <c r="I12">
        <v>2E-3</v>
      </c>
      <c r="J12">
        <v>2E-3</v>
      </c>
      <c r="K12">
        <v>3.0000000000000001E-3</v>
      </c>
      <c r="L12">
        <v>2E-3</v>
      </c>
      <c r="M12">
        <v>2E-3</v>
      </c>
      <c r="N12">
        <v>3.0000000000000001E-3</v>
      </c>
      <c r="Q12"/>
      <c r="R12">
        <v>119327</v>
      </c>
      <c r="S12">
        <v>188914</v>
      </c>
      <c r="T12">
        <v>424630</v>
      </c>
      <c r="U12">
        <v>464699</v>
      </c>
      <c r="V12">
        <v>467476</v>
      </c>
      <c r="W12">
        <v>468989</v>
      </c>
      <c r="X12">
        <v>425076</v>
      </c>
      <c r="Y12">
        <v>290226</v>
      </c>
      <c r="Z12">
        <v>464564</v>
      </c>
      <c r="AA12" s="5">
        <f t="shared" si="2"/>
        <v>0.82099999999999995</v>
      </c>
      <c r="AB12" s="3">
        <f t="shared" si="3"/>
        <v>7.0000000000000001E-3</v>
      </c>
      <c r="AC12" s="4">
        <f t="shared" si="4"/>
        <v>9</v>
      </c>
      <c r="AD12" s="3">
        <f t="shared" si="5"/>
        <v>3.8050000000000002</v>
      </c>
      <c r="AE12" s="3"/>
    </row>
    <row r="13" spans="1:31" s="4" customFormat="1">
      <c r="A13" t="s">
        <v>30</v>
      </c>
      <c r="B13" t="s">
        <v>9</v>
      </c>
      <c r="C13" t="s">
        <v>10</v>
      </c>
      <c r="D13" t="s">
        <v>11</v>
      </c>
      <c r="E13"/>
      <c r="F13">
        <v>0</v>
      </c>
      <c r="G13"/>
      <c r="H13"/>
      <c r="I13"/>
      <c r="J13"/>
      <c r="K13"/>
      <c r="L13"/>
      <c r="M13"/>
      <c r="N13"/>
      <c r="Q13"/>
      <c r="R13">
        <v>52079</v>
      </c>
      <c r="S13"/>
      <c r="T13"/>
      <c r="U13"/>
      <c r="V13"/>
      <c r="W13"/>
      <c r="X13"/>
      <c r="Y13"/>
      <c r="Z13"/>
      <c r="AA13" s="5"/>
      <c r="AB13" s="3"/>
      <c r="AD13" s="3"/>
      <c r="AE13" s="3"/>
    </row>
    <row r="14" spans="1:31" s="4" customFormat="1">
      <c r="A14" t="s">
        <v>30</v>
      </c>
      <c r="B14" t="s">
        <v>13</v>
      </c>
      <c r="C14" t="s">
        <v>10</v>
      </c>
      <c r="D14" t="s">
        <v>11</v>
      </c>
      <c r="E14">
        <v>1.4999999999999999E-2</v>
      </c>
      <c r="F14">
        <v>2.1000000000000001E-2</v>
      </c>
      <c r="G14">
        <v>3.1E-2</v>
      </c>
      <c r="H14">
        <v>1.9E-2</v>
      </c>
      <c r="I14">
        <v>1.9E-2</v>
      </c>
      <c r="J14">
        <v>1.2999999999999999E-2</v>
      </c>
      <c r="K14">
        <v>1.4999999999999999E-2</v>
      </c>
      <c r="L14">
        <v>0.01</v>
      </c>
      <c r="M14">
        <v>5.0000000000000001E-3</v>
      </c>
      <c r="N14">
        <v>8.9999999999999993E-3</v>
      </c>
      <c r="Q14">
        <v>6040112</v>
      </c>
      <c r="R14">
        <v>5696823</v>
      </c>
      <c r="S14">
        <v>5684136</v>
      </c>
      <c r="T14">
        <v>5278959</v>
      </c>
      <c r="U14">
        <v>5012272</v>
      </c>
      <c r="V14">
        <v>4324163</v>
      </c>
      <c r="W14">
        <v>3862069</v>
      </c>
      <c r="X14">
        <v>3735555</v>
      </c>
      <c r="Y14">
        <v>3882328</v>
      </c>
      <c r="Z14">
        <v>3728300</v>
      </c>
      <c r="AA14" s="5">
        <f t="shared" si="2"/>
        <v>0.73799999999999999</v>
      </c>
      <c r="AB14" s="3">
        <f t="shared" si="3"/>
        <v>1.4999999999999999E-2</v>
      </c>
      <c r="AC14" s="4">
        <f t="shared" si="4"/>
        <v>10</v>
      </c>
      <c r="AD14" s="3">
        <f t="shared" si="5"/>
        <v>3.093</v>
      </c>
      <c r="AE14" s="3"/>
    </row>
    <row r="15" spans="1:31" s="4" customFormat="1">
      <c r="A15" t="s">
        <v>30</v>
      </c>
      <c r="B15" t="s">
        <v>14</v>
      </c>
      <c r="C15" t="s">
        <v>10</v>
      </c>
      <c r="D15" t="s">
        <v>11</v>
      </c>
      <c r="E15">
        <v>1.2E-2</v>
      </c>
      <c r="F15">
        <v>2.1999999999999999E-2</v>
      </c>
      <c r="G15">
        <v>0.03</v>
      </c>
      <c r="H15">
        <v>2.7E-2</v>
      </c>
      <c r="I15">
        <v>2.1000000000000001E-2</v>
      </c>
      <c r="J15">
        <v>1.2999999999999999E-2</v>
      </c>
      <c r="K15">
        <v>1.7999999999999999E-2</v>
      </c>
      <c r="L15">
        <v>8.0000000000000002E-3</v>
      </c>
      <c r="M15">
        <v>4.0000000000000001E-3</v>
      </c>
      <c r="N15">
        <v>7.0000000000000001E-3</v>
      </c>
      <c r="Q15">
        <v>2072275</v>
      </c>
      <c r="R15">
        <v>2209784</v>
      </c>
      <c r="S15">
        <v>1683378</v>
      </c>
      <c r="T15">
        <v>968269</v>
      </c>
      <c r="U15">
        <v>983770</v>
      </c>
      <c r="V15">
        <v>724124</v>
      </c>
      <c r="W15">
        <v>639496</v>
      </c>
      <c r="X15">
        <v>721831</v>
      </c>
      <c r="Y15">
        <v>617961</v>
      </c>
      <c r="Z15">
        <v>670878</v>
      </c>
      <c r="AA15" s="5">
        <f t="shared" si="2"/>
        <v>0.443</v>
      </c>
      <c r="AB15" s="3">
        <f t="shared" si="3"/>
        <v>0.2</v>
      </c>
      <c r="AC15" s="4">
        <f t="shared" si="4"/>
        <v>10</v>
      </c>
      <c r="AD15" s="3">
        <f t="shared" si="5"/>
        <v>1.3979999999999999</v>
      </c>
      <c r="AE15" s="3"/>
    </row>
    <row r="16" spans="1:31" s="4" customFormat="1">
      <c r="A16" t="s">
        <v>30</v>
      </c>
      <c r="B16" t="s">
        <v>15</v>
      </c>
      <c r="C16" t="s">
        <v>10</v>
      </c>
      <c r="D16" t="s">
        <v>11</v>
      </c>
      <c r="E16"/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1E-3</v>
      </c>
      <c r="Q16">
        <v>18276</v>
      </c>
      <c r="R16">
        <v>40888</v>
      </c>
      <c r="S16">
        <v>27240</v>
      </c>
      <c r="T16">
        <v>71011</v>
      </c>
      <c r="U16">
        <v>29897</v>
      </c>
      <c r="V16">
        <v>37830</v>
      </c>
      <c r="W16">
        <v>17331</v>
      </c>
      <c r="X16">
        <v>16157</v>
      </c>
      <c r="Y16">
        <v>86642</v>
      </c>
      <c r="Z16">
        <v>117234</v>
      </c>
      <c r="AA16" s="5">
        <f t="shared" si="2"/>
        <v>0.73199999999999998</v>
      </c>
      <c r="AB16" s="3">
        <f t="shared" si="3"/>
        <v>1.6E-2</v>
      </c>
      <c r="AC16" s="4">
        <f t="shared" si="4"/>
        <v>10</v>
      </c>
      <c r="AD16" s="3">
        <f t="shared" si="5"/>
        <v>3.0390000000000001</v>
      </c>
      <c r="AE16" s="3"/>
    </row>
    <row r="17" spans="1:31" s="4" customFormat="1">
      <c r="A17" t="s">
        <v>30</v>
      </c>
      <c r="B17" t="s">
        <v>16</v>
      </c>
      <c r="C17" t="s">
        <v>10</v>
      </c>
      <c r="D17" t="s">
        <v>11</v>
      </c>
      <c r="E17">
        <v>1E-3</v>
      </c>
      <c r="F17">
        <v>0</v>
      </c>
      <c r="G17">
        <v>1E-3</v>
      </c>
      <c r="H17">
        <v>1E-3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Q17">
        <v>400652</v>
      </c>
      <c r="R17">
        <v>340754</v>
      </c>
      <c r="S17">
        <v>323584</v>
      </c>
      <c r="T17">
        <v>475144</v>
      </c>
      <c r="U17">
        <v>656851</v>
      </c>
      <c r="V17">
        <v>202109</v>
      </c>
      <c r="W17">
        <v>48307</v>
      </c>
      <c r="X17">
        <v>59764</v>
      </c>
      <c r="Y17">
        <v>55715</v>
      </c>
      <c r="Z17">
        <v>36152</v>
      </c>
      <c r="AA17" s="5">
        <f t="shared" si="2"/>
        <v>0.45</v>
      </c>
      <c r="AB17" s="3">
        <f t="shared" si="3"/>
        <v>0.192</v>
      </c>
      <c r="AC17" s="4">
        <f t="shared" si="4"/>
        <v>10</v>
      </c>
      <c r="AD17" s="3">
        <f t="shared" si="5"/>
        <v>1.425</v>
      </c>
      <c r="AE17" s="3"/>
    </row>
    <row r="18" spans="1:31" s="4" customFormat="1">
      <c r="A18" t="s">
        <v>30</v>
      </c>
      <c r="B18" t="s">
        <v>17</v>
      </c>
      <c r="C18" t="s">
        <v>10</v>
      </c>
      <c r="D18" t="s">
        <v>11</v>
      </c>
      <c r="E18">
        <v>6.0000000000000001E-3</v>
      </c>
      <c r="F18">
        <v>7.0000000000000001E-3</v>
      </c>
      <c r="G18">
        <v>7.0000000000000001E-3</v>
      </c>
      <c r="H18">
        <v>7.0000000000000001E-3</v>
      </c>
      <c r="I18">
        <v>4.0000000000000001E-3</v>
      </c>
      <c r="J18">
        <v>5.0000000000000001E-3</v>
      </c>
      <c r="K18">
        <v>4.0000000000000001E-3</v>
      </c>
      <c r="L18">
        <v>4.0000000000000001E-3</v>
      </c>
      <c r="M18">
        <v>2E-3</v>
      </c>
      <c r="N18">
        <v>5.0000000000000001E-3</v>
      </c>
      <c r="Q18">
        <v>2435406</v>
      </c>
      <c r="R18">
        <v>2261954</v>
      </c>
      <c r="S18">
        <v>1804168</v>
      </c>
      <c r="T18">
        <v>2227366</v>
      </c>
      <c r="U18">
        <v>2304849</v>
      </c>
      <c r="V18">
        <v>1669349</v>
      </c>
      <c r="W18">
        <v>1368822</v>
      </c>
      <c r="X18">
        <v>1541253</v>
      </c>
      <c r="Y18">
        <v>2080247</v>
      </c>
      <c r="Z18">
        <v>1393333</v>
      </c>
      <c r="AA18" s="5">
        <f t="shared" si="2"/>
        <v>0.27600000000000002</v>
      </c>
      <c r="AB18" s="3">
        <f t="shared" si="3"/>
        <v>0.44</v>
      </c>
      <c r="AC18" s="4">
        <f t="shared" si="4"/>
        <v>10</v>
      </c>
      <c r="AD18" s="3">
        <f t="shared" si="5"/>
        <v>0.81200000000000006</v>
      </c>
      <c r="AE18" s="3"/>
    </row>
    <row r="19" spans="1:31" s="4" customFormat="1">
      <c r="A19" t="s">
        <v>30</v>
      </c>
      <c r="B19" t="s">
        <v>18</v>
      </c>
      <c r="C19" t="s">
        <v>10</v>
      </c>
      <c r="D19" t="s">
        <v>11</v>
      </c>
      <c r="E19">
        <v>8.9999999999999993E-3</v>
      </c>
      <c r="F19">
        <v>0.01</v>
      </c>
      <c r="G19">
        <v>1.4999999999999999E-2</v>
      </c>
      <c r="H19">
        <v>1.0999999999999999E-2</v>
      </c>
      <c r="I19">
        <v>1.2999999999999999E-2</v>
      </c>
      <c r="J19">
        <v>1.0999999999999999E-2</v>
      </c>
      <c r="K19">
        <v>8.9999999999999993E-3</v>
      </c>
      <c r="L19">
        <v>8.0000000000000002E-3</v>
      </c>
      <c r="M19">
        <v>2E-3</v>
      </c>
      <c r="N19">
        <v>3.0000000000000001E-3</v>
      </c>
      <c r="Q19">
        <v>2177819</v>
      </c>
      <c r="R19">
        <v>2259084</v>
      </c>
      <c r="S19">
        <v>2182086</v>
      </c>
      <c r="T19">
        <v>2026476</v>
      </c>
      <c r="U19">
        <v>2064267</v>
      </c>
      <c r="V19">
        <v>1676522</v>
      </c>
      <c r="W19">
        <v>1728330</v>
      </c>
      <c r="X19">
        <v>1688245</v>
      </c>
      <c r="Y19">
        <v>1349178</v>
      </c>
      <c r="Z19">
        <v>1316914</v>
      </c>
      <c r="AA19" s="5">
        <f t="shared" si="2"/>
        <v>0.80900000000000005</v>
      </c>
      <c r="AB19" s="3">
        <f t="shared" si="3"/>
        <v>5.0000000000000001E-3</v>
      </c>
      <c r="AC19" s="4">
        <f t="shared" si="4"/>
        <v>10</v>
      </c>
      <c r="AD19" s="3">
        <f t="shared" si="5"/>
        <v>3.8929999999999998</v>
      </c>
      <c r="AE19" s="3"/>
    </row>
    <row r="20" spans="1:31" s="4" customFormat="1">
      <c r="A20" t="s">
        <v>30</v>
      </c>
      <c r="B20" t="s">
        <v>19</v>
      </c>
      <c r="C20" t="s">
        <v>10</v>
      </c>
      <c r="D20" t="s">
        <v>11</v>
      </c>
      <c r="E20">
        <v>0</v>
      </c>
      <c r="F20"/>
      <c r="G20">
        <v>0</v>
      </c>
      <c r="H20"/>
      <c r="I20"/>
      <c r="J20">
        <v>0</v>
      </c>
      <c r="K20">
        <v>0</v>
      </c>
      <c r="L20"/>
      <c r="M20"/>
      <c r="N20"/>
      <c r="Q20">
        <v>6269</v>
      </c>
      <c r="R20">
        <v>991</v>
      </c>
      <c r="S20">
        <v>3204</v>
      </c>
      <c r="T20">
        <v>1505</v>
      </c>
      <c r="U20">
        <v>5646</v>
      </c>
      <c r="V20">
        <v>7952</v>
      </c>
      <c r="W20">
        <v>10318</v>
      </c>
      <c r="X20">
        <v>2204</v>
      </c>
      <c r="Y20">
        <v>4242</v>
      </c>
      <c r="Z20">
        <v>13828</v>
      </c>
      <c r="AA20" s="5"/>
      <c r="AB20" s="3"/>
      <c r="AD20" s="3"/>
      <c r="AE20" s="3"/>
    </row>
    <row r="21" spans="1:31" s="4" customFormat="1">
      <c r="A21" t="s">
        <v>22</v>
      </c>
      <c r="B21" t="s">
        <v>13</v>
      </c>
      <c r="C21" t="s">
        <v>10</v>
      </c>
      <c r="D21" t="s">
        <v>11</v>
      </c>
      <c r="E21">
        <v>0</v>
      </c>
      <c r="F21">
        <v>0</v>
      </c>
      <c r="G21">
        <v>0</v>
      </c>
      <c r="H21">
        <v>1E-3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Q21">
        <v>45086</v>
      </c>
      <c r="R21">
        <v>317773</v>
      </c>
      <c r="S21">
        <v>263900</v>
      </c>
      <c r="T21">
        <v>305832</v>
      </c>
      <c r="U21">
        <v>320576</v>
      </c>
      <c r="V21">
        <v>146443</v>
      </c>
      <c r="W21">
        <v>138669</v>
      </c>
      <c r="X21">
        <v>306957</v>
      </c>
      <c r="Y21">
        <v>205105</v>
      </c>
      <c r="Z21">
        <v>131553</v>
      </c>
      <c r="AA21" s="5">
        <f t="shared" si="2"/>
        <v>0.313</v>
      </c>
      <c r="AB21" s="3">
        <f t="shared" si="3"/>
        <v>0.379</v>
      </c>
      <c r="AC21" s="4">
        <f t="shared" si="4"/>
        <v>10</v>
      </c>
      <c r="AD21" s="3">
        <f t="shared" si="5"/>
        <v>0.93200000000000005</v>
      </c>
      <c r="AE21" s="3"/>
    </row>
    <row r="22" spans="1:31" s="4" customFormat="1">
      <c r="A22" t="s">
        <v>22</v>
      </c>
      <c r="B22" t="s">
        <v>14</v>
      </c>
      <c r="C22" t="s">
        <v>10</v>
      </c>
      <c r="D22" t="s">
        <v>11</v>
      </c>
      <c r="E22">
        <v>2E-3</v>
      </c>
      <c r="F22">
        <v>2E-3</v>
      </c>
      <c r="G22">
        <v>2E-3</v>
      </c>
      <c r="H22">
        <v>1E-3</v>
      </c>
      <c r="I22">
        <v>1E-3</v>
      </c>
      <c r="J22">
        <v>1E-3</v>
      </c>
      <c r="K22">
        <v>1E-3</v>
      </c>
      <c r="L22">
        <v>1E-3</v>
      </c>
      <c r="M22">
        <v>2E-3</v>
      </c>
      <c r="N22">
        <v>2E-3</v>
      </c>
      <c r="Q22">
        <v>1783662</v>
      </c>
      <c r="R22">
        <v>2085242</v>
      </c>
      <c r="S22">
        <v>2144357</v>
      </c>
      <c r="T22">
        <v>1947806</v>
      </c>
      <c r="U22">
        <v>2175901</v>
      </c>
      <c r="V22">
        <v>2240099</v>
      </c>
      <c r="W22">
        <v>2239709</v>
      </c>
      <c r="X22">
        <v>2233974</v>
      </c>
      <c r="Y22">
        <v>2042906</v>
      </c>
      <c r="Z22">
        <v>2287411</v>
      </c>
      <c r="AA22" s="5">
        <f t="shared" si="2"/>
        <v>-0.33</v>
      </c>
      <c r="AB22" s="3">
        <f t="shared" si="3"/>
        <v>0.35199999999999998</v>
      </c>
      <c r="AC22" s="4">
        <f t="shared" si="4"/>
        <v>10</v>
      </c>
      <c r="AD22" s="3">
        <f t="shared" si="5"/>
        <v>-0.98899999999999999</v>
      </c>
      <c r="AE22" s="3"/>
    </row>
    <row r="23" spans="1:31" s="4" customFormat="1">
      <c r="A23" t="s">
        <v>22</v>
      </c>
      <c r="B23" t="s">
        <v>15</v>
      </c>
      <c r="C23" t="s">
        <v>10</v>
      </c>
      <c r="D23" t="s">
        <v>11</v>
      </c>
      <c r="E23">
        <v>2E-3</v>
      </c>
      <c r="F23">
        <v>2E-3</v>
      </c>
      <c r="G23">
        <v>4.0000000000000001E-3</v>
      </c>
      <c r="H23">
        <v>1E-3</v>
      </c>
      <c r="I23">
        <v>1E-3</v>
      </c>
      <c r="J23">
        <v>2E-3</v>
      </c>
      <c r="K23">
        <v>2E-3</v>
      </c>
      <c r="L23">
        <v>3.0000000000000001E-3</v>
      </c>
      <c r="M23">
        <v>2E-3</v>
      </c>
      <c r="N23">
        <v>3.0000000000000001E-3</v>
      </c>
      <c r="Q23">
        <v>762235</v>
      </c>
      <c r="R23">
        <v>971823</v>
      </c>
      <c r="S23">
        <v>1201844</v>
      </c>
      <c r="T23">
        <v>1371988</v>
      </c>
      <c r="U23">
        <v>1529613</v>
      </c>
      <c r="V23">
        <v>1043635</v>
      </c>
      <c r="W23">
        <v>1043484</v>
      </c>
      <c r="X23">
        <v>992674</v>
      </c>
      <c r="Y23">
        <v>999986</v>
      </c>
      <c r="Z23">
        <v>936777</v>
      </c>
      <c r="AA23" s="5">
        <f t="shared" si="2"/>
        <v>-0.39900000000000002</v>
      </c>
      <c r="AB23" s="3">
        <f t="shared" si="3"/>
        <v>0.253</v>
      </c>
      <c r="AC23" s="4">
        <f t="shared" si="4"/>
        <v>10</v>
      </c>
      <c r="AD23" s="3">
        <f t="shared" si="5"/>
        <v>-1.2310000000000001</v>
      </c>
      <c r="AE23" s="3"/>
    </row>
    <row r="24" spans="1:31" s="4" customFormat="1">
      <c r="A24" t="s">
        <v>22</v>
      </c>
      <c r="B24" t="s">
        <v>16</v>
      </c>
      <c r="C24" t="s">
        <v>10</v>
      </c>
      <c r="D24" t="s">
        <v>11</v>
      </c>
      <c r="E24">
        <v>1E-3</v>
      </c>
      <c r="F24">
        <v>1E-3</v>
      </c>
      <c r="G24">
        <v>0</v>
      </c>
      <c r="H24">
        <v>4.0000000000000001E-3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Q24">
        <v>235082</v>
      </c>
      <c r="R24">
        <v>338303</v>
      </c>
      <c r="S24">
        <v>405334</v>
      </c>
      <c r="T24">
        <v>710618</v>
      </c>
      <c r="U24">
        <v>724605</v>
      </c>
      <c r="V24">
        <v>475817</v>
      </c>
      <c r="W24">
        <v>475817</v>
      </c>
      <c r="X24">
        <v>553903</v>
      </c>
      <c r="Y24">
        <v>497021</v>
      </c>
      <c r="Z24">
        <v>755496</v>
      </c>
      <c r="AA24" s="5">
        <f t="shared" si="2"/>
        <v>0.16</v>
      </c>
      <c r="AB24" s="3">
        <f t="shared" si="3"/>
        <v>0.65900000000000003</v>
      </c>
      <c r="AC24" s="4">
        <f t="shared" si="4"/>
        <v>10</v>
      </c>
      <c r="AD24" s="3">
        <f t="shared" si="5"/>
        <v>0.45800000000000002</v>
      </c>
      <c r="AE24" s="3"/>
    </row>
    <row r="25" spans="1:31" s="4" customFormat="1">
      <c r="A25" t="s">
        <v>22</v>
      </c>
      <c r="B25" t="s">
        <v>17</v>
      </c>
      <c r="C25" t="s">
        <v>10</v>
      </c>
      <c r="D25" t="s">
        <v>11</v>
      </c>
      <c r="E25">
        <v>0.34200000000000003</v>
      </c>
      <c r="F25">
        <v>0.28100000000000003</v>
      </c>
      <c r="G25">
        <v>0.19500000000000001</v>
      </c>
      <c r="H25">
        <v>0.14299999999999999</v>
      </c>
      <c r="I25">
        <v>0.13200000000000001</v>
      </c>
      <c r="J25">
        <v>0.122</v>
      </c>
      <c r="K25">
        <v>0.14699999999999999</v>
      </c>
      <c r="L25">
        <v>0.155</v>
      </c>
      <c r="M25">
        <v>0.127</v>
      </c>
      <c r="N25">
        <v>0.20399999999999999</v>
      </c>
      <c r="Q25">
        <v>7734607</v>
      </c>
      <c r="R25">
        <v>7788841</v>
      </c>
      <c r="S25">
        <v>7366673</v>
      </c>
      <c r="T25">
        <v>7881085</v>
      </c>
      <c r="U25">
        <v>7420257</v>
      </c>
      <c r="V25">
        <v>6314288</v>
      </c>
      <c r="W25">
        <v>6290496</v>
      </c>
      <c r="X25">
        <v>9431237</v>
      </c>
      <c r="Y25">
        <v>10053439</v>
      </c>
      <c r="Z25">
        <v>9930243</v>
      </c>
      <c r="AA25" s="5">
        <f t="shared" si="2"/>
        <v>1.4999999999999999E-2</v>
      </c>
      <c r="AB25" s="3">
        <f t="shared" si="3"/>
        <v>0.96799999999999997</v>
      </c>
      <c r="AC25" s="4">
        <f t="shared" si="4"/>
        <v>10</v>
      </c>
      <c r="AD25" s="3">
        <f t="shared" si="5"/>
        <v>4.2000000000000003E-2</v>
      </c>
      <c r="AE25" s="3"/>
    </row>
    <row r="26" spans="1:31" s="4" customFormat="1">
      <c r="A26" t="s">
        <v>22</v>
      </c>
      <c r="B26" t="s">
        <v>18</v>
      </c>
      <c r="C26" t="s">
        <v>10</v>
      </c>
      <c r="D26" t="s">
        <v>11</v>
      </c>
      <c r="E26">
        <v>0.106</v>
      </c>
      <c r="F26">
        <v>7.1999999999999995E-2</v>
      </c>
      <c r="G26">
        <v>0.111</v>
      </c>
      <c r="H26">
        <v>0.08</v>
      </c>
      <c r="I26">
        <v>7.6999999999999999E-2</v>
      </c>
      <c r="J26">
        <v>6.6000000000000003E-2</v>
      </c>
      <c r="K26">
        <v>7.9000000000000001E-2</v>
      </c>
      <c r="L26">
        <v>4.9000000000000002E-2</v>
      </c>
      <c r="M26">
        <v>0.02</v>
      </c>
      <c r="N26">
        <v>0.02</v>
      </c>
      <c r="Q26">
        <v>10516376</v>
      </c>
      <c r="R26">
        <v>10920284</v>
      </c>
      <c r="S26">
        <v>11540724</v>
      </c>
      <c r="T26">
        <v>10898037</v>
      </c>
      <c r="U26">
        <v>10785794</v>
      </c>
      <c r="V26">
        <v>7338510</v>
      </c>
      <c r="W26">
        <v>7293644</v>
      </c>
      <c r="X26">
        <v>6895363</v>
      </c>
      <c r="Y26">
        <v>6068354</v>
      </c>
      <c r="Z26">
        <v>6018646</v>
      </c>
      <c r="AA26" s="5">
        <f t="shared" si="2"/>
        <v>0.82399999999999995</v>
      </c>
      <c r="AB26" s="3">
        <f t="shared" si="3"/>
        <v>3.0000000000000001E-3</v>
      </c>
      <c r="AC26" s="4">
        <f t="shared" si="4"/>
        <v>10</v>
      </c>
      <c r="AD26" s="3">
        <f t="shared" si="5"/>
        <v>4.1130000000000004</v>
      </c>
      <c r="AE26" s="3"/>
    </row>
    <row r="27" spans="1:31" s="4" customFormat="1">
      <c r="A27" t="s">
        <v>22</v>
      </c>
      <c r="B27" t="s">
        <v>19</v>
      </c>
      <c r="C27" t="s">
        <v>10</v>
      </c>
      <c r="D27" t="s">
        <v>11</v>
      </c>
      <c r="E27"/>
      <c r="F27"/>
      <c r="G27"/>
      <c r="H27">
        <v>0</v>
      </c>
      <c r="I27"/>
      <c r="J27"/>
      <c r="K27"/>
      <c r="L27">
        <v>1E-3</v>
      </c>
      <c r="M27">
        <v>0</v>
      </c>
      <c r="N27"/>
      <c r="Q27">
        <v>5832</v>
      </c>
      <c r="R27">
        <v>6986</v>
      </c>
      <c r="S27">
        <v>14923</v>
      </c>
      <c r="T27">
        <v>21471</v>
      </c>
      <c r="U27">
        <v>4483</v>
      </c>
      <c r="V27">
        <v>9527</v>
      </c>
      <c r="W27">
        <v>9527</v>
      </c>
      <c r="X27">
        <v>55029</v>
      </c>
      <c r="Y27">
        <v>54466</v>
      </c>
      <c r="Z27">
        <v>22264</v>
      </c>
      <c r="AA27" s="5">
        <f t="shared" si="2"/>
        <v>0.51300000000000001</v>
      </c>
      <c r="AB27" s="3">
        <f t="shared" si="3"/>
        <v>0.129</v>
      </c>
      <c r="AC27" s="4">
        <f t="shared" si="4"/>
        <v>10</v>
      </c>
      <c r="AD27" s="3">
        <f t="shared" si="5"/>
        <v>1.69</v>
      </c>
      <c r="AE27" s="3"/>
    </row>
    <row r="28" spans="1:31" s="4" customFormat="1">
      <c r="A28" t="s">
        <v>75</v>
      </c>
      <c r="B28" t="s">
        <v>18</v>
      </c>
      <c r="C28" t="s">
        <v>10</v>
      </c>
      <c r="D28" t="s">
        <v>11</v>
      </c>
      <c r="E28"/>
      <c r="F28"/>
      <c r="G28"/>
      <c r="H28">
        <v>0</v>
      </c>
      <c r="I28">
        <v>0</v>
      </c>
      <c r="J28">
        <v>0</v>
      </c>
      <c r="K28"/>
      <c r="L28">
        <v>0</v>
      </c>
      <c r="M28">
        <v>0</v>
      </c>
      <c r="N28">
        <v>0</v>
      </c>
      <c r="Q28"/>
      <c r="R28"/>
      <c r="S28">
        <v>730</v>
      </c>
      <c r="T28">
        <v>6378</v>
      </c>
      <c r="U28">
        <v>11065</v>
      </c>
      <c r="V28">
        <v>5203</v>
      </c>
      <c r="W28">
        <v>3090</v>
      </c>
      <c r="X28">
        <v>7854</v>
      </c>
      <c r="Y28">
        <v>2298</v>
      </c>
      <c r="Z28">
        <v>11868</v>
      </c>
      <c r="AA28" s="5"/>
      <c r="AB28" s="3"/>
      <c r="AD28" s="3"/>
      <c r="AE28" s="3"/>
    </row>
    <row r="29" spans="1:31">
      <c r="A29" t="s">
        <v>31</v>
      </c>
      <c r="B29" t="s">
        <v>13</v>
      </c>
      <c r="C29" t="s">
        <v>10</v>
      </c>
      <c r="D29" t="s">
        <v>11</v>
      </c>
      <c r="E29">
        <v>1E-3</v>
      </c>
      <c r="F29">
        <v>3.0000000000000001E-3</v>
      </c>
      <c r="G29">
        <v>1E-3</v>
      </c>
      <c r="P29" s="4"/>
      <c r="Q29">
        <v>284450</v>
      </c>
      <c r="R29">
        <v>365302</v>
      </c>
      <c r="S29">
        <v>202229</v>
      </c>
      <c r="Z29"/>
      <c r="AA29" s="5">
        <f t="shared" si="2"/>
        <v>0.86399999999999999</v>
      </c>
      <c r="AB29" s="3">
        <f t="shared" si="3"/>
        <v>0.33600000000000002</v>
      </c>
      <c r="AC29" s="4">
        <f t="shared" si="4"/>
        <v>3</v>
      </c>
      <c r="AD29" s="3">
        <f t="shared" si="5"/>
        <v>1.716</v>
      </c>
      <c r="AE29" s="3"/>
    </row>
    <row r="30" spans="1:31">
      <c r="A30" t="s">
        <v>31</v>
      </c>
      <c r="B30" t="s">
        <v>18</v>
      </c>
      <c r="C30" t="s">
        <v>10</v>
      </c>
      <c r="D30" t="s">
        <v>11</v>
      </c>
      <c r="E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P30" s="4"/>
      <c r="Q30">
        <v>3557</v>
      </c>
      <c r="S30">
        <v>6745</v>
      </c>
      <c r="T30">
        <v>19360</v>
      </c>
      <c r="U30">
        <v>30580</v>
      </c>
      <c r="V30">
        <v>25740</v>
      </c>
      <c r="W30">
        <v>31020</v>
      </c>
      <c r="X30">
        <v>37620</v>
      </c>
      <c r="Y30">
        <v>41195</v>
      </c>
      <c r="Z30">
        <v>12760</v>
      </c>
      <c r="AA30" s="5"/>
      <c r="AB30" s="3"/>
      <c r="AD30" s="3"/>
      <c r="AE30" s="3"/>
    </row>
    <row r="31" spans="1:31">
      <c r="A31" t="s">
        <v>23</v>
      </c>
      <c r="B31" t="s">
        <v>13</v>
      </c>
      <c r="C31" t="s">
        <v>10</v>
      </c>
      <c r="D31" t="s">
        <v>11</v>
      </c>
      <c r="E31">
        <v>0.01</v>
      </c>
      <c r="F31">
        <v>2.1000000000000001E-2</v>
      </c>
      <c r="G31">
        <v>5.1999999999999998E-2</v>
      </c>
      <c r="H31">
        <v>3.5000000000000003E-2</v>
      </c>
      <c r="I31">
        <v>0.02</v>
      </c>
      <c r="J31">
        <v>1.7000000000000001E-2</v>
      </c>
      <c r="K31">
        <v>1.7999999999999999E-2</v>
      </c>
      <c r="L31">
        <v>1.4999999999999999E-2</v>
      </c>
      <c r="M31">
        <v>4.0000000000000001E-3</v>
      </c>
      <c r="N31">
        <v>8.0000000000000002E-3</v>
      </c>
      <c r="P31" s="4"/>
      <c r="Q31">
        <v>3748872</v>
      </c>
      <c r="R31">
        <v>2331454</v>
      </c>
      <c r="S31">
        <v>2969538</v>
      </c>
      <c r="T31">
        <v>2079409</v>
      </c>
      <c r="U31">
        <v>1767496</v>
      </c>
      <c r="V31">
        <v>1020052</v>
      </c>
      <c r="W31">
        <v>916246</v>
      </c>
      <c r="X31">
        <v>948287</v>
      </c>
      <c r="Y31">
        <v>879763</v>
      </c>
      <c r="Z31">
        <v>1085019</v>
      </c>
      <c r="AA31" s="5">
        <f t="shared" si="2"/>
        <v>0.42799999999999999</v>
      </c>
      <c r="AB31" s="3">
        <f t="shared" si="3"/>
        <v>0.217</v>
      </c>
      <c r="AC31" s="4">
        <f t="shared" si="4"/>
        <v>10</v>
      </c>
      <c r="AD31" s="3">
        <f t="shared" si="5"/>
        <v>1.339</v>
      </c>
      <c r="AE31" s="3"/>
    </row>
    <row r="32" spans="1:31">
      <c r="A32" t="s">
        <v>23</v>
      </c>
      <c r="B32" t="s">
        <v>14</v>
      </c>
      <c r="C32" t="s">
        <v>10</v>
      </c>
      <c r="D32" t="s">
        <v>11</v>
      </c>
      <c r="E32">
        <v>6.0000000000000001E-3</v>
      </c>
      <c r="F32">
        <v>0.02</v>
      </c>
      <c r="G32">
        <v>3.1E-2</v>
      </c>
      <c r="H32">
        <v>1.7999999999999999E-2</v>
      </c>
      <c r="I32">
        <v>1.6E-2</v>
      </c>
      <c r="J32">
        <v>1.9E-2</v>
      </c>
      <c r="K32">
        <v>2.1000000000000001E-2</v>
      </c>
      <c r="L32">
        <v>1.4E-2</v>
      </c>
      <c r="M32">
        <v>5.0000000000000001E-3</v>
      </c>
      <c r="N32">
        <v>0.01</v>
      </c>
      <c r="P32" s="4"/>
      <c r="Q32">
        <v>1062126</v>
      </c>
      <c r="R32">
        <v>886948</v>
      </c>
      <c r="S32">
        <v>678791</v>
      </c>
      <c r="T32">
        <v>531205</v>
      </c>
      <c r="U32">
        <v>561733</v>
      </c>
      <c r="V32">
        <v>532849</v>
      </c>
      <c r="W32">
        <v>550092</v>
      </c>
      <c r="X32">
        <v>523002</v>
      </c>
      <c r="Y32">
        <v>451265</v>
      </c>
      <c r="Z32">
        <v>495485</v>
      </c>
      <c r="AA32" s="5">
        <f t="shared" si="2"/>
        <v>-3.4000000000000002E-2</v>
      </c>
      <c r="AB32" s="3">
        <f t="shared" si="3"/>
        <v>0.92600000000000005</v>
      </c>
      <c r="AC32" s="4">
        <f t="shared" si="4"/>
        <v>10</v>
      </c>
      <c r="AD32" s="3">
        <f t="shared" si="5"/>
        <v>-9.6000000000000002E-2</v>
      </c>
      <c r="AE32" s="3"/>
    </row>
    <row r="33" spans="1:31">
      <c r="A33" t="s">
        <v>23</v>
      </c>
      <c r="B33" t="s">
        <v>15</v>
      </c>
      <c r="C33" t="s">
        <v>10</v>
      </c>
      <c r="D33" t="s">
        <v>11</v>
      </c>
      <c r="E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P33" s="4"/>
      <c r="Q33">
        <v>802</v>
      </c>
      <c r="R33">
        <v>172</v>
      </c>
      <c r="S33">
        <v>16260</v>
      </c>
      <c r="T33">
        <v>20223</v>
      </c>
      <c r="U33">
        <v>25383</v>
      </c>
      <c r="V33">
        <v>44065</v>
      </c>
      <c r="W33">
        <v>37179</v>
      </c>
      <c r="X33">
        <v>66405</v>
      </c>
      <c r="Y33">
        <v>50980</v>
      </c>
      <c r="Z33">
        <v>76602</v>
      </c>
      <c r="AA33" s="5"/>
      <c r="AB33" s="3"/>
      <c r="AD33" s="3"/>
      <c r="AE33" s="3"/>
    </row>
    <row r="34" spans="1:31">
      <c r="A34" t="s">
        <v>23</v>
      </c>
      <c r="B34" t="s">
        <v>16</v>
      </c>
      <c r="C34" t="s">
        <v>10</v>
      </c>
      <c r="D34" t="s">
        <v>11</v>
      </c>
      <c r="G34">
        <v>0</v>
      </c>
      <c r="H34">
        <v>0</v>
      </c>
      <c r="I34">
        <v>0</v>
      </c>
      <c r="J34">
        <v>0</v>
      </c>
      <c r="K34">
        <v>0</v>
      </c>
      <c r="N34">
        <v>0</v>
      </c>
      <c r="P34" s="4"/>
      <c r="Q34">
        <v>91311</v>
      </c>
      <c r="R34">
        <v>3600</v>
      </c>
      <c r="S34">
        <v>72796</v>
      </c>
      <c r="T34">
        <v>1265</v>
      </c>
      <c r="U34">
        <v>55984</v>
      </c>
      <c r="V34">
        <v>23606</v>
      </c>
      <c r="W34">
        <v>29165</v>
      </c>
      <c r="X34">
        <v>34204</v>
      </c>
      <c r="Y34">
        <v>17637</v>
      </c>
      <c r="Z34">
        <v>64790</v>
      </c>
      <c r="AA34" s="5"/>
      <c r="AB34" s="3"/>
      <c r="AD34" s="3"/>
      <c r="AE34" s="3"/>
    </row>
    <row r="35" spans="1:31">
      <c r="A35" t="s">
        <v>23</v>
      </c>
      <c r="B35" t="s">
        <v>17</v>
      </c>
      <c r="C35" t="s">
        <v>10</v>
      </c>
      <c r="D35" t="s">
        <v>11</v>
      </c>
      <c r="E35">
        <v>1.4E-2</v>
      </c>
      <c r="F35">
        <v>0.03</v>
      </c>
      <c r="G35">
        <v>5.1999999999999998E-2</v>
      </c>
      <c r="H35">
        <v>4.3999999999999997E-2</v>
      </c>
      <c r="I35">
        <v>0.03</v>
      </c>
      <c r="J35">
        <v>3.7999999999999999E-2</v>
      </c>
      <c r="K35">
        <v>6.0999999999999999E-2</v>
      </c>
      <c r="L35">
        <v>5.8999999999999997E-2</v>
      </c>
      <c r="M35">
        <v>2.1999999999999999E-2</v>
      </c>
      <c r="N35">
        <v>3.5999999999999997E-2</v>
      </c>
      <c r="P35" s="4"/>
      <c r="Q35">
        <v>5847912</v>
      </c>
      <c r="R35">
        <v>5080624</v>
      </c>
      <c r="S35">
        <v>4811084</v>
      </c>
      <c r="T35">
        <v>3883296</v>
      </c>
      <c r="U35">
        <v>4031609</v>
      </c>
      <c r="V35">
        <v>3868538</v>
      </c>
      <c r="W35">
        <v>4179131</v>
      </c>
      <c r="X35">
        <v>4496000</v>
      </c>
      <c r="Y35">
        <v>4410607</v>
      </c>
      <c r="Z35">
        <v>4107580</v>
      </c>
      <c r="AA35" s="5">
        <f t="shared" si="2"/>
        <v>-0.433</v>
      </c>
      <c r="AB35" s="3">
        <f t="shared" si="3"/>
        <v>0.21099999999999999</v>
      </c>
      <c r="AC35" s="4">
        <f t="shared" si="4"/>
        <v>10</v>
      </c>
      <c r="AD35" s="3">
        <f t="shared" si="5"/>
        <v>-1.359</v>
      </c>
      <c r="AE35" s="3"/>
    </row>
    <row r="36" spans="1:31">
      <c r="A36" t="s">
        <v>23</v>
      </c>
      <c r="B36" t="s">
        <v>18</v>
      </c>
      <c r="C36" t="s">
        <v>10</v>
      </c>
      <c r="D36" t="s">
        <v>11</v>
      </c>
      <c r="E36">
        <v>3.5000000000000003E-2</v>
      </c>
      <c r="F36">
        <v>5.8999999999999997E-2</v>
      </c>
      <c r="G36">
        <v>0.11600000000000001</v>
      </c>
      <c r="H36">
        <v>8.5999999999999993E-2</v>
      </c>
      <c r="I36">
        <v>0.05</v>
      </c>
      <c r="J36">
        <v>5.0999999999999997E-2</v>
      </c>
      <c r="K36">
        <v>5.1999999999999998E-2</v>
      </c>
      <c r="L36">
        <v>4.7E-2</v>
      </c>
      <c r="M36">
        <v>1.2E-2</v>
      </c>
      <c r="N36">
        <v>2.1000000000000001E-2</v>
      </c>
      <c r="P36" s="4"/>
      <c r="Q36">
        <v>5516623</v>
      </c>
      <c r="R36">
        <v>5481022</v>
      </c>
      <c r="S36">
        <v>6549003</v>
      </c>
      <c r="T36">
        <v>5781300</v>
      </c>
      <c r="U36">
        <v>6056725</v>
      </c>
      <c r="V36">
        <v>4609737</v>
      </c>
      <c r="W36">
        <v>3484871</v>
      </c>
      <c r="X36">
        <v>4105661</v>
      </c>
      <c r="Y36">
        <v>3760111</v>
      </c>
      <c r="Z36">
        <v>4029507</v>
      </c>
      <c r="AA36" s="5">
        <f t="shared" si="2"/>
        <v>0.7</v>
      </c>
      <c r="AB36" s="3">
        <f t="shared" si="3"/>
        <v>2.4E-2</v>
      </c>
      <c r="AC36" s="4">
        <f t="shared" si="4"/>
        <v>10</v>
      </c>
      <c r="AD36" s="3">
        <f t="shared" si="5"/>
        <v>2.7719999999999998</v>
      </c>
      <c r="AE36" s="3"/>
    </row>
    <row r="37" spans="1:31">
      <c r="A37" t="s">
        <v>23</v>
      </c>
      <c r="B37" t="s">
        <v>19</v>
      </c>
      <c r="C37" t="s">
        <v>10</v>
      </c>
      <c r="D37" t="s">
        <v>11</v>
      </c>
      <c r="E37">
        <v>0</v>
      </c>
      <c r="F37">
        <v>0</v>
      </c>
      <c r="H37">
        <v>0</v>
      </c>
      <c r="J37">
        <v>0</v>
      </c>
      <c r="K37">
        <v>0</v>
      </c>
      <c r="L37">
        <v>0</v>
      </c>
      <c r="M37">
        <v>0</v>
      </c>
      <c r="N37">
        <v>0</v>
      </c>
      <c r="P37" s="4"/>
      <c r="Q37">
        <v>8499</v>
      </c>
      <c r="R37">
        <v>8964</v>
      </c>
      <c r="S37">
        <v>340</v>
      </c>
      <c r="T37">
        <v>10012</v>
      </c>
      <c r="U37">
        <v>3976</v>
      </c>
      <c r="V37">
        <v>11941</v>
      </c>
      <c r="W37">
        <v>17634</v>
      </c>
      <c r="X37">
        <v>9604</v>
      </c>
      <c r="Y37">
        <v>21664</v>
      </c>
      <c r="Z37">
        <v>20151</v>
      </c>
      <c r="AA37" s="5"/>
      <c r="AB37" s="3"/>
      <c r="AD37" s="3"/>
      <c r="AE37" s="3"/>
    </row>
    <row r="38" spans="1:31">
      <c r="A38" t="s">
        <v>32</v>
      </c>
      <c r="B38" t="s">
        <v>17</v>
      </c>
      <c r="C38" t="s">
        <v>10</v>
      </c>
      <c r="D38" t="s">
        <v>11</v>
      </c>
      <c r="E38">
        <v>0</v>
      </c>
      <c r="H38">
        <v>0</v>
      </c>
      <c r="K38">
        <v>0</v>
      </c>
      <c r="L38">
        <v>0</v>
      </c>
      <c r="M38">
        <v>1E-3</v>
      </c>
      <c r="N38">
        <v>1E-3</v>
      </c>
      <c r="P38" s="4"/>
      <c r="Q38">
        <v>7641</v>
      </c>
      <c r="S38">
        <v>716</v>
      </c>
      <c r="T38">
        <v>5176</v>
      </c>
      <c r="V38">
        <v>1141</v>
      </c>
      <c r="W38">
        <v>1805</v>
      </c>
      <c r="X38">
        <v>16616</v>
      </c>
      <c r="Y38">
        <v>24770</v>
      </c>
      <c r="Z38">
        <v>42944</v>
      </c>
      <c r="AA38" s="5">
        <f t="shared" si="2"/>
        <v>0.872</v>
      </c>
      <c r="AB38" s="3">
        <f t="shared" si="3"/>
        <v>5.0000000000000001E-3</v>
      </c>
      <c r="AC38" s="4">
        <f t="shared" si="4"/>
        <v>8</v>
      </c>
      <c r="AD38" s="3">
        <f t="shared" si="5"/>
        <v>4.3630000000000004</v>
      </c>
      <c r="AE38" s="3"/>
    </row>
    <row r="39" spans="1:31">
      <c r="A39" t="s">
        <v>32</v>
      </c>
      <c r="B39" t="s">
        <v>18</v>
      </c>
      <c r="C39" t="s">
        <v>10</v>
      </c>
      <c r="D39" t="s">
        <v>11</v>
      </c>
      <c r="F39">
        <v>1E-3</v>
      </c>
      <c r="G39">
        <v>1E-3</v>
      </c>
      <c r="H39">
        <v>1E-3</v>
      </c>
      <c r="I39">
        <v>0</v>
      </c>
      <c r="J39">
        <v>3.0000000000000001E-3</v>
      </c>
      <c r="K39">
        <v>4.0000000000000001E-3</v>
      </c>
      <c r="L39">
        <v>2E-3</v>
      </c>
      <c r="M39">
        <v>0</v>
      </c>
      <c r="N39">
        <v>0</v>
      </c>
      <c r="P39" s="4"/>
      <c r="R39">
        <v>53672</v>
      </c>
      <c r="S39">
        <v>72432</v>
      </c>
      <c r="T39">
        <v>42938</v>
      </c>
      <c r="U39">
        <v>20658</v>
      </c>
      <c r="V39">
        <v>128847</v>
      </c>
      <c r="W39">
        <v>153397</v>
      </c>
      <c r="X39">
        <v>146457</v>
      </c>
      <c r="Y39">
        <v>6852</v>
      </c>
      <c r="Z39">
        <v>31350</v>
      </c>
      <c r="AA39" s="5">
        <f t="shared" si="2"/>
        <v>0.92600000000000005</v>
      </c>
      <c r="AB39" s="3">
        <f t="shared" si="3"/>
        <v>0</v>
      </c>
      <c r="AC39" s="4">
        <f t="shared" si="4"/>
        <v>9</v>
      </c>
      <c r="AD39" s="3">
        <f t="shared" si="5"/>
        <v>6.49</v>
      </c>
      <c r="AE39" s="3"/>
    </row>
    <row r="40" spans="1:31">
      <c r="A40" t="s">
        <v>24</v>
      </c>
      <c r="B40" t="s">
        <v>17</v>
      </c>
      <c r="C40" t="s">
        <v>10</v>
      </c>
      <c r="D40" t="s">
        <v>11</v>
      </c>
      <c r="M40">
        <v>0</v>
      </c>
      <c r="N40">
        <v>0</v>
      </c>
      <c r="P40" s="4"/>
      <c r="X40">
        <v>6044</v>
      </c>
      <c r="Y40">
        <v>221</v>
      </c>
      <c r="Z40">
        <v>4442</v>
      </c>
      <c r="AA40" s="5"/>
      <c r="AB40" s="3"/>
      <c r="AD40" s="3"/>
      <c r="AE40" s="3"/>
    </row>
    <row r="41" spans="1:31">
      <c r="A41" t="s">
        <v>24</v>
      </c>
      <c r="B41" t="s">
        <v>18</v>
      </c>
      <c r="C41" t="s">
        <v>10</v>
      </c>
      <c r="D41" t="s">
        <v>11</v>
      </c>
      <c r="K41">
        <v>1E-3</v>
      </c>
      <c r="L41">
        <v>0</v>
      </c>
      <c r="M41">
        <v>0</v>
      </c>
      <c r="N41">
        <v>0</v>
      </c>
      <c r="P41" s="4"/>
      <c r="Q41">
        <v>36589</v>
      </c>
      <c r="R41">
        <v>64393</v>
      </c>
      <c r="S41">
        <v>108566</v>
      </c>
      <c r="T41">
        <v>162551</v>
      </c>
      <c r="U41">
        <v>113851</v>
      </c>
      <c r="V41">
        <v>90839</v>
      </c>
      <c r="W41">
        <v>216240</v>
      </c>
      <c r="X41">
        <v>252472</v>
      </c>
      <c r="Y41">
        <v>259559</v>
      </c>
      <c r="Z41">
        <v>150099</v>
      </c>
      <c r="AA41" s="5">
        <f t="shared" si="2"/>
        <v>-4.4999999999999998E-2</v>
      </c>
      <c r="AB41" s="3">
        <f t="shared" si="3"/>
        <v>0.90200000000000002</v>
      </c>
      <c r="AC41" s="4">
        <f t="shared" si="4"/>
        <v>10</v>
      </c>
      <c r="AD41" s="3">
        <f t="shared" si="5"/>
        <v>-0.127</v>
      </c>
      <c r="AE41" s="3"/>
    </row>
    <row r="42" spans="1:31">
      <c r="A42" t="s">
        <v>25</v>
      </c>
      <c r="B42" t="s">
        <v>13</v>
      </c>
      <c r="C42" t="s">
        <v>10</v>
      </c>
      <c r="D42" t="s">
        <v>11</v>
      </c>
      <c r="I42">
        <v>0</v>
      </c>
      <c r="P42" s="4"/>
      <c r="U42">
        <v>3666</v>
      </c>
      <c r="W42">
        <v>1396</v>
      </c>
      <c r="Z42"/>
      <c r="AA42" s="5"/>
      <c r="AB42" s="3"/>
      <c r="AD42" s="3"/>
      <c r="AE42" s="3"/>
    </row>
    <row r="43" spans="1:31">
      <c r="A43" t="s">
        <v>25</v>
      </c>
      <c r="B43" t="s">
        <v>14</v>
      </c>
      <c r="C43" t="s">
        <v>10</v>
      </c>
      <c r="D43" t="s">
        <v>11</v>
      </c>
      <c r="G43">
        <v>0</v>
      </c>
      <c r="H43">
        <v>0</v>
      </c>
      <c r="K43">
        <v>0</v>
      </c>
      <c r="P43" s="4"/>
      <c r="Q43">
        <v>467260</v>
      </c>
      <c r="R43">
        <v>643185</v>
      </c>
      <c r="S43">
        <v>498672</v>
      </c>
      <c r="T43">
        <v>192066</v>
      </c>
      <c r="U43">
        <v>193116</v>
      </c>
      <c r="V43">
        <v>355719</v>
      </c>
      <c r="W43">
        <v>437451</v>
      </c>
      <c r="X43">
        <v>387259</v>
      </c>
      <c r="Y43">
        <v>463248</v>
      </c>
      <c r="Z43">
        <v>439892</v>
      </c>
      <c r="AA43" s="5"/>
      <c r="AB43" s="3"/>
      <c r="AD43" s="3"/>
      <c r="AE43" s="3"/>
    </row>
    <row r="44" spans="1:31">
      <c r="A44" t="s">
        <v>25</v>
      </c>
      <c r="B44" t="s">
        <v>17</v>
      </c>
      <c r="C44" t="s">
        <v>10</v>
      </c>
      <c r="D44" t="s">
        <v>11</v>
      </c>
      <c r="E44">
        <v>1E-3</v>
      </c>
      <c r="F44">
        <v>3.0000000000000001E-3</v>
      </c>
      <c r="H44">
        <v>1E-3</v>
      </c>
      <c r="I44">
        <v>0</v>
      </c>
      <c r="J44">
        <v>1E-3</v>
      </c>
      <c r="K44">
        <v>1E-3</v>
      </c>
      <c r="L44">
        <v>1E-3</v>
      </c>
      <c r="M44">
        <v>1E-3</v>
      </c>
      <c r="N44">
        <v>2E-3</v>
      </c>
      <c r="P44" s="4"/>
      <c r="Q44">
        <v>802771</v>
      </c>
      <c r="R44">
        <v>879428</v>
      </c>
      <c r="S44">
        <v>1084677</v>
      </c>
      <c r="T44">
        <v>779453</v>
      </c>
      <c r="U44">
        <v>681392</v>
      </c>
      <c r="V44">
        <v>835556</v>
      </c>
      <c r="W44">
        <v>906397</v>
      </c>
      <c r="X44">
        <v>997738</v>
      </c>
      <c r="Y44">
        <v>748948</v>
      </c>
      <c r="Z44">
        <v>765697</v>
      </c>
      <c r="AA44" s="5">
        <f t="shared" si="2"/>
        <v>0.315</v>
      </c>
      <c r="AB44" s="3">
        <f t="shared" si="3"/>
        <v>0.375</v>
      </c>
      <c r="AC44" s="4">
        <f t="shared" si="4"/>
        <v>10</v>
      </c>
      <c r="AD44" s="3">
        <f t="shared" si="5"/>
        <v>0.93899999999999995</v>
      </c>
      <c r="AE44" s="3"/>
    </row>
    <row r="45" spans="1:31">
      <c r="A45" t="s">
        <v>25</v>
      </c>
      <c r="B45" t="s">
        <v>18</v>
      </c>
      <c r="C45" t="s">
        <v>10</v>
      </c>
      <c r="D45" t="s">
        <v>11</v>
      </c>
      <c r="E45">
        <v>0</v>
      </c>
      <c r="F45">
        <v>1E-3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P45" s="4"/>
      <c r="Q45">
        <v>489493</v>
      </c>
      <c r="R45">
        <v>444023</v>
      </c>
      <c r="S45">
        <v>419025</v>
      </c>
      <c r="T45">
        <v>387991</v>
      </c>
      <c r="U45">
        <v>368052</v>
      </c>
      <c r="V45">
        <v>506597</v>
      </c>
      <c r="W45">
        <v>497269</v>
      </c>
      <c r="X45">
        <v>456612</v>
      </c>
      <c r="Y45">
        <v>549778</v>
      </c>
      <c r="Z45">
        <v>322248</v>
      </c>
      <c r="AA45" s="5">
        <f t="shared" si="2"/>
        <v>-1.4999999999999999E-2</v>
      </c>
      <c r="AB45" s="3">
        <f t="shared" si="3"/>
        <v>0.96799999999999997</v>
      </c>
      <c r="AC45" s="4">
        <f t="shared" si="4"/>
        <v>10</v>
      </c>
      <c r="AD45" s="3">
        <f t="shared" si="5"/>
        <v>-4.2000000000000003E-2</v>
      </c>
      <c r="AE45" s="3"/>
    </row>
    <row r="46" spans="1:31">
      <c r="A46" t="s">
        <v>67</v>
      </c>
      <c r="E46" s="3">
        <f>SUM(E10:E45)</f>
        <v>0.58100000000000007</v>
      </c>
      <c r="F46" s="3">
        <f t="shared" ref="F46:N46" si="6">SUM(F10:F45)</f>
        <v>0.59399999999999997</v>
      </c>
      <c r="G46" s="3">
        <f t="shared" si="6"/>
        <v>0.70600000000000007</v>
      </c>
      <c r="H46" s="3">
        <f t="shared" si="6"/>
        <v>0.501</v>
      </c>
      <c r="I46" s="3">
        <f t="shared" si="6"/>
        <v>0.40100000000000008</v>
      </c>
      <c r="J46" s="3">
        <f t="shared" si="6"/>
        <v>0.374</v>
      </c>
      <c r="K46" s="3">
        <f t="shared" si="6"/>
        <v>0.44400000000000001</v>
      </c>
      <c r="L46" s="3">
        <f t="shared" si="6"/>
        <v>0.38500000000000001</v>
      </c>
      <c r="M46" s="3">
        <f t="shared" si="6"/>
        <v>0.21500000000000002</v>
      </c>
      <c r="N46" s="3">
        <f t="shared" si="6"/>
        <v>0.34700000000000003</v>
      </c>
      <c r="Q46" s="7">
        <f>SUM(Q10:Q45)</f>
        <v>55516239</v>
      </c>
      <c r="R46" s="7">
        <f t="shared" ref="R46:Z46" si="7">SUM(R10:R45)</f>
        <v>56222641</v>
      </c>
      <c r="S46" s="7">
        <f t="shared" si="7"/>
        <v>56322770</v>
      </c>
      <c r="T46" s="7">
        <f t="shared" si="7"/>
        <v>51759025</v>
      </c>
      <c r="U46" s="7">
        <f t="shared" si="7"/>
        <v>51760380</v>
      </c>
      <c r="V46" s="7">
        <f t="shared" si="7"/>
        <v>41025066</v>
      </c>
      <c r="W46" s="7">
        <f t="shared" si="7"/>
        <v>39029602</v>
      </c>
      <c r="X46" s="7">
        <f t="shared" si="7"/>
        <v>43543805</v>
      </c>
      <c r="Y46" s="7">
        <f t="shared" si="7"/>
        <v>42316330</v>
      </c>
      <c r="Z46" s="7">
        <f t="shared" si="7"/>
        <v>42678126</v>
      </c>
      <c r="AA46" s="5">
        <f>ROUND(PEARSON($Q46:$Z46,$E46:$N46),3)</f>
        <v>0.79300000000000004</v>
      </c>
      <c r="AB46" s="3">
        <f>ROUND(TDIST(ABS(AD46),AC46-2,2),3)</f>
        <v>6.0000000000000001E-3</v>
      </c>
      <c r="AC46" s="4">
        <f>COUNTA(Q46:Z46)</f>
        <v>10</v>
      </c>
      <c r="AD46" s="3">
        <f>ROUND((AA46*SQRT(AC46-2))/(SQRT(1-AA46^2)),3)</f>
        <v>3.6819999999999999</v>
      </c>
    </row>
    <row r="47" spans="1:31">
      <c r="A47" t="s">
        <v>69</v>
      </c>
      <c r="E47">
        <f t="shared" ref="E47:N47" si="8">ROUND(E46/E5,2)</f>
        <v>0.63</v>
      </c>
      <c r="F47">
        <f t="shared" si="8"/>
        <v>0.64</v>
      </c>
      <c r="G47">
        <f t="shared" si="8"/>
        <v>0.74</v>
      </c>
      <c r="H47">
        <f t="shared" si="8"/>
        <v>0.63</v>
      </c>
      <c r="I47">
        <f t="shared" si="8"/>
        <v>0.5</v>
      </c>
      <c r="J47">
        <f t="shared" si="8"/>
        <v>0.52</v>
      </c>
      <c r="K47">
        <f t="shared" si="8"/>
        <v>0.61</v>
      </c>
      <c r="L47">
        <f t="shared" si="8"/>
        <v>0.8</v>
      </c>
      <c r="M47">
        <f t="shared" si="8"/>
        <v>0.56999999999999995</v>
      </c>
      <c r="N47">
        <f t="shared" si="8"/>
        <v>0.82</v>
      </c>
    </row>
    <row r="49" spans="5:13">
      <c r="E49" s="10"/>
      <c r="F49" s="10"/>
      <c r="G49" s="10"/>
      <c r="H49" s="10"/>
      <c r="I49" s="10"/>
      <c r="J49" s="10"/>
      <c r="K49" s="10"/>
      <c r="L49" s="10"/>
      <c r="M49" s="10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E49"/>
  <sheetViews>
    <sheetView zoomScale="90" zoomScaleNormal="90" workbookViewId="0"/>
  </sheetViews>
  <sheetFormatPr defaultColWidth="9.140625" defaultRowHeight="15"/>
  <cols>
    <col min="1" max="1" width="6.140625" customWidth="1"/>
    <col min="2" max="2" width="11.85546875" customWidth="1"/>
    <col min="3" max="3" width="13.85546875" customWidth="1"/>
    <col min="5" max="14" width="7.85546875" customWidth="1"/>
    <col min="15" max="15" width="4.140625" customWidth="1"/>
    <col min="16" max="16" width="14.5703125" customWidth="1"/>
    <col min="17" max="25" width="10.42578125" customWidth="1"/>
    <col min="26" max="26" width="10.42578125" style="4" customWidth="1"/>
    <col min="27" max="27" width="8.85546875" style="4" customWidth="1"/>
    <col min="28" max="28" width="8.28515625" style="4" customWidth="1"/>
    <col min="29" max="29" width="4.42578125" style="4" customWidth="1"/>
  </cols>
  <sheetData>
    <row r="1" spans="1:31">
      <c r="A1" s="18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2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2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5"/>
      <c r="K3" s="17"/>
      <c r="L3" s="17"/>
      <c r="M3" s="17"/>
      <c r="N3" s="17"/>
      <c r="O3" s="11"/>
      <c r="P3" t="s">
        <v>159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/>
      <c r="L4" s="13"/>
      <c r="M4" s="13"/>
      <c r="N4" s="13"/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4"/>
      <c r="AA4" s="12"/>
      <c r="AB4" s="12"/>
    </row>
    <row r="5" spans="1:31">
      <c r="A5" s="11" t="s">
        <v>4</v>
      </c>
      <c r="B5" s="11"/>
      <c r="C5" s="11"/>
      <c r="D5" s="11"/>
      <c r="E5" s="5">
        <v>0.91500000000000004</v>
      </c>
      <c r="F5" s="5">
        <v>0.92200000000000004</v>
      </c>
      <c r="G5" s="5">
        <v>0.95799999999999996</v>
      </c>
      <c r="H5" s="5">
        <v>0.8</v>
      </c>
      <c r="I5" s="5">
        <v>0.80600000000000005</v>
      </c>
      <c r="J5" s="5">
        <v>0.72399999999999998</v>
      </c>
      <c r="K5" s="5">
        <v>0.72699999999999998</v>
      </c>
      <c r="L5" s="5">
        <v>0.48399999999999999</v>
      </c>
      <c r="M5" s="5">
        <v>0.374</v>
      </c>
      <c r="N5" s="5">
        <v>0.42399999999999999</v>
      </c>
      <c r="O5" s="11"/>
      <c r="P5" s="11" t="s">
        <v>1</v>
      </c>
      <c r="Q5" s="15">
        <f t="shared" ref="Q5:Z5" si="0">Q46</f>
        <v>55516239</v>
      </c>
      <c r="R5" s="15">
        <f t="shared" si="0"/>
        <v>56222641</v>
      </c>
      <c r="S5" s="15">
        <f t="shared" si="0"/>
        <v>56322770</v>
      </c>
      <c r="T5" s="15">
        <f t="shared" si="0"/>
        <v>51759025</v>
      </c>
      <c r="U5" s="15">
        <f t="shared" si="0"/>
        <v>51760380</v>
      </c>
      <c r="V5" s="15">
        <f t="shared" si="0"/>
        <v>41025066</v>
      </c>
      <c r="W5" s="15">
        <f t="shared" si="0"/>
        <v>39029602</v>
      </c>
      <c r="X5" s="15">
        <f t="shared" si="0"/>
        <v>43543805</v>
      </c>
      <c r="Y5" s="15">
        <f t="shared" si="0"/>
        <v>42316330</v>
      </c>
      <c r="Z5" s="15">
        <f t="shared" si="0"/>
        <v>42678126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3">
        <f>ROUND((K5-J5)/J5,2)</f>
        <v>0</v>
      </c>
      <c r="L6" s="13">
        <f t="shared" ref="L6:N6" si="1">ROUND((L5-K5)/K5,2)</f>
        <v>-0.33</v>
      </c>
      <c r="M6" s="13">
        <f t="shared" si="1"/>
        <v>-0.23</v>
      </c>
      <c r="N6" s="13">
        <f t="shared" si="1"/>
        <v>0.13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-0.05</v>
      </c>
      <c r="X6" s="13">
        <f>ROUND((X5-W5)/W5,2)</f>
        <v>0.12</v>
      </c>
      <c r="Y6" s="13">
        <f>ROUND((Y5-X5)/X5,2)</f>
        <v>-0.03</v>
      </c>
      <c r="Z6" s="13">
        <f>ROUND((Z5-Y5)/Y5,2)</f>
        <v>0.01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2"/>
      <c r="AA8" s="4" t="s">
        <v>141</v>
      </c>
      <c r="AB8" s="11"/>
      <c r="AC8"/>
    </row>
    <row r="9" spans="1:31">
      <c r="A9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12" t="s">
        <v>33</v>
      </c>
      <c r="AD9" s="8"/>
      <c r="AE9" s="8"/>
    </row>
    <row r="10" spans="1:31" s="4" customFormat="1">
      <c r="A10" t="s">
        <v>8</v>
      </c>
      <c r="B10" t="s">
        <v>9</v>
      </c>
      <c r="C10" t="s">
        <v>10</v>
      </c>
      <c r="D10" t="s">
        <v>12</v>
      </c>
      <c r="E10" s="5"/>
      <c r="F10" s="5"/>
      <c r="G10" s="5"/>
      <c r="H10" s="5"/>
      <c r="I10" s="5"/>
      <c r="J10" s="5">
        <v>0</v>
      </c>
      <c r="K10" s="5"/>
      <c r="L10" s="5"/>
      <c r="M10" s="5"/>
      <c r="N10" s="5"/>
      <c r="Q10"/>
      <c r="R10"/>
      <c r="S10"/>
      <c r="T10"/>
      <c r="U10"/>
      <c r="V10">
        <v>1766</v>
      </c>
      <c r="W10"/>
      <c r="X10"/>
      <c r="Y10"/>
      <c r="Z10"/>
      <c r="AA10" s="5"/>
      <c r="AB10" s="3"/>
      <c r="AD10" s="3"/>
      <c r="AE10" s="3"/>
    </row>
    <row r="11" spans="1:31" s="4" customFormat="1">
      <c r="A11" t="s">
        <v>8</v>
      </c>
      <c r="B11" t="s">
        <v>13</v>
      </c>
      <c r="C11" t="s">
        <v>10</v>
      </c>
      <c r="D11" t="s">
        <v>12</v>
      </c>
      <c r="E11" s="5">
        <v>0</v>
      </c>
      <c r="F11" s="5">
        <v>1E-3</v>
      </c>
      <c r="G11" s="5">
        <v>0</v>
      </c>
      <c r="H11" s="5">
        <v>0</v>
      </c>
      <c r="I11" s="5">
        <v>7.0000000000000001E-3</v>
      </c>
      <c r="J11" s="5">
        <v>1E-3</v>
      </c>
      <c r="K11" s="5">
        <v>2E-3</v>
      </c>
      <c r="L11" s="5">
        <v>4.0000000000000001E-3</v>
      </c>
      <c r="M11" s="5">
        <v>4.0000000000000001E-3</v>
      </c>
      <c r="N11" s="5">
        <v>1E-3</v>
      </c>
      <c r="Q11">
        <v>2914644</v>
      </c>
      <c r="R11">
        <v>4568918</v>
      </c>
      <c r="S11">
        <v>3996701</v>
      </c>
      <c r="T11">
        <v>3246205</v>
      </c>
      <c r="U11">
        <v>3351614</v>
      </c>
      <c r="V11">
        <v>2285026</v>
      </c>
      <c r="W11">
        <v>1932211</v>
      </c>
      <c r="X11">
        <v>2392748</v>
      </c>
      <c r="Y11">
        <v>2339618</v>
      </c>
      <c r="Z11">
        <v>3194099</v>
      </c>
      <c r="AA11" s="5">
        <f t="shared" ref="AA11:AA45" si="2">ROUND(PEARSON($Q11:$Z11,$E11:$N11),3)</f>
        <v>-0.24099999999999999</v>
      </c>
      <c r="AB11" s="3">
        <f t="shared" ref="AB11:AB45" si="3">ROUND(TDIST(ABS(AD11),AC11-2,2),3)</f>
        <v>0.503</v>
      </c>
      <c r="AC11" s="4">
        <f t="shared" ref="AC11:AC45" si="4">COUNTA(Q11:Z11)</f>
        <v>10</v>
      </c>
      <c r="AD11" s="3">
        <f t="shared" ref="AD11:AD45" si="5">ROUND((AA11*SQRT(AC11-2))/(SQRT(1-AA11^2)),3)</f>
        <v>-0.70199999999999996</v>
      </c>
      <c r="AE11" s="3"/>
    </row>
    <row r="12" spans="1:31" s="4" customFormat="1">
      <c r="A12" t="s">
        <v>8</v>
      </c>
      <c r="B12" t="s">
        <v>18</v>
      </c>
      <c r="C12" t="s">
        <v>10</v>
      </c>
      <c r="D12" t="s">
        <v>12</v>
      </c>
      <c r="E12" s="5"/>
      <c r="F12" s="5">
        <v>0</v>
      </c>
      <c r="G12" s="5">
        <v>1E-3</v>
      </c>
      <c r="H12" s="5">
        <v>1E-3</v>
      </c>
      <c r="I12" s="5">
        <v>2E-3</v>
      </c>
      <c r="J12" s="5">
        <v>0</v>
      </c>
      <c r="K12" s="5">
        <v>1E-3</v>
      </c>
      <c r="L12" s="5">
        <v>1E-3</v>
      </c>
      <c r="M12" s="5">
        <v>5.0000000000000001E-3</v>
      </c>
      <c r="N12" s="5">
        <v>4.0000000000000001E-3</v>
      </c>
      <c r="Q12"/>
      <c r="R12">
        <v>119327</v>
      </c>
      <c r="S12">
        <v>188914</v>
      </c>
      <c r="T12">
        <v>424630</v>
      </c>
      <c r="U12">
        <v>464699</v>
      </c>
      <c r="V12">
        <v>467476</v>
      </c>
      <c r="W12">
        <v>468989</v>
      </c>
      <c r="X12">
        <v>425076</v>
      </c>
      <c r="Y12">
        <v>290226</v>
      </c>
      <c r="Z12">
        <v>464564</v>
      </c>
      <c r="AA12" s="5">
        <f t="shared" si="2"/>
        <v>0.12</v>
      </c>
      <c r="AB12" s="3">
        <f t="shared" si="3"/>
        <v>0.75800000000000001</v>
      </c>
      <c r="AC12" s="4">
        <f t="shared" si="4"/>
        <v>9</v>
      </c>
      <c r="AD12" s="3">
        <f t="shared" si="5"/>
        <v>0.32</v>
      </c>
      <c r="AE12" s="3"/>
    </row>
    <row r="13" spans="1:31" s="4" customFormat="1">
      <c r="A13" t="s">
        <v>30</v>
      </c>
      <c r="B13" t="s">
        <v>9</v>
      </c>
      <c r="C13" t="s">
        <v>10</v>
      </c>
      <c r="D13" t="s">
        <v>12</v>
      </c>
      <c r="E13" s="5"/>
      <c r="F13" s="5">
        <v>0</v>
      </c>
      <c r="G13" s="5"/>
      <c r="H13" s="5"/>
      <c r="I13" s="5"/>
      <c r="J13" s="5"/>
      <c r="K13" s="5"/>
      <c r="L13" s="5"/>
      <c r="M13" s="5"/>
      <c r="N13" s="5"/>
      <c r="Q13"/>
      <c r="R13">
        <v>52079</v>
      </c>
      <c r="S13"/>
      <c r="T13"/>
      <c r="U13"/>
      <c r="V13"/>
      <c r="W13"/>
      <c r="X13"/>
      <c r="Y13"/>
      <c r="Z13"/>
      <c r="AA13" s="5"/>
      <c r="AB13" s="3"/>
      <c r="AD13" s="3"/>
      <c r="AE13" s="3"/>
    </row>
    <row r="14" spans="1:31" s="4" customFormat="1">
      <c r="A14" t="s">
        <v>30</v>
      </c>
      <c r="B14" t="s">
        <v>13</v>
      </c>
      <c r="C14" t="s">
        <v>10</v>
      </c>
      <c r="D14" t="s">
        <v>12</v>
      </c>
      <c r="E14" s="5">
        <v>0</v>
      </c>
      <c r="F14" s="5">
        <v>0</v>
      </c>
      <c r="G14" s="5">
        <v>0</v>
      </c>
      <c r="H14" s="5">
        <v>0</v>
      </c>
      <c r="I14" s="5">
        <v>1E-3</v>
      </c>
      <c r="J14" s="5">
        <v>2E-3</v>
      </c>
      <c r="K14" s="5">
        <v>1E-3</v>
      </c>
      <c r="L14" s="5">
        <v>4.0000000000000001E-3</v>
      </c>
      <c r="M14" s="5">
        <v>2.7E-2</v>
      </c>
      <c r="N14" s="5">
        <v>0</v>
      </c>
      <c r="Q14">
        <v>6040112</v>
      </c>
      <c r="R14">
        <v>5696823</v>
      </c>
      <c r="S14">
        <v>5684136</v>
      </c>
      <c r="T14">
        <v>5278959</v>
      </c>
      <c r="U14">
        <v>5012272</v>
      </c>
      <c r="V14">
        <v>4324163</v>
      </c>
      <c r="W14">
        <v>3862069</v>
      </c>
      <c r="X14">
        <v>3735555</v>
      </c>
      <c r="Y14">
        <v>3882328</v>
      </c>
      <c r="Z14">
        <v>3728300</v>
      </c>
      <c r="AA14" s="5">
        <f t="shared" si="2"/>
        <v>-0.40699999999999997</v>
      </c>
      <c r="AB14" s="3">
        <f t="shared" si="3"/>
        <v>0.24299999999999999</v>
      </c>
      <c r="AC14" s="4">
        <f t="shared" si="4"/>
        <v>10</v>
      </c>
      <c r="AD14" s="3">
        <f t="shared" si="5"/>
        <v>-1.26</v>
      </c>
      <c r="AE14" s="3"/>
    </row>
    <row r="15" spans="1:31" s="4" customFormat="1">
      <c r="A15" t="s">
        <v>30</v>
      </c>
      <c r="B15" t="s">
        <v>14</v>
      </c>
      <c r="C15" t="s">
        <v>10</v>
      </c>
      <c r="D15" t="s">
        <v>12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2E-3</v>
      </c>
      <c r="L15" s="5">
        <v>2E-3</v>
      </c>
      <c r="M15" s="5">
        <v>1E-3</v>
      </c>
      <c r="N15" s="5">
        <v>5.0000000000000001E-3</v>
      </c>
      <c r="Q15">
        <v>2072275</v>
      </c>
      <c r="R15">
        <v>2209784</v>
      </c>
      <c r="S15">
        <v>1683378</v>
      </c>
      <c r="T15">
        <v>968269</v>
      </c>
      <c r="U15">
        <v>983770</v>
      </c>
      <c r="V15">
        <v>724124</v>
      </c>
      <c r="W15">
        <v>639496</v>
      </c>
      <c r="X15">
        <v>721831</v>
      </c>
      <c r="Y15">
        <v>617961</v>
      </c>
      <c r="Z15">
        <v>670878</v>
      </c>
      <c r="AA15" s="5">
        <f t="shared" si="2"/>
        <v>-0.505</v>
      </c>
      <c r="AB15" s="3">
        <f t="shared" si="3"/>
        <v>0.13700000000000001</v>
      </c>
      <c r="AC15" s="4">
        <f t="shared" si="4"/>
        <v>10</v>
      </c>
      <c r="AD15" s="3">
        <f t="shared" si="5"/>
        <v>-1.655</v>
      </c>
      <c r="AE15" s="3"/>
    </row>
    <row r="16" spans="1:31" s="4" customFormat="1">
      <c r="A16" t="s">
        <v>30</v>
      </c>
      <c r="B16" t="s">
        <v>15</v>
      </c>
      <c r="C16" t="s">
        <v>10</v>
      </c>
      <c r="D16" t="s">
        <v>12</v>
      </c>
      <c r="E16" s="5"/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2E-3</v>
      </c>
      <c r="Q16">
        <v>18276</v>
      </c>
      <c r="R16">
        <v>40888</v>
      </c>
      <c r="S16">
        <v>27240</v>
      </c>
      <c r="T16">
        <v>71011</v>
      </c>
      <c r="U16">
        <v>29897</v>
      </c>
      <c r="V16">
        <v>37830</v>
      </c>
      <c r="W16">
        <v>17331</v>
      </c>
      <c r="X16">
        <v>16157</v>
      </c>
      <c r="Y16">
        <v>86642</v>
      </c>
      <c r="Z16">
        <v>117234</v>
      </c>
      <c r="AA16" s="5">
        <f t="shared" si="2"/>
        <v>0.73199999999999998</v>
      </c>
      <c r="AB16" s="3">
        <f t="shared" si="3"/>
        <v>1.6E-2</v>
      </c>
      <c r="AC16" s="4">
        <f t="shared" si="4"/>
        <v>10</v>
      </c>
      <c r="AD16" s="3">
        <f t="shared" si="5"/>
        <v>3.0390000000000001</v>
      </c>
      <c r="AE16" s="3"/>
    </row>
    <row r="17" spans="1:31" s="4" customFormat="1">
      <c r="A17" t="s">
        <v>30</v>
      </c>
      <c r="B17" t="s">
        <v>16</v>
      </c>
      <c r="C17" t="s">
        <v>10</v>
      </c>
      <c r="D17" t="s">
        <v>12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Q17">
        <v>400652</v>
      </c>
      <c r="R17">
        <v>340754</v>
      </c>
      <c r="S17">
        <v>323584</v>
      </c>
      <c r="T17">
        <v>475144</v>
      </c>
      <c r="U17">
        <v>656851</v>
      </c>
      <c r="V17">
        <v>202109</v>
      </c>
      <c r="W17">
        <v>48307</v>
      </c>
      <c r="X17">
        <v>59764</v>
      </c>
      <c r="Y17">
        <v>55715</v>
      </c>
      <c r="Z17">
        <v>36152</v>
      </c>
      <c r="AA17" s="5"/>
      <c r="AB17" s="3"/>
      <c r="AD17" s="3"/>
      <c r="AE17" s="3"/>
    </row>
    <row r="18" spans="1:31" s="4" customFormat="1">
      <c r="A18" t="s">
        <v>30</v>
      </c>
      <c r="B18" t="s">
        <v>17</v>
      </c>
      <c r="C18" t="s">
        <v>10</v>
      </c>
      <c r="D18" t="s">
        <v>12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4.0000000000000001E-3</v>
      </c>
      <c r="L18" s="5">
        <v>1E-3</v>
      </c>
      <c r="M18" s="5">
        <v>1E-3</v>
      </c>
      <c r="N18" s="5">
        <v>2E-3</v>
      </c>
      <c r="Q18">
        <v>2435406</v>
      </c>
      <c r="R18">
        <v>2261954</v>
      </c>
      <c r="S18">
        <v>1804168</v>
      </c>
      <c r="T18">
        <v>2227366</v>
      </c>
      <c r="U18">
        <v>2304849</v>
      </c>
      <c r="V18">
        <v>1669349</v>
      </c>
      <c r="W18">
        <v>1368822</v>
      </c>
      <c r="X18">
        <v>1541253</v>
      </c>
      <c r="Y18">
        <v>2080247</v>
      </c>
      <c r="Z18">
        <v>1393333</v>
      </c>
      <c r="AA18" s="5">
        <f t="shared" si="2"/>
        <v>-0.71199999999999997</v>
      </c>
      <c r="AB18" s="3">
        <f t="shared" si="3"/>
        <v>2.1000000000000001E-2</v>
      </c>
      <c r="AC18" s="4">
        <f t="shared" si="4"/>
        <v>10</v>
      </c>
      <c r="AD18" s="3">
        <f t="shared" si="5"/>
        <v>-2.8679999999999999</v>
      </c>
      <c r="AE18" s="3"/>
    </row>
    <row r="19" spans="1:31" s="4" customFormat="1">
      <c r="A19" t="s">
        <v>30</v>
      </c>
      <c r="B19" t="s">
        <v>18</v>
      </c>
      <c r="C19" t="s">
        <v>10</v>
      </c>
      <c r="D19" t="s">
        <v>12</v>
      </c>
      <c r="E19" s="5">
        <v>0</v>
      </c>
      <c r="F19" s="5">
        <v>0</v>
      </c>
      <c r="G19" s="5">
        <v>0.01</v>
      </c>
      <c r="H19" s="5">
        <v>2E-3</v>
      </c>
      <c r="I19" s="5">
        <v>3.0000000000000001E-3</v>
      </c>
      <c r="J19" s="5">
        <v>0</v>
      </c>
      <c r="K19" s="5">
        <v>2E-3</v>
      </c>
      <c r="L19" s="5">
        <v>6.0000000000000001E-3</v>
      </c>
      <c r="M19" s="5">
        <v>1E-3</v>
      </c>
      <c r="N19" s="5">
        <v>1E-3</v>
      </c>
      <c r="Q19">
        <v>2177819</v>
      </c>
      <c r="R19">
        <v>2259084</v>
      </c>
      <c r="S19">
        <v>2182086</v>
      </c>
      <c r="T19">
        <v>2026476</v>
      </c>
      <c r="U19">
        <v>2064267</v>
      </c>
      <c r="V19">
        <v>1676522</v>
      </c>
      <c r="W19">
        <v>1728330</v>
      </c>
      <c r="X19">
        <v>1688245</v>
      </c>
      <c r="Y19">
        <v>1349178</v>
      </c>
      <c r="Z19">
        <v>1316914</v>
      </c>
      <c r="AA19" s="5">
        <f t="shared" si="2"/>
        <v>0.216</v>
      </c>
      <c r="AB19" s="3">
        <f t="shared" si="3"/>
        <v>0.54900000000000004</v>
      </c>
      <c r="AC19" s="4">
        <f t="shared" si="4"/>
        <v>10</v>
      </c>
      <c r="AD19" s="3">
        <f t="shared" si="5"/>
        <v>0.626</v>
      </c>
      <c r="AE19" s="3"/>
    </row>
    <row r="20" spans="1:31" s="4" customFormat="1">
      <c r="A20" t="s">
        <v>30</v>
      </c>
      <c r="B20" t="s">
        <v>19</v>
      </c>
      <c r="C20" t="s">
        <v>10</v>
      </c>
      <c r="D20" t="s">
        <v>12</v>
      </c>
      <c r="E20" s="5">
        <v>0</v>
      </c>
      <c r="F20" s="5"/>
      <c r="G20" s="5">
        <v>0</v>
      </c>
      <c r="H20" s="5"/>
      <c r="I20" s="5"/>
      <c r="J20" s="5">
        <v>0</v>
      </c>
      <c r="K20" s="5">
        <v>0</v>
      </c>
      <c r="L20" s="5"/>
      <c r="M20" s="5"/>
      <c r="N20" s="5"/>
      <c r="Q20">
        <v>6269</v>
      </c>
      <c r="R20">
        <v>991</v>
      </c>
      <c r="S20">
        <v>3204</v>
      </c>
      <c r="T20">
        <v>1505</v>
      </c>
      <c r="U20">
        <v>5646</v>
      </c>
      <c r="V20">
        <v>7952</v>
      </c>
      <c r="W20">
        <v>10318</v>
      </c>
      <c r="X20">
        <v>2204</v>
      </c>
      <c r="Y20">
        <v>4242</v>
      </c>
      <c r="Z20">
        <v>13828</v>
      </c>
      <c r="AA20" s="5"/>
      <c r="AB20" s="3"/>
      <c r="AD20" s="3"/>
      <c r="AE20" s="3"/>
    </row>
    <row r="21" spans="1:31" s="4" customFormat="1">
      <c r="A21" t="s">
        <v>22</v>
      </c>
      <c r="B21" t="s">
        <v>13</v>
      </c>
      <c r="C21" t="s">
        <v>10</v>
      </c>
      <c r="D21" t="s">
        <v>12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Q21">
        <v>45086</v>
      </c>
      <c r="R21">
        <v>317773</v>
      </c>
      <c r="S21">
        <v>263900</v>
      </c>
      <c r="T21">
        <v>305832</v>
      </c>
      <c r="U21">
        <v>320576</v>
      </c>
      <c r="V21">
        <v>146443</v>
      </c>
      <c r="W21">
        <v>138669</v>
      </c>
      <c r="X21">
        <v>306957</v>
      </c>
      <c r="Y21">
        <v>205105</v>
      </c>
      <c r="Z21">
        <v>131553</v>
      </c>
      <c r="AA21" s="5"/>
      <c r="AB21" s="3"/>
      <c r="AD21" s="3"/>
      <c r="AE21" s="3"/>
    </row>
    <row r="22" spans="1:31" s="4" customFormat="1">
      <c r="A22" t="s">
        <v>22</v>
      </c>
      <c r="B22" t="s">
        <v>14</v>
      </c>
      <c r="C22" t="s">
        <v>10</v>
      </c>
      <c r="D22" t="s">
        <v>12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1E-3</v>
      </c>
      <c r="N22" s="5">
        <v>0</v>
      </c>
      <c r="Q22">
        <v>1783662</v>
      </c>
      <c r="R22">
        <v>2085242</v>
      </c>
      <c r="S22">
        <v>2144357</v>
      </c>
      <c r="T22">
        <v>1947806</v>
      </c>
      <c r="U22">
        <v>2175901</v>
      </c>
      <c r="V22">
        <v>2240099</v>
      </c>
      <c r="W22">
        <v>2239709</v>
      </c>
      <c r="X22">
        <v>2233974</v>
      </c>
      <c r="Y22">
        <v>2042906</v>
      </c>
      <c r="Z22">
        <v>2287411</v>
      </c>
      <c r="AA22" s="5">
        <f t="shared" si="2"/>
        <v>-0.16800000000000001</v>
      </c>
      <c r="AB22" s="3">
        <f t="shared" si="3"/>
        <v>0.64300000000000002</v>
      </c>
      <c r="AC22" s="4">
        <f t="shared" si="4"/>
        <v>10</v>
      </c>
      <c r="AD22" s="3">
        <f t="shared" si="5"/>
        <v>-0.48199999999999998</v>
      </c>
      <c r="AE22" s="3"/>
    </row>
    <row r="23" spans="1:31" s="4" customFormat="1">
      <c r="A23" t="s">
        <v>22</v>
      </c>
      <c r="B23" t="s">
        <v>15</v>
      </c>
      <c r="C23" t="s">
        <v>10</v>
      </c>
      <c r="D23" t="s">
        <v>12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1.2999999999999999E-2</v>
      </c>
      <c r="M23" s="5">
        <v>1E-3</v>
      </c>
      <c r="N23" s="5">
        <v>6.0000000000000001E-3</v>
      </c>
      <c r="Q23">
        <v>762235</v>
      </c>
      <c r="R23">
        <v>971823</v>
      </c>
      <c r="S23">
        <v>1201844</v>
      </c>
      <c r="T23">
        <v>1371988</v>
      </c>
      <c r="U23">
        <v>1529613</v>
      </c>
      <c r="V23">
        <v>1043635</v>
      </c>
      <c r="W23">
        <v>1043484</v>
      </c>
      <c r="X23">
        <v>992674</v>
      </c>
      <c r="Y23">
        <v>999986</v>
      </c>
      <c r="Z23">
        <v>936777</v>
      </c>
      <c r="AA23" s="5">
        <f t="shared" si="2"/>
        <v>-0.252</v>
      </c>
      <c r="AB23" s="3">
        <f t="shared" si="3"/>
        <v>0.48199999999999998</v>
      </c>
      <c r="AC23" s="4">
        <f t="shared" si="4"/>
        <v>10</v>
      </c>
      <c r="AD23" s="3">
        <f t="shared" si="5"/>
        <v>-0.73699999999999999</v>
      </c>
      <c r="AE23" s="3"/>
    </row>
    <row r="24" spans="1:31" s="4" customFormat="1">
      <c r="A24" t="s">
        <v>22</v>
      </c>
      <c r="B24" t="s">
        <v>16</v>
      </c>
      <c r="C24" t="s">
        <v>10</v>
      </c>
      <c r="D24" t="s">
        <v>12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Q24">
        <v>235082</v>
      </c>
      <c r="R24">
        <v>338303</v>
      </c>
      <c r="S24">
        <v>405334</v>
      </c>
      <c r="T24">
        <v>710618</v>
      </c>
      <c r="U24">
        <v>724605</v>
      </c>
      <c r="V24">
        <v>475817</v>
      </c>
      <c r="W24">
        <v>475817</v>
      </c>
      <c r="X24">
        <v>553903</v>
      </c>
      <c r="Y24">
        <v>497021</v>
      </c>
      <c r="Z24">
        <v>755496</v>
      </c>
      <c r="AA24" s="5"/>
      <c r="AB24" s="3"/>
      <c r="AD24" s="3"/>
      <c r="AE24" s="3"/>
    </row>
    <row r="25" spans="1:31" s="4" customFormat="1">
      <c r="A25" t="s">
        <v>22</v>
      </c>
      <c r="B25" t="s">
        <v>17</v>
      </c>
      <c r="C25" t="s">
        <v>10</v>
      </c>
      <c r="D25" t="s">
        <v>12</v>
      </c>
      <c r="E25" s="5">
        <v>0</v>
      </c>
      <c r="F25" s="5">
        <v>0</v>
      </c>
      <c r="G25" s="5">
        <v>3.0000000000000001E-3</v>
      </c>
      <c r="H25" s="5">
        <v>1E-3</v>
      </c>
      <c r="I25" s="5">
        <v>2E-3</v>
      </c>
      <c r="J25" s="5">
        <v>1E-3</v>
      </c>
      <c r="K25" s="5">
        <v>0.17299999999999999</v>
      </c>
      <c r="L25" s="5">
        <v>1.4E-2</v>
      </c>
      <c r="M25" s="5">
        <v>0.02</v>
      </c>
      <c r="N25" s="5">
        <v>0.14099999999999999</v>
      </c>
      <c r="Q25">
        <v>7734607</v>
      </c>
      <c r="R25">
        <v>7788841</v>
      </c>
      <c r="S25">
        <v>7366673</v>
      </c>
      <c r="T25">
        <v>7881085</v>
      </c>
      <c r="U25">
        <v>7420257</v>
      </c>
      <c r="V25">
        <v>6314288</v>
      </c>
      <c r="W25">
        <v>6290496</v>
      </c>
      <c r="X25">
        <v>9431237</v>
      </c>
      <c r="Y25">
        <v>10053439</v>
      </c>
      <c r="Z25">
        <v>9930243</v>
      </c>
      <c r="AA25" s="5">
        <f t="shared" si="2"/>
        <v>3.2000000000000001E-2</v>
      </c>
      <c r="AB25" s="3">
        <f t="shared" si="3"/>
        <v>0.93</v>
      </c>
      <c r="AC25" s="4">
        <f t="shared" si="4"/>
        <v>10</v>
      </c>
      <c r="AD25" s="3">
        <f t="shared" si="5"/>
        <v>9.0999999999999998E-2</v>
      </c>
      <c r="AE25" s="3"/>
    </row>
    <row r="26" spans="1:31" s="4" customFormat="1">
      <c r="A26" t="s">
        <v>22</v>
      </c>
      <c r="B26" t="s">
        <v>18</v>
      </c>
      <c r="C26" t="s">
        <v>10</v>
      </c>
      <c r="D26" t="s">
        <v>12</v>
      </c>
      <c r="E26" s="5">
        <v>1.0999999999999999E-2</v>
      </c>
      <c r="F26" s="5">
        <v>4.0000000000000001E-3</v>
      </c>
      <c r="G26" s="5">
        <v>6.7000000000000004E-2</v>
      </c>
      <c r="H26" s="5">
        <v>2.1999999999999999E-2</v>
      </c>
      <c r="I26" s="5">
        <v>6.8000000000000005E-2</v>
      </c>
      <c r="J26" s="5">
        <v>6.0000000000000001E-3</v>
      </c>
      <c r="K26" s="5">
        <v>4.8000000000000001E-2</v>
      </c>
      <c r="L26" s="5">
        <v>3.2000000000000001E-2</v>
      </c>
      <c r="M26" s="5">
        <v>4.5999999999999999E-2</v>
      </c>
      <c r="N26" s="5">
        <v>2.1000000000000001E-2</v>
      </c>
      <c r="Q26">
        <v>10516376</v>
      </c>
      <c r="R26">
        <v>10920284</v>
      </c>
      <c r="S26">
        <v>11540724</v>
      </c>
      <c r="T26">
        <v>10898037</v>
      </c>
      <c r="U26">
        <v>10785794</v>
      </c>
      <c r="V26">
        <v>7338510</v>
      </c>
      <c r="W26">
        <v>7293644</v>
      </c>
      <c r="X26">
        <v>6895363</v>
      </c>
      <c r="Y26">
        <v>6068354</v>
      </c>
      <c r="Z26">
        <v>6018646</v>
      </c>
      <c r="AA26" s="5">
        <f t="shared" si="2"/>
        <v>0.11700000000000001</v>
      </c>
      <c r="AB26" s="3">
        <f t="shared" si="3"/>
        <v>0.748</v>
      </c>
      <c r="AC26" s="4">
        <f t="shared" si="4"/>
        <v>10</v>
      </c>
      <c r="AD26" s="3">
        <f t="shared" si="5"/>
        <v>0.33300000000000002</v>
      </c>
      <c r="AE26" s="3"/>
    </row>
    <row r="27" spans="1:31" s="4" customFormat="1">
      <c r="A27" t="s">
        <v>22</v>
      </c>
      <c r="B27" t="s">
        <v>19</v>
      </c>
      <c r="C27" t="s">
        <v>10</v>
      </c>
      <c r="D27" t="s">
        <v>12</v>
      </c>
      <c r="E27" s="5"/>
      <c r="F27" s="5"/>
      <c r="G27" s="5"/>
      <c r="H27" s="5">
        <v>0</v>
      </c>
      <c r="I27" s="5"/>
      <c r="J27" s="5"/>
      <c r="K27" s="5"/>
      <c r="L27" s="5">
        <v>0</v>
      </c>
      <c r="M27" s="5">
        <v>0</v>
      </c>
      <c r="N27" s="5"/>
      <c r="Q27">
        <v>5832</v>
      </c>
      <c r="R27">
        <v>6986</v>
      </c>
      <c r="S27">
        <v>14923</v>
      </c>
      <c r="T27">
        <v>21471</v>
      </c>
      <c r="U27">
        <v>4483</v>
      </c>
      <c r="V27">
        <v>9527</v>
      </c>
      <c r="W27">
        <v>9527</v>
      </c>
      <c r="X27">
        <v>55029</v>
      </c>
      <c r="Y27">
        <v>54466</v>
      </c>
      <c r="Z27">
        <v>22264</v>
      </c>
      <c r="AA27" s="5"/>
      <c r="AB27" s="3"/>
      <c r="AD27" s="3"/>
      <c r="AE27" s="3"/>
    </row>
    <row r="28" spans="1:31" s="4" customFormat="1">
      <c r="A28" t="s">
        <v>75</v>
      </c>
      <c r="B28" t="s">
        <v>18</v>
      </c>
      <c r="C28" t="s">
        <v>10</v>
      </c>
      <c r="D28" t="s">
        <v>12</v>
      </c>
      <c r="E28" s="5"/>
      <c r="F28" s="5"/>
      <c r="G28" s="5"/>
      <c r="H28" s="5">
        <v>0</v>
      </c>
      <c r="I28" s="5">
        <v>0</v>
      </c>
      <c r="J28" s="5">
        <v>0</v>
      </c>
      <c r="K28" s="5"/>
      <c r="L28" s="5">
        <v>0</v>
      </c>
      <c r="M28" s="5">
        <v>0</v>
      </c>
      <c r="N28" s="5">
        <v>0</v>
      </c>
      <c r="Q28"/>
      <c r="R28"/>
      <c r="S28">
        <v>730</v>
      </c>
      <c r="T28">
        <v>6378</v>
      </c>
      <c r="U28">
        <v>11065</v>
      </c>
      <c r="V28">
        <v>5203</v>
      </c>
      <c r="W28">
        <v>3090</v>
      </c>
      <c r="X28">
        <v>7854</v>
      </c>
      <c r="Y28">
        <v>2298</v>
      </c>
      <c r="Z28">
        <v>11868</v>
      </c>
      <c r="AA28" s="5"/>
      <c r="AB28" s="3"/>
      <c r="AD28" s="3"/>
      <c r="AE28" s="3"/>
    </row>
    <row r="29" spans="1:31">
      <c r="A29" t="s">
        <v>31</v>
      </c>
      <c r="B29" t="s">
        <v>13</v>
      </c>
      <c r="C29" t="s">
        <v>10</v>
      </c>
      <c r="D29" t="s">
        <v>12</v>
      </c>
      <c r="E29" s="5">
        <v>0</v>
      </c>
      <c r="F29" s="5">
        <v>0</v>
      </c>
      <c r="G29" s="5">
        <v>0</v>
      </c>
      <c r="H29" s="5"/>
      <c r="I29" s="5"/>
      <c r="J29" s="5"/>
      <c r="K29" s="5"/>
      <c r="L29" s="5"/>
      <c r="M29" s="5"/>
      <c r="N29" s="5"/>
      <c r="P29" s="4"/>
      <c r="Q29">
        <v>284450</v>
      </c>
      <c r="R29">
        <v>365302</v>
      </c>
      <c r="S29">
        <v>202229</v>
      </c>
      <c r="Z29"/>
      <c r="AA29" s="5"/>
      <c r="AB29" s="3"/>
      <c r="AD29" s="3"/>
      <c r="AE29" s="3"/>
    </row>
    <row r="30" spans="1:31">
      <c r="A30" t="s">
        <v>31</v>
      </c>
      <c r="B30" t="s">
        <v>18</v>
      </c>
      <c r="C30" t="s">
        <v>10</v>
      </c>
      <c r="D30" t="s">
        <v>12</v>
      </c>
      <c r="E30" s="5">
        <v>0</v>
      </c>
      <c r="F30" s="5"/>
      <c r="G30" s="5"/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P30" s="4"/>
      <c r="Q30">
        <v>3557</v>
      </c>
      <c r="S30">
        <v>6745</v>
      </c>
      <c r="T30">
        <v>19360</v>
      </c>
      <c r="U30">
        <v>30580</v>
      </c>
      <c r="V30">
        <v>25740</v>
      </c>
      <c r="W30">
        <v>31020</v>
      </c>
      <c r="X30">
        <v>37620</v>
      </c>
      <c r="Y30">
        <v>41195</v>
      </c>
      <c r="Z30">
        <v>12760</v>
      </c>
      <c r="AA30" s="5"/>
      <c r="AB30" s="3"/>
      <c r="AD30" s="3"/>
      <c r="AE30" s="3"/>
    </row>
    <row r="31" spans="1:31">
      <c r="A31" t="s">
        <v>23</v>
      </c>
      <c r="B31" t="s">
        <v>13</v>
      </c>
      <c r="C31" t="s">
        <v>10</v>
      </c>
      <c r="D31" t="s">
        <v>12</v>
      </c>
      <c r="E31" s="5">
        <v>0</v>
      </c>
      <c r="F31" s="5">
        <v>0</v>
      </c>
      <c r="G31" s="5">
        <v>0</v>
      </c>
      <c r="H31" s="5">
        <v>0</v>
      </c>
      <c r="I31" s="5">
        <v>1E-3</v>
      </c>
      <c r="J31" s="5">
        <v>6.0000000000000001E-3</v>
      </c>
      <c r="K31" s="5">
        <v>1E-3</v>
      </c>
      <c r="L31" s="5">
        <v>7.0000000000000001E-3</v>
      </c>
      <c r="M31" s="5">
        <v>4.0000000000000001E-3</v>
      </c>
      <c r="N31" s="5">
        <v>1E-3</v>
      </c>
      <c r="P31" s="4"/>
      <c r="Q31">
        <v>3748872</v>
      </c>
      <c r="R31">
        <v>2331454</v>
      </c>
      <c r="S31">
        <v>2969538</v>
      </c>
      <c r="T31">
        <v>2079409</v>
      </c>
      <c r="U31">
        <v>1767496</v>
      </c>
      <c r="V31">
        <v>1020052</v>
      </c>
      <c r="W31">
        <v>916246</v>
      </c>
      <c r="X31">
        <v>948287</v>
      </c>
      <c r="Y31">
        <v>879763</v>
      </c>
      <c r="Z31">
        <v>1085019</v>
      </c>
      <c r="AA31" s="5">
        <f t="shared" si="2"/>
        <v>-0.64400000000000002</v>
      </c>
      <c r="AB31" s="3">
        <f t="shared" si="3"/>
        <v>4.3999999999999997E-2</v>
      </c>
      <c r="AC31" s="4">
        <f t="shared" si="4"/>
        <v>10</v>
      </c>
      <c r="AD31" s="3">
        <f t="shared" si="5"/>
        <v>-2.3809999999999998</v>
      </c>
      <c r="AE31" s="3"/>
    </row>
    <row r="32" spans="1:31">
      <c r="A32" t="s">
        <v>23</v>
      </c>
      <c r="B32" t="s">
        <v>14</v>
      </c>
      <c r="C32" t="s">
        <v>10</v>
      </c>
      <c r="D32" t="s">
        <v>12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1E-3</v>
      </c>
      <c r="N32" s="5">
        <v>1E-3</v>
      </c>
      <c r="P32" s="4"/>
      <c r="Q32">
        <v>1062126</v>
      </c>
      <c r="R32">
        <v>886948</v>
      </c>
      <c r="S32">
        <v>678791</v>
      </c>
      <c r="T32">
        <v>531205</v>
      </c>
      <c r="U32">
        <v>561733</v>
      </c>
      <c r="V32">
        <v>532849</v>
      </c>
      <c r="W32">
        <v>550092</v>
      </c>
      <c r="X32">
        <v>523002</v>
      </c>
      <c r="Y32">
        <v>451265</v>
      </c>
      <c r="Z32">
        <v>495485</v>
      </c>
      <c r="AA32" s="5">
        <f t="shared" si="2"/>
        <v>-0.41299999999999998</v>
      </c>
      <c r="AB32" s="3">
        <f t="shared" si="3"/>
        <v>0.23499999999999999</v>
      </c>
      <c r="AC32" s="4">
        <f t="shared" si="4"/>
        <v>10</v>
      </c>
      <c r="AD32" s="3">
        <f t="shared" si="5"/>
        <v>-1.2829999999999999</v>
      </c>
      <c r="AE32" s="3"/>
    </row>
    <row r="33" spans="1:31">
      <c r="A33" t="s">
        <v>23</v>
      </c>
      <c r="B33" t="s">
        <v>15</v>
      </c>
      <c r="C33" t="s">
        <v>10</v>
      </c>
      <c r="D33" t="s">
        <v>12</v>
      </c>
      <c r="E33" s="5">
        <v>0</v>
      </c>
      <c r="F33" s="5"/>
      <c r="G33" s="5"/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P33" s="4"/>
      <c r="Q33">
        <v>802</v>
      </c>
      <c r="R33">
        <v>172</v>
      </c>
      <c r="S33">
        <v>16260</v>
      </c>
      <c r="T33">
        <v>20223</v>
      </c>
      <c r="U33">
        <v>25383</v>
      </c>
      <c r="V33">
        <v>44065</v>
      </c>
      <c r="W33">
        <v>37179</v>
      </c>
      <c r="X33">
        <v>66405</v>
      </c>
      <c r="Y33">
        <v>50980</v>
      </c>
      <c r="Z33">
        <v>76602</v>
      </c>
      <c r="AA33" s="5"/>
      <c r="AB33" s="3"/>
      <c r="AD33" s="3"/>
      <c r="AE33" s="3"/>
    </row>
    <row r="34" spans="1:31">
      <c r="A34" t="s">
        <v>23</v>
      </c>
      <c r="B34" t="s">
        <v>16</v>
      </c>
      <c r="C34" t="s">
        <v>10</v>
      </c>
      <c r="D34" t="s">
        <v>12</v>
      </c>
      <c r="E34" s="5"/>
      <c r="F34" s="5"/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/>
      <c r="M34" s="5"/>
      <c r="N34" s="5">
        <v>0</v>
      </c>
      <c r="P34" s="4"/>
      <c r="Q34">
        <v>91311</v>
      </c>
      <c r="R34">
        <v>3600</v>
      </c>
      <c r="S34">
        <v>72796</v>
      </c>
      <c r="T34">
        <v>1265</v>
      </c>
      <c r="U34">
        <v>55984</v>
      </c>
      <c r="V34">
        <v>23606</v>
      </c>
      <c r="W34">
        <v>29165</v>
      </c>
      <c r="X34">
        <v>34204</v>
      </c>
      <c r="Y34">
        <v>17637</v>
      </c>
      <c r="Z34">
        <v>64790</v>
      </c>
      <c r="AA34" s="5"/>
      <c r="AB34" s="3"/>
      <c r="AD34" s="3"/>
      <c r="AE34" s="3"/>
    </row>
    <row r="35" spans="1:31">
      <c r="A35" t="s">
        <v>23</v>
      </c>
      <c r="B35" t="s">
        <v>17</v>
      </c>
      <c r="C35" t="s">
        <v>10</v>
      </c>
      <c r="D35" t="s">
        <v>12</v>
      </c>
      <c r="E35" s="5">
        <v>2E-3</v>
      </c>
      <c r="F35" s="5">
        <v>2E-3</v>
      </c>
      <c r="G35" s="5">
        <v>0.05</v>
      </c>
      <c r="H35" s="5">
        <v>8.9999999999999993E-3</v>
      </c>
      <c r="I35" s="5">
        <v>1.4999999999999999E-2</v>
      </c>
      <c r="J35" s="5">
        <v>4.0000000000000001E-3</v>
      </c>
      <c r="K35" s="5">
        <v>3.7999999999999999E-2</v>
      </c>
      <c r="L35" s="5">
        <v>3.9E-2</v>
      </c>
      <c r="M35" s="5">
        <v>2.1000000000000001E-2</v>
      </c>
      <c r="N35" s="5">
        <v>1.0999999999999999E-2</v>
      </c>
      <c r="P35" s="4"/>
      <c r="Q35">
        <v>5847912</v>
      </c>
      <c r="R35">
        <v>5080624</v>
      </c>
      <c r="S35">
        <v>4811084</v>
      </c>
      <c r="T35">
        <v>3883296</v>
      </c>
      <c r="U35">
        <v>4031609</v>
      </c>
      <c r="V35">
        <v>3868538</v>
      </c>
      <c r="W35">
        <v>4179131</v>
      </c>
      <c r="X35">
        <v>4496000</v>
      </c>
      <c r="Y35">
        <v>4410607</v>
      </c>
      <c r="Z35">
        <v>4107580</v>
      </c>
      <c r="AA35" s="5">
        <f t="shared" si="2"/>
        <v>-0.09</v>
      </c>
      <c r="AB35" s="3">
        <f t="shared" si="3"/>
        <v>0.80400000000000005</v>
      </c>
      <c r="AC35" s="4">
        <f t="shared" si="4"/>
        <v>10</v>
      </c>
      <c r="AD35" s="3">
        <f t="shared" si="5"/>
        <v>-0.25600000000000001</v>
      </c>
      <c r="AE35" s="3"/>
    </row>
    <row r="36" spans="1:31">
      <c r="A36" t="s">
        <v>23</v>
      </c>
      <c r="B36" t="s">
        <v>18</v>
      </c>
      <c r="C36" t="s">
        <v>10</v>
      </c>
      <c r="D36" t="s">
        <v>12</v>
      </c>
      <c r="E36" s="5">
        <v>5.0000000000000001E-3</v>
      </c>
      <c r="F36" s="5">
        <v>6.0000000000000001E-3</v>
      </c>
      <c r="G36" s="5">
        <v>9.8000000000000004E-2</v>
      </c>
      <c r="H36" s="5">
        <v>3.4000000000000002E-2</v>
      </c>
      <c r="I36" s="5">
        <v>4.2999999999999997E-2</v>
      </c>
      <c r="J36" s="5">
        <v>5.0000000000000001E-3</v>
      </c>
      <c r="K36" s="5">
        <v>1.2999999999999999E-2</v>
      </c>
      <c r="L36" s="5">
        <v>3.4000000000000002E-2</v>
      </c>
      <c r="M36" s="5">
        <v>1.2999999999999999E-2</v>
      </c>
      <c r="N36" s="5">
        <v>8.0000000000000002E-3</v>
      </c>
      <c r="P36" s="4"/>
      <c r="Q36">
        <v>5516623</v>
      </c>
      <c r="R36">
        <v>5481022</v>
      </c>
      <c r="S36">
        <v>6549003</v>
      </c>
      <c r="T36">
        <v>5781300</v>
      </c>
      <c r="U36">
        <v>6056725</v>
      </c>
      <c r="V36">
        <v>4609737</v>
      </c>
      <c r="W36">
        <v>3484871</v>
      </c>
      <c r="X36">
        <v>4105661</v>
      </c>
      <c r="Y36">
        <v>3760111</v>
      </c>
      <c r="Z36">
        <v>4029507</v>
      </c>
      <c r="AA36" s="5">
        <f t="shared" si="2"/>
        <v>0.60799999999999998</v>
      </c>
      <c r="AB36" s="3">
        <f t="shared" si="3"/>
        <v>6.2E-2</v>
      </c>
      <c r="AC36" s="4">
        <f t="shared" si="4"/>
        <v>10</v>
      </c>
      <c r="AD36" s="3">
        <f t="shared" si="5"/>
        <v>2.1659999999999999</v>
      </c>
      <c r="AE36" s="3"/>
    </row>
    <row r="37" spans="1:31">
      <c r="A37" t="s">
        <v>23</v>
      </c>
      <c r="B37" t="s">
        <v>19</v>
      </c>
      <c r="C37" t="s">
        <v>10</v>
      </c>
      <c r="D37" t="s">
        <v>12</v>
      </c>
      <c r="E37" s="5">
        <v>0</v>
      </c>
      <c r="F37" s="5">
        <v>0</v>
      </c>
      <c r="G37" s="5"/>
      <c r="H37" s="5">
        <v>0</v>
      </c>
      <c r="I37" s="5"/>
      <c r="J37" s="5">
        <v>0</v>
      </c>
      <c r="K37" s="5">
        <v>0</v>
      </c>
      <c r="L37" s="5">
        <v>0</v>
      </c>
      <c r="M37" s="5">
        <v>0</v>
      </c>
      <c r="N37" s="5">
        <v>0</v>
      </c>
      <c r="P37" s="4"/>
      <c r="Q37">
        <v>8499</v>
      </c>
      <c r="R37">
        <v>8964</v>
      </c>
      <c r="S37">
        <v>340</v>
      </c>
      <c r="T37">
        <v>10012</v>
      </c>
      <c r="U37">
        <v>3976</v>
      </c>
      <c r="V37">
        <v>11941</v>
      </c>
      <c r="W37">
        <v>17634</v>
      </c>
      <c r="X37">
        <v>9604</v>
      </c>
      <c r="Y37">
        <v>21664</v>
      </c>
      <c r="Z37">
        <v>20151</v>
      </c>
      <c r="AA37" s="5"/>
      <c r="AB37" s="3"/>
      <c r="AD37" s="3"/>
      <c r="AE37" s="3"/>
    </row>
    <row r="38" spans="1:31">
      <c r="A38" t="s">
        <v>32</v>
      </c>
      <c r="B38" t="s">
        <v>17</v>
      </c>
      <c r="C38" t="s">
        <v>10</v>
      </c>
      <c r="D38" t="s">
        <v>12</v>
      </c>
      <c r="E38" s="5">
        <v>0</v>
      </c>
      <c r="F38" s="5"/>
      <c r="G38" s="5"/>
      <c r="H38" s="5">
        <v>0</v>
      </c>
      <c r="I38" s="5"/>
      <c r="J38" s="5"/>
      <c r="K38" s="5">
        <v>0</v>
      </c>
      <c r="L38" s="5">
        <v>0</v>
      </c>
      <c r="M38" s="5">
        <v>0</v>
      </c>
      <c r="N38" s="5">
        <v>1E-3</v>
      </c>
      <c r="P38" s="4"/>
      <c r="Q38">
        <v>7641</v>
      </c>
      <c r="S38">
        <v>716</v>
      </c>
      <c r="T38">
        <v>5176</v>
      </c>
      <c r="V38">
        <v>1141</v>
      </c>
      <c r="W38">
        <v>1805</v>
      </c>
      <c r="X38">
        <v>16616</v>
      </c>
      <c r="Y38">
        <v>24770</v>
      </c>
      <c r="Z38">
        <v>42944</v>
      </c>
      <c r="AA38" s="5">
        <f t="shared" si="2"/>
        <v>0.84</v>
      </c>
      <c r="AB38" s="3">
        <f t="shared" si="3"/>
        <v>8.9999999999999993E-3</v>
      </c>
      <c r="AC38" s="4">
        <f t="shared" si="4"/>
        <v>8</v>
      </c>
      <c r="AD38" s="3">
        <f t="shared" si="5"/>
        <v>3.7919999999999998</v>
      </c>
      <c r="AE38" s="3"/>
    </row>
    <row r="39" spans="1:31">
      <c r="A39" t="s">
        <v>32</v>
      </c>
      <c r="B39" t="s">
        <v>18</v>
      </c>
      <c r="C39" t="s">
        <v>10</v>
      </c>
      <c r="D39" t="s">
        <v>12</v>
      </c>
      <c r="E39" s="5"/>
      <c r="F39" s="5">
        <v>0</v>
      </c>
      <c r="G39" s="5">
        <v>1E-3</v>
      </c>
      <c r="H39" s="5">
        <v>0</v>
      </c>
      <c r="I39" s="5">
        <v>0</v>
      </c>
      <c r="J39" s="5">
        <v>0</v>
      </c>
      <c r="K39" s="5">
        <v>2E-3</v>
      </c>
      <c r="L39" s="5">
        <v>3.0000000000000001E-3</v>
      </c>
      <c r="M39" s="5">
        <v>0</v>
      </c>
      <c r="N39" s="5">
        <v>0</v>
      </c>
      <c r="P39" s="4"/>
      <c r="R39">
        <v>53672</v>
      </c>
      <c r="S39">
        <v>72432</v>
      </c>
      <c r="T39">
        <v>42938</v>
      </c>
      <c r="U39">
        <v>20658</v>
      </c>
      <c r="V39">
        <v>128847</v>
      </c>
      <c r="W39">
        <v>153397</v>
      </c>
      <c r="X39">
        <v>146457</v>
      </c>
      <c r="Y39">
        <v>6852</v>
      </c>
      <c r="Z39">
        <v>31350</v>
      </c>
      <c r="AA39" s="5">
        <f t="shared" si="2"/>
        <v>0.76</v>
      </c>
      <c r="AB39" s="3">
        <f t="shared" si="3"/>
        <v>1.7000000000000001E-2</v>
      </c>
      <c r="AC39" s="4">
        <f t="shared" si="4"/>
        <v>9</v>
      </c>
      <c r="AD39" s="3">
        <f t="shared" si="5"/>
        <v>3.0939999999999999</v>
      </c>
      <c r="AE39" s="3"/>
    </row>
    <row r="40" spans="1:31">
      <c r="A40" t="s">
        <v>24</v>
      </c>
      <c r="B40" t="s">
        <v>17</v>
      </c>
      <c r="C40" t="s">
        <v>10</v>
      </c>
      <c r="D40" t="s">
        <v>12</v>
      </c>
      <c r="E40" s="5"/>
      <c r="F40" s="5"/>
      <c r="G40" s="5"/>
      <c r="H40" s="5"/>
      <c r="I40" s="5"/>
      <c r="J40" s="5"/>
      <c r="K40" s="5"/>
      <c r="L40" s="5"/>
      <c r="M40" s="5">
        <v>0</v>
      </c>
      <c r="N40" s="5">
        <v>0</v>
      </c>
      <c r="P40" s="4"/>
      <c r="X40">
        <v>6044</v>
      </c>
      <c r="Y40">
        <v>221</v>
      </c>
      <c r="Z40">
        <v>4442</v>
      </c>
      <c r="AA40" s="5"/>
      <c r="AB40" s="3"/>
      <c r="AD40" s="3"/>
      <c r="AE40" s="3"/>
    </row>
    <row r="41" spans="1:31">
      <c r="A41" t="s">
        <v>24</v>
      </c>
      <c r="B41" t="s">
        <v>18</v>
      </c>
      <c r="C41" t="s">
        <v>10</v>
      </c>
      <c r="D41" t="s">
        <v>12</v>
      </c>
      <c r="E41" s="5"/>
      <c r="F41" s="5"/>
      <c r="G41" s="5"/>
      <c r="H41" s="5"/>
      <c r="I41" s="5"/>
      <c r="J41" s="5"/>
      <c r="K41" s="5">
        <v>0</v>
      </c>
      <c r="L41" s="5">
        <v>0</v>
      </c>
      <c r="M41" s="5">
        <v>0</v>
      </c>
      <c r="N41" s="5">
        <v>0</v>
      </c>
      <c r="P41" s="4"/>
      <c r="Q41">
        <v>36589</v>
      </c>
      <c r="R41">
        <v>64393</v>
      </c>
      <c r="S41">
        <v>108566</v>
      </c>
      <c r="T41">
        <v>162551</v>
      </c>
      <c r="U41">
        <v>113851</v>
      </c>
      <c r="V41">
        <v>90839</v>
      </c>
      <c r="W41">
        <v>216240</v>
      </c>
      <c r="X41">
        <v>252472</v>
      </c>
      <c r="Y41">
        <v>259559</v>
      </c>
      <c r="Z41">
        <v>150099</v>
      </c>
      <c r="AA41" s="5"/>
      <c r="AB41" s="3"/>
      <c r="AD41" s="3"/>
      <c r="AE41" s="3"/>
    </row>
    <row r="42" spans="1:31">
      <c r="A42" t="s">
        <v>25</v>
      </c>
      <c r="B42" t="s">
        <v>13</v>
      </c>
      <c r="C42" t="s">
        <v>10</v>
      </c>
      <c r="D42" t="s">
        <v>12</v>
      </c>
      <c r="E42" s="5"/>
      <c r="F42" s="5"/>
      <c r="G42" s="5"/>
      <c r="H42" s="5"/>
      <c r="I42" s="5">
        <v>0</v>
      </c>
      <c r="J42" s="5"/>
      <c r="K42" s="5"/>
      <c r="L42" s="5"/>
      <c r="M42" s="5"/>
      <c r="N42" s="5"/>
      <c r="P42" s="4"/>
      <c r="U42">
        <v>3666</v>
      </c>
      <c r="W42">
        <v>1396</v>
      </c>
      <c r="Z42"/>
      <c r="AA42" s="5"/>
      <c r="AB42" s="3"/>
      <c r="AD42" s="3"/>
      <c r="AE42" s="3"/>
    </row>
    <row r="43" spans="1:31">
      <c r="A43" t="s">
        <v>25</v>
      </c>
      <c r="B43" t="s">
        <v>14</v>
      </c>
      <c r="C43" t="s">
        <v>10</v>
      </c>
      <c r="D43" t="s">
        <v>12</v>
      </c>
      <c r="E43" s="5"/>
      <c r="F43" s="5"/>
      <c r="G43" s="5">
        <v>0</v>
      </c>
      <c r="H43" s="5">
        <v>0</v>
      </c>
      <c r="I43" s="5"/>
      <c r="J43" s="5"/>
      <c r="K43" s="5">
        <v>0</v>
      </c>
      <c r="L43" s="5"/>
      <c r="M43" s="5"/>
      <c r="N43" s="5"/>
      <c r="P43" s="4"/>
      <c r="Q43">
        <v>467260</v>
      </c>
      <c r="R43">
        <v>643185</v>
      </c>
      <c r="S43">
        <v>498672</v>
      </c>
      <c r="T43">
        <v>192066</v>
      </c>
      <c r="U43">
        <v>193116</v>
      </c>
      <c r="V43">
        <v>355719</v>
      </c>
      <c r="W43">
        <v>437451</v>
      </c>
      <c r="X43">
        <v>387259</v>
      </c>
      <c r="Y43">
        <v>463248</v>
      </c>
      <c r="Z43">
        <v>439892</v>
      </c>
      <c r="AA43" s="5"/>
      <c r="AB43" s="3"/>
      <c r="AD43" s="3"/>
      <c r="AE43" s="3"/>
    </row>
    <row r="44" spans="1:31">
      <c r="A44" t="s">
        <v>25</v>
      </c>
      <c r="B44" t="s">
        <v>17</v>
      </c>
      <c r="C44" t="s">
        <v>10</v>
      </c>
      <c r="D44" t="s">
        <v>12</v>
      </c>
      <c r="E44" s="5">
        <v>0</v>
      </c>
      <c r="F44" s="5">
        <v>0</v>
      </c>
      <c r="G44" s="5"/>
      <c r="H44" s="5">
        <v>0</v>
      </c>
      <c r="I44" s="5">
        <v>0</v>
      </c>
      <c r="J44" s="5">
        <v>0</v>
      </c>
      <c r="K44" s="5">
        <v>7.0000000000000001E-3</v>
      </c>
      <c r="L44" s="5">
        <v>0</v>
      </c>
      <c r="M44" s="5">
        <v>0</v>
      </c>
      <c r="N44" s="5">
        <v>1E-3</v>
      </c>
      <c r="P44" s="4"/>
      <c r="Q44">
        <v>802771</v>
      </c>
      <c r="R44">
        <v>879428</v>
      </c>
      <c r="S44">
        <v>1084677</v>
      </c>
      <c r="T44">
        <v>779453</v>
      </c>
      <c r="U44">
        <v>681392</v>
      </c>
      <c r="V44">
        <v>835556</v>
      </c>
      <c r="W44">
        <v>906397</v>
      </c>
      <c r="X44">
        <v>997738</v>
      </c>
      <c r="Y44">
        <v>748948</v>
      </c>
      <c r="Z44">
        <v>765697</v>
      </c>
      <c r="AA44" s="5">
        <f t="shared" si="2"/>
        <v>0.30499999999999999</v>
      </c>
      <c r="AB44" s="3">
        <f t="shared" si="3"/>
        <v>0.39100000000000001</v>
      </c>
      <c r="AC44" s="4">
        <f t="shared" si="4"/>
        <v>10</v>
      </c>
      <c r="AD44" s="3">
        <f t="shared" si="5"/>
        <v>0.90600000000000003</v>
      </c>
      <c r="AE44" s="3"/>
    </row>
    <row r="45" spans="1:31">
      <c r="A45" t="s">
        <v>25</v>
      </c>
      <c r="B45" t="s">
        <v>18</v>
      </c>
      <c r="C45" t="s">
        <v>10</v>
      </c>
      <c r="D45" t="s">
        <v>12</v>
      </c>
      <c r="E45" s="5">
        <v>0</v>
      </c>
      <c r="F45" s="5">
        <v>0</v>
      </c>
      <c r="G45" s="5"/>
      <c r="H45" s="5">
        <v>0</v>
      </c>
      <c r="I45" s="5">
        <v>0</v>
      </c>
      <c r="J45" s="5">
        <v>0</v>
      </c>
      <c r="K45" s="5">
        <v>3.0000000000000001E-3</v>
      </c>
      <c r="L45" s="5">
        <v>0</v>
      </c>
      <c r="M45" s="5">
        <v>1E-3</v>
      </c>
      <c r="N45" s="5">
        <v>0</v>
      </c>
      <c r="P45" s="4"/>
      <c r="Q45">
        <v>489493</v>
      </c>
      <c r="R45">
        <v>444023</v>
      </c>
      <c r="S45">
        <v>419025</v>
      </c>
      <c r="T45">
        <v>387991</v>
      </c>
      <c r="U45">
        <v>368052</v>
      </c>
      <c r="V45">
        <v>506597</v>
      </c>
      <c r="W45">
        <v>497269</v>
      </c>
      <c r="X45">
        <v>456612</v>
      </c>
      <c r="Y45">
        <v>549778</v>
      </c>
      <c r="Z45">
        <v>322248</v>
      </c>
      <c r="AA45" s="5">
        <f t="shared" si="2"/>
        <v>0.42299999999999999</v>
      </c>
      <c r="AB45" s="3">
        <f t="shared" si="3"/>
        <v>0.223</v>
      </c>
      <c r="AC45" s="4">
        <f t="shared" si="4"/>
        <v>10</v>
      </c>
      <c r="AD45" s="3">
        <f t="shared" si="5"/>
        <v>1.32</v>
      </c>
      <c r="AE45" s="3"/>
    </row>
    <row r="46" spans="1:31">
      <c r="A46" t="s">
        <v>67</v>
      </c>
      <c r="E46" s="3">
        <f>SUM(E10:E45)</f>
        <v>1.7999999999999999E-2</v>
      </c>
      <c r="F46" s="3">
        <f t="shared" ref="F46:N46" si="6">SUM(F10:F45)</f>
        <v>1.3000000000000001E-2</v>
      </c>
      <c r="G46" s="3">
        <f t="shared" si="6"/>
        <v>0.23</v>
      </c>
      <c r="H46" s="3">
        <f t="shared" si="6"/>
        <v>6.9000000000000006E-2</v>
      </c>
      <c r="I46" s="3">
        <f t="shared" si="6"/>
        <v>0.14200000000000002</v>
      </c>
      <c r="J46" s="3">
        <f t="shared" si="6"/>
        <v>2.5000000000000001E-2</v>
      </c>
      <c r="K46" s="3">
        <f t="shared" si="6"/>
        <v>0.29699999999999999</v>
      </c>
      <c r="L46" s="3">
        <f t="shared" si="6"/>
        <v>0.16</v>
      </c>
      <c r="M46" s="3">
        <f t="shared" si="6"/>
        <v>0.14700000000000002</v>
      </c>
      <c r="N46" s="3">
        <f t="shared" si="6"/>
        <v>0.20599999999999999</v>
      </c>
      <c r="Q46" s="7">
        <f>SUM(Q10:Q45)</f>
        <v>55516239</v>
      </c>
      <c r="R46" s="7">
        <f t="shared" ref="R46:Z46" si="7">SUM(R10:R45)</f>
        <v>56222641</v>
      </c>
      <c r="S46" s="7">
        <f t="shared" si="7"/>
        <v>56322770</v>
      </c>
      <c r="T46" s="7">
        <f t="shared" si="7"/>
        <v>51759025</v>
      </c>
      <c r="U46" s="7">
        <f t="shared" si="7"/>
        <v>51760380</v>
      </c>
      <c r="V46" s="7">
        <f t="shared" si="7"/>
        <v>41025066</v>
      </c>
      <c r="W46" s="7">
        <f t="shared" si="7"/>
        <v>39029602</v>
      </c>
      <c r="X46" s="7">
        <f t="shared" si="7"/>
        <v>43543805</v>
      </c>
      <c r="Y46" s="7">
        <f t="shared" si="7"/>
        <v>42316330</v>
      </c>
      <c r="Z46" s="7">
        <f t="shared" si="7"/>
        <v>42678126</v>
      </c>
      <c r="AA46" s="5">
        <f>ROUND(PEARSON($Q46:$Z46,$E46:$N46),3)</f>
        <v>-0.42</v>
      </c>
      <c r="AB46" s="3">
        <f>ROUND(TDIST(ABS(AD46),AC46-2,2),3)</f>
        <v>0.22700000000000001</v>
      </c>
      <c r="AC46" s="4">
        <f>COUNTA(Q46:Z46)</f>
        <v>10</v>
      </c>
      <c r="AD46" s="3">
        <f>ROUND((AA46*SQRT(AC46-2))/(SQRT(1-AA46^2)),3)</f>
        <v>-1.3089999999999999</v>
      </c>
    </row>
    <row r="47" spans="1:31">
      <c r="A47" t="s">
        <v>69</v>
      </c>
      <c r="E47">
        <f t="shared" ref="E47:N47" si="8">ROUND(E46/E5,2)</f>
        <v>0.02</v>
      </c>
      <c r="F47">
        <f t="shared" si="8"/>
        <v>0.01</v>
      </c>
      <c r="G47">
        <f t="shared" si="8"/>
        <v>0.24</v>
      </c>
      <c r="H47">
        <f t="shared" si="8"/>
        <v>0.09</v>
      </c>
      <c r="I47">
        <f t="shared" si="8"/>
        <v>0.18</v>
      </c>
      <c r="J47">
        <f t="shared" si="8"/>
        <v>0.03</v>
      </c>
      <c r="K47">
        <f t="shared" si="8"/>
        <v>0.41</v>
      </c>
      <c r="L47">
        <f t="shared" si="8"/>
        <v>0.33</v>
      </c>
      <c r="M47">
        <f t="shared" si="8"/>
        <v>0.39</v>
      </c>
      <c r="N47">
        <f t="shared" si="8"/>
        <v>0.49</v>
      </c>
    </row>
    <row r="49" spans="5:13">
      <c r="E49" s="10"/>
      <c r="F49" s="10"/>
      <c r="G49" s="10"/>
      <c r="H49" s="10"/>
      <c r="I49" s="10"/>
      <c r="J49" s="10"/>
      <c r="K49" s="10"/>
      <c r="L49" s="10"/>
      <c r="M49" s="10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43"/>
  <sheetViews>
    <sheetView zoomScale="90" zoomScaleNormal="90" workbookViewId="0"/>
  </sheetViews>
  <sheetFormatPr defaultColWidth="9.140625" defaultRowHeight="15"/>
  <cols>
    <col min="1" max="1" width="6.140625" customWidth="1"/>
    <col min="2" max="2" width="11.85546875" customWidth="1"/>
    <col min="3" max="3" width="13.85546875" customWidth="1"/>
    <col min="5" max="14" width="7.85546875" customWidth="1"/>
    <col min="15" max="15" width="4.140625" customWidth="1"/>
    <col min="16" max="16" width="14.5703125" customWidth="1"/>
    <col min="17" max="25" width="10.42578125" customWidth="1"/>
    <col min="26" max="26" width="10.42578125" style="4" customWidth="1"/>
    <col min="27" max="27" width="8.85546875" style="4" customWidth="1"/>
    <col min="28" max="28" width="8.28515625" style="4" customWidth="1"/>
    <col min="29" max="29" width="4.42578125" style="4" customWidth="1"/>
  </cols>
  <sheetData>
    <row r="1" spans="1:31">
      <c r="A1" s="18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2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2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5"/>
      <c r="K3" s="17"/>
      <c r="L3" s="17"/>
      <c r="M3" s="17"/>
      <c r="N3" s="17"/>
      <c r="O3" s="11"/>
      <c r="P3" t="s">
        <v>159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/>
      <c r="L4" s="13"/>
      <c r="M4" s="13"/>
      <c r="N4" s="13"/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4"/>
      <c r="AA4" s="12"/>
      <c r="AB4" s="12"/>
    </row>
    <row r="5" spans="1:31">
      <c r="A5" s="11" t="s">
        <v>4</v>
      </c>
      <c r="B5" s="11"/>
      <c r="C5" s="11"/>
      <c r="D5" s="11"/>
      <c r="E5" s="5">
        <v>0.91500000000000004</v>
      </c>
      <c r="F5" s="5">
        <v>0.92200000000000004</v>
      </c>
      <c r="G5" s="5">
        <v>0.95799999999999996</v>
      </c>
      <c r="H5" s="5">
        <v>0.8</v>
      </c>
      <c r="I5" s="5">
        <v>0.80600000000000005</v>
      </c>
      <c r="J5" s="5">
        <v>0.72399999999999998</v>
      </c>
      <c r="K5" s="5">
        <v>0.72699999999999998</v>
      </c>
      <c r="L5" s="5">
        <v>0.48399999999999999</v>
      </c>
      <c r="M5" s="5">
        <v>0.374</v>
      </c>
      <c r="N5" s="5">
        <v>0.42399999999999999</v>
      </c>
      <c r="O5" s="11"/>
      <c r="P5" s="11" t="s">
        <v>1</v>
      </c>
      <c r="Q5" s="15">
        <f t="shared" ref="Q5:Z5" si="0">Q40</f>
        <v>15045231</v>
      </c>
      <c r="R5" s="15">
        <f t="shared" si="0"/>
        <v>15381614</v>
      </c>
      <c r="S5" s="15">
        <f t="shared" si="0"/>
        <v>15796036</v>
      </c>
      <c r="T5" s="15">
        <f t="shared" si="0"/>
        <v>13389703</v>
      </c>
      <c r="U5" s="15">
        <f t="shared" si="0"/>
        <v>13102326</v>
      </c>
      <c r="V5" s="15">
        <f t="shared" si="0"/>
        <v>11118500</v>
      </c>
      <c r="W5" s="15">
        <f t="shared" si="0"/>
        <v>10726612</v>
      </c>
      <c r="X5" s="15">
        <f t="shared" si="0"/>
        <v>12228611</v>
      </c>
      <c r="Y5" s="15">
        <f t="shared" si="0"/>
        <v>10694850</v>
      </c>
      <c r="Z5" s="15">
        <f t="shared" si="0"/>
        <v>12812979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3">
        <f>ROUND((K5-J5)/J5,2)</f>
        <v>0</v>
      </c>
      <c r="L6" s="13">
        <f t="shared" ref="L6:N6" si="1">ROUND((L5-K5)/K5,2)</f>
        <v>-0.33</v>
      </c>
      <c r="M6" s="13">
        <f t="shared" si="1"/>
        <v>-0.23</v>
      </c>
      <c r="N6" s="13">
        <f t="shared" si="1"/>
        <v>0.13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-0.04</v>
      </c>
      <c r="X6" s="13">
        <f>ROUND((X5-W5)/W5,2)</f>
        <v>0.14000000000000001</v>
      </c>
      <c r="Y6" s="13">
        <f>ROUND((Y5-X5)/X5,2)</f>
        <v>-0.13</v>
      </c>
      <c r="Z6" s="13">
        <f>ROUND((Z5-Y5)/Y5,2)</f>
        <v>0.2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2"/>
      <c r="AA8" s="4" t="s">
        <v>141</v>
      </c>
      <c r="AB8" s="11"/>
      <c r="AC8"/>
    </row>
    <row r="9" spans="1:31">
      <c r="A9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12" t="s">
        <v>33</v>
      </c>
      <c r="AD9" s="8"/>
      <c r="AE9" s="8"/>
    </row>
    <row r="10" spans="1:31" s="4" customFormat="1">
      <c r="A10" t="s">
        <v>8</v>
      </c>
      <c r="B10" t="s">
        <v>13</v>
      </c>
      <c r="C10" t="s">
        <v>10</v>
      </c>
      <c r="D10" t="s">
        <v>111</v>
      </c>
      <c r="E10" s="5">
        <v>1.7000000000000001E-2</v>
      </c>
      <c r="F10" s="5">
        <v>3.6999999999999998E-2</v>
      </c>
      <c r="G10" s="5">
        <v>5.3999999999999999E-2</v>
      </c>
      <c r="H10" s="5">
        <v>1.7999999999999999E-2</v>
      </c>
      <c r="I10" s="5">
        <v>2.1000000000000001E-2</v>
      </c>
      <c r="J10" s="5">
        <v>0.01</v>
      </c>
      <c r="K10" s="5">
        <v>8.0000000000000002E-3</v>
      </c>
      <c r="L10" s="5">
        <v>8.0000000000000002E-3</v>
      </c>
      <c r="M10" s="5">
        <v>8.0000000000000002E-3</v>
      </c>
      <c r="N10" s="5">
        <v>1.2999999999999999E-2</v>
      </c>
      <c r="Q10">
        <v>2419519</v>
      </c>
      <c r="R10">
        <v>3744619</v>
      </c>
      <c r="S10">
        <v>3121706</v>
      </c>
      <c r="T10">
        <v>2534199</v>
      </c>
      <c r="U10">
        <v>2448583</v>
      </c>
      <c r="V10">
        <v>1651116</v>
      </c>
      <c r="W10">
        <v>1570823</v>
      </c>
      <c r="X10">
        <v>1987520</v>
      </c>
      <c r="Y10">
        <v>1876094</v>
      </c>
      <c r="Z10">
        <v>2630048</v>
      </c>
      <c r="AA10" s="5">
        <f t="shared" ref="AA10:AA39" si="2">ROUND(PEARSON($Q10:$Z10,$E10:$N10),3)</f>
        <v>0.81200000000000006</v>
      </c>
      <c r="AB10" s="3">
        <f t="shared" ref="AB10:AB39" si="3">ROUND(TDIST(ABS(AD10),AC10-2,2),3)</f>
        <v>4.0000000000000001E-3</v>
      </c>
      <c r="AC10" s="4">
        <f t="shared" ref="AC10:AC39" si="4">COUNTA(Q10:Z10)</f>
        <v>10</v>
      </c>
      <c r="AD10" s="3">
        <f t="shared" ref="AD10:AD39" si="5">ROUND((AA10*SQRT(AC10-2))/(SQRT(1-AA10^2)),3)</f>
        <v>3.9350000000000001</v>
      </c>
      <c r="AE10" s="3"/>
    </row>
    <row r="11" spans="1:31" s="4" customFormat="1">
      <c r="A11" t="s">
        <v>8</v>
      </c>
      <c r="B11" t="s">
        <v>18</v>
      </c>
      <c r="C11" t="s">
        <v>10</v>
      </c>
      <c r="D11" t="s">
        <v>111</v>
      </c>
      <c r="E11" s="5"/>
      <c r="F11" s="5">
        <v>1E-3</v>
      </c>
      <c r="G11" s="5">
        <v>3.0000000000000001E-3</v>
      </c>
      <c r="H11" s="5">
        <v>3.0000000000000001E-3</v>
      </c>
      <c r="I11" s="5">
        <v>6.0000000000000001E-3</v>
      </c>
      <c r="J11" s="5">
        <v>2E-3</v>
      </c>
      <c r="K11" s="5">
        <v>4.0000000000000001E-3</v>
      </c>
      <c r="L11" s="5">
        <v>4.0000000000000001E-3</v>
      </c>
      <c r="M11" s="5">
        <v>8.0000000000000002E-3</v>
      </c>
      <c r="N11" s="5">
        <v>8.0000000000000002E-3</v>
      </c>
      <c r="Q11"/>
      <c r="R11">
        <v>110564</v>
      </c>
      <c r="S11">
        <v>168754</v>
      </c>
      <c r="T11">
        <v>400049</v>
      </c>
      <c r="U11">
        <v>443057</v>
      </c>
      <c r="V11">
        <v>434936</v>
      </c>
      <c r="W11">
        <v>449108</v>
      </c>
      <c r="X11">
        <v>379027</v>
      </c>
      <c r="Y11">
        <v>250105</v>
      </c>
      <c r="Z11">
        <v>352344</v>
      </c>
      <c r="AA11" s="5">
        <f t="shared" si="2"/>
        <v>0.21099999999999999</v>
      </c>
      <c r="AB11" s="3">
        <f t="shared" si="3"/>
        <v>0.58599999999999997</v>
      </c>
      <c r="AC11" s="4">
        <f t="shared" si="4"/>
        <v>9</v>
      </c>
      <c r="AD11" s="3">
        <f t="shared" si="5"/>
        <v>0.57099999999999995</v>
      </c>
      <c r="AE11" s="3"/>
    </row>
    <row r="12" spans="1:31" s="4" customFormat="1">
      <c r="A12" t="s">
        <v>30</v>
      </c>
      <c r="B12" t="s">
        <v>9</v>
      </c>
      <c r="C12" t="s">
        <v>10</v>
      </c>
      <c r="D12" t="s">
        <v>111</v>
      </c>
      <c r="E12" s="5"/>
      <c r="F12" s="5">
        <v>0</v>
      </c>
      <c r="G12" s="5"/>
      <c r="H12" s="5"/>
      <c r="I12" s="5"/>
      <c r="J12" s="5"/>
      <c r="K12" s="5"/>
      <c r="L12" s="5"/>
      <c r="M12" s="5"/>
      <c r="N12" s="5"/>
      <c r="Q12"/>
      <c r="R12">
        <v>8787</v>
      </c>
      <c r="S12"/>
      <c r="T12"/>
      <c r="U12"/>
      <c r="V12"/>
      <c r="W12"/>
      <c r="X12"/>
      <c r="Y12"/>
      <c r="Z12"/>
      <c r="AA12" s="5"/>
      <c r="AB12" s="3"/>
      <c r="AD12" s="3"/>
      <c r="AE12" s="3"/>
    </row>
    <row r="13" spans="1:31" s="4" customFormat="1">
      <c r="A13" t="s">
        <v>30</v>
      </c>
      <c r="B13" t="s">
        <v>13</v>
      </c>
      <c r="C13" t="s">
        <v>10</v>
      </c>
      <c r="D13" t="s">
        <v>111</v>
      </c>
      <c r="E13" s="5">
        <v>6.0000000000000001E-3</v>
      </c>
      <c r="F13" s="5">
        <v>8.9999999999999993E-3</v>
      </c>
      <c r="G13" s="5">
        <v>0.01</v>
      </c>
      <c r="H13" s="5">
        <v>6.0000000000000001E-3</v>
      </c>
      <c r="I13" s="5">
        <v>6.0000000000000001E-3</v>
      </c>
      <c r="J13" s="5">
        <v>4.0000000000000001E-3</v>
      </c>
      <c r="K13" s="5">
        <v>2E-3</v>
      </c>
      <c r="L13" s="5">
        <v>3.0000000000000001E-3</v>
      </c>
      <c r="M13" s="5">
        <v>1E-3</v>
      </c>
      <c r="N13" s="5">
        <v>3.0000000000000001E-3</v>
      </c>
      <c r="Q13">
        <v>1050450</v>
      </c>
      <c r="R13">
        <v>1012837</v>
      </c>
      <c r="S13">
        <v>785332</v>
      </c>
      <c r="T13">
        <v>645496</v>
      </c>
      <c r="U13">
        <v>570358</v>
      </c>
      <c r="V13">
        <v>411556</v>
      </c>
      <c r="W13">
        <v>416037</v>
      </c>
      <c r="X13">
        <v>403682</v>
      </c>
      <c r="Y13">
        <v>278222</v>
      </c>
      <c r="Z13">
        <v>489105</v>
      </c>
      <c r="AA13" s="5">
        <f t="shared" si="2"/>
        <v>0.80900000000000005</v>
      </c>
      <c r="AB13" s="3">
        <f t="shared" si="3"/>
        <v>5.0000000000000001E-3</v>
      </c>
      <c r="AC13" s="4">
        <f t="shared" si="4"/>
        <v>10</v>
      </c>
      <c r="AD13" s="3">
        <f t="shared" si="5"/>
        <v>3.8929999999999998</v>
      </c>
      <c r="AE13" s="3"/>
    </row>
    <row r="14" spans="1:31" s="4" customFormat="1">
      <c r="A14" t="s">
        <v>30</v>
      </c>
      <c r="B14" t="s">
        <v>14</v>
      </c>
      <c r="C14" t="s">
        <v>10</v>
      </c>
      <c r="D14" t="s">
        <v>111</v>
      </c>
      <c r="E14" s="5">
        <v>6.0000000000000001E-3</v>
      </c>
      <c r="F14" s="5">
        <v>1.4E-2</v>
      </c>
      <c r="G14" s="5">
        <v>2.1999999999999999E-2</v>
      </c>
      <c r="H14" s="5">
        <v>2.1000000000000001E-2</v>
      </c>
      <c r="I14" s="5">
        <v>1.4999999999999999E-2</v>
      </c>
      <c r="J14" s="5">
        <v>8.9999999999999993E-3</v>
      </c>
      <c r="K14" s="5">
        <v>1.2E-2</v>
      </c>
      <c r="L14" s="5">
        <v>7.0000000000000001E-3</v>
      </c>
      <c r="M14" s="5">
        <v>3.0000000000000001E-3</v>
      </c>
      <c r="N14" s="5">
        <v>8.0000000000000002E-3</v>
      </c>
      <c r="Q14">
        <v>427137</v>
      </c>
      <c r="R14">
        <v>513629</v>
      </c>
      <c r="S14">
        <v>440032</v>
      </c>
      <c r="T14">
        <v>405494</v>
      </c>
      <c r="U14">
        <v>377381</v>
      </c>
      <c r="V14">
        <v>309350</v>
      </c>
      <c r="W14">
        <v>260006</v>
      </c>
      <c r="X14">
        <v>285725</v>
      </c>
      <c r="Y14">
        <v>320757</v>
      </c>
      <c r="Z14">
        <v>316814</v>
      </c>
      <c r="AA14" s="5">
        <f t="shared" si="2"/>
        <v>0.48799999999999999</v>
      </c>
      <c r="AB14" s="3">
        <f t="shared" si="3"/>
        <v>0.153</v>
      </c>
      <c r="AC14" s="4">
        <f t="shared" si="4"/>
        <v>10</v>
      </c>
      <c r="AD14" s="3">
        <f t="shared" si="5"/>
        <v>1.581</v>
      </c>
      <c r="AE14" s="3"/>
    </row>
    <row r="15" spans="1:31" s="4" customFormat="1">
      <c r="A15" t="s">
        <v>30</v>
      </c>
      <c r="B15" t="s">
        <v>15</v>
      </c>
      <c r="C15" t="s">
        <v>10</v>
      </c>
      <c r="D15" t="s">
        <v>111</v>
      </c>
      <c r="E15" s="5"/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2E-3</v>
      </c>
      <c r="Q15">
        <v>1570</v>
      </c>
      <c r="R15">
        <v>23919</v>
      </c>
      <c r="S15">
        <v>9277</v>
      </c>
      <c r="T15">
        <v>26791</v>
      </c>
      <c r="U15">
        <v>18299</v>
      </c>
      <c r="V15">
        <v>16459</v>
      </c>
      <c r="W15">
        <v>11269</v>
      </c>
      <c r="X15">
        <v>7110</v>
      </c>
      <c r="Y15">
        <v>42487</v>
      </c>
      <c r="Z15">
        <v>82680</v>
      </c>
      <c r="AA15" s="5">
        <f t="shared" si="2"/>
        <v>0.89</v>
      </c>
      <c r="AB15" s="3">
        <f t="shared" si="3"/>
        <v>1E-3</v>
      </c>
      <c r="AC15" s="4">
        <f t="shared" si="4"/>
        <v>10</v>
      </c>
      <c r="AD15" s="3">
        <f t="shared" si="5"/>
        <v>5.5209999999999999</v>
      </c>
      <c r="AE15" s="3"/>
    </row>
    <row r="16" spans="1:31" s="4" customFormat="1">
      <c r="A16" t="s">
        <v>30</v>
      </c>
      <c r="B16" t="s">
        <v>16</v>
      </c>
      <c r="C16" t="s">
        <v>10</v>
      </c>
      <c r="D16" t="s">
        <v>111</v>
      </c>
      <c r="E16" s="5">
        <v>0</v>
      </c>
      <c r="F16" s="5"/>
      <c r="G16" s="5">
        <v>1E-3</v>
      </c>
      <c r="H16" s="5">
        <v>0</v>
      </c>
      <c r="I16" s="5">
        <v>0</v>
      </c>
      <c r="J16" s="5"/>
      <c r="K16" s="5">
        <v>0</v>
      </c>
      <c r="L16" s="5">
        <v>0</v>
      </c>
      <c r="M16" s="5">
        <v>0</v>
      </c>
      <c r="N16" s="5">
        <v>0</v>
      </c>
      <c r="Q16">
        <v>28062</v>
      </c>
      <c r="R16">
        <v>33074</v>
      </c>
      <c r="S16">
        <v>44504</v>
      </c>
      <c r="T16">
        <v>32769</v>
      </c>
      <c r="U16">
        <v>14101</v>
      </c>
      <c r="V16">
        <v>6377</v>
      </c>
      <c r="W16">
        <v>4888</v>
      </c>
      <c r="X16">
        <v>4613</v>
      </c>
      <c r="Y16">
        <v>4628</v>
      </c>
      <c r="Z16">
        <v>610</v>
      </c>
      <c r="AA16" s="5">
        <f t="shared" si="2"/>
        <v>0.68799999999999994</v>
      </c>
      <c r="AB16" s="3">
        <f t="shared" si="3"/>
        <v>2.8000000000000001E-2</v>
      </c>
      <c r="AC16" s="4">
        <f t="shared" si="4"/>
        <v>10</v>
      </c>
      <c r="AD16" s="3">
        <f t="shared" si="5"/>
        <v>2.681</v>
      </c>
      <c r="AE16" s="3"/>
    </row>
    <row r="17" spans="1:31" s="4" customFormat="1">
      <c r="A17" t="s">
        <v>30</v>
      </c>
      <c r="B17" t="s">
        <v>17</v>
      </c>
      <c r="C17" t="s">
        <v>10</v>
      </c>
      <c r="D17" t="s">
        <v>111</v>
      </c>
      <c r="E17" s="5">
        <v>1E-3</v>
      </c>
      <c r="F17" s="5">
        <v>4.0000000000000001E-3</v>
      </c>
      <c r="G17" s="5">
        <v>2E-3</v>
      </c>
      <c r="H17" s="5">
        <v>1E-3</v>
      </c>
      <c r="I17" s="5">
        <v>1E-3</v>
      </c>
      <c r="J17" s="5">
        <v>0</v>
      </c>
      <c r="K17" s="5">
        <v>1E-3</v>
      </c>
      <c r="L17" s="5">
        <v>1E-3</v>
      </c>
      <c r="M17" s="5">
        <v>0</v>
      </c>
      <c r="N17" s="5">
        <v>2E-3</v>
      </c>
      <c r="Q17">
        <v>111759</v>
      </c>
      <c r="R17">
        <v>122527</v>
      </c>
      <c r="S17">
        <v>80092</v>
      </c>
      <c r="T17">
        <v>86398</v>
      </c>
      <c r="U17">
        <v>74498</v>
      </c>
      <c r="V17">
        <v>101146</v>
      </c>
      <c r="W17">
        <v>115014</v>
      </c>
      <c r="X17">
        <v>162848</v>
      </c>
      <c r="Y17">
        <v>138708</v>
      </c>
      <c r="Z17">
        <v>220022</v>
      </c>
      <c r="AA17" s="5">
        <f t="shared" si="2"/>
        <v>0.13900000000000001</v>
      </c>
      <c r="AB17" s="3">
        <f t="shared" si="3"/>
        <v>0.70199999999999996</v>
      </c>
      <c r="AC17" s="4">
        <f t="shared" si="4"/>
        <v>10</v>
      </c>
      <c r="AD17" s="3">
        <f t="shared" si="5"/>
        <v>0.39700000000000002</v>
      </c>
      <c r="AE17" s="3"/>
    </row>
    <row r="18" spans="1:31" s="4" customFormat="1">
      <c r="A18" t="s">
        <v>30</v>
      </c>
      <c r="B18" t="s">
        <v>18</v>
      </c>
      <c r="C18" t="s">
        <v>10</v>
      </c>
      <c r="D18" t="s">
        <v>111</v>
      </c>
      <c r="E18" s="5">
        <v>2E-3</v>
      </c>
      <c r="F18" s="5">
        <v>2E-3</v>
      </c>
      <c r="G18" s="5">
        <v>8.0000000000000002E-3</v>
      </c>
      <c r="H18" s="5">
        <v>5.0000000000000001E-3</v>
      </c>
      <c r="I18" s="5">
        <v>1.7999999999999999E-2</v>
      </c>
      <c r="J18" s="5">
        <v>2E-3</v>
      </c>
      <c r="K18" s="5">
        <v>1E-3</v>
      </c>
      <c r="L18" s="5">
        <v>3.0000000000000001E-3</v>
      </c>
      <c r="M18" s="5">
        <v>1E-3</v>
      </c>
      <c r="N18" s="5">
        <v>1E-3</v>
      </c>
      <c r="Q18">
        <v>277253</v>
      </c>
      <c r="R18">
        <v>234967</v>
      </c>
      <c r="S18">
        <v>251717</v>
      </c>
      <c r="T18">
        <v>308751</v>
      </c>
      <c r="U18">
        <v>232452</v>
      </c>
      <c r="V18">
        <v>259463</v>
      </c>
      <c r="W18">
        <v>224727</v>
      </c>
      <c r="X18">
        <v>280872</v>
      </c>
      <c r="Y18">
        <v>205009</v>
      </c>
      <c r="Z18">
        <v>196845</v>
      </c>
      <c r="AA18" s="5">
        <f t="shared" si="2"/>
        <v>7.3999999999999996E-2</v>
      </c>
      <c r="AB18" s="3">
        <f t="shared" si="3"/>
        <v>0.83899999999999997</v>
      </c>
      <c r="AC18" s="4">
        <f t="shared" si="4"/>
        <v>10</v>
      </c>
      <c r="AD18" s="3">
        <f t="shared" si="5"/>
        <v>0.21</v>
      </c>
      <c r="AE18" s="3"/>
    </row>
    <row r="19" spans="1:31" s="4" customFormat="1">
      <c r="A19" t="s">
        <v>30</v>
      </c>
      <c r="B19" t="s">
        <v>19</v>
      </c>
      <c r="C19" t="s">
        <v>10</v>
      </c>
      <c r="D19" t="s">
        <v>111</v>
      </c>
      <c r="E19" s="5"/>
      <c r="F19" s="5"/>
      <c r="G19" s="5">
        <v>0</v>
      </c>
      <c r="H19" s="5"/>
      <c r="I19" s="5"/>
      <c r="J19" s="5"/>
      <c r="K19" s="5"/>
      <c r="L19" s="5"/>
      <c r="M19" s="5"/>
      <c r="N19" s="5"/>
      <c r="Q19"/>
      <c r="R19">
        <v>373</v>
      </c>
      <c r="S19">
        <v>1119</v>
      </c>
      <c r="T19"/>
      <c r="U19"/>
      <c r="V19"/>
      <c r="W19"/>
      <c r="X19"/>
      <c r="Y19">
        <v>1890</v>
      </c>
      <c r="Z19"/>
      <c r="AA19" s="5"/>
      <c r="AB19" s="3"/>
      <c r="AD19" s="3"/>
      <c r="AE19" s="3"/>
    </row>
    <row r="20" spans="1:31" s="4" customFormat="1">
      <c r="A20" t="s">
        <v>22</v>
      </c>
      <c r="B20" t="s">
        <v>13</v>
      </c>
      <c r="C20" t="s">
        <v>10</v>
      </c>
      <c r="D20" t="s">
        <v>111</v>
      </c>
      <c r="E20" s="5"/>
      <c r="F20" s="5"/>
      <c r="G20" s="5"/>
      <c r="H20" s="5">
        <v>0</v>
      </c>
      <c r="I20" s="5"/>
      <c r="J20" s="5"/>
      <c r="K20" s="5"/>
      <c r="L20" s="5">
        <v>0</v>
      </c>
      <c r="M20" s="5">
        <v>0</v>
      </c>
      <c r="N20" s="5"/>
      <c r="Q20"/>
      <c r="R20"/>
      <c r="S20">
        <v>2200</v>
      </c>
      <c r="T20">
        <v>15965</v>
      </c>
      <c r="U20"/>
      <c r="V20"/>
      <c r="W20"/>
      <c r="X20">
        <v>2151</v>
      </c>
      <c r="Y20">
        <v>4131</v>
      </c>
      <c r="Z20">
        <v>176</v>
      </c>
      <c r="AA20" s="5"/>
      <c r="AB20" s="3"/>
      <c r="AD20" s="3"/>
      <c r="AE20" s="3"/>
    </row>
    <row r="21" spans="1:31" s="4" customFormat="1">
      <c r="A21" t="s">
        <v>22</v>
      </c>
      <c r="B21" t="s">
        <v>14</v>
      </c>
      <c r="C21" t="s">
        <v>10</v>
      </c>
      <c r="D21" t="s">
        <v>111</v>
      </c>
      <c r="E21" s="5">
        <v>0</v>
      </c>
      <c r="F21" s="5">
        <v>0</v>
      </c>
      <c r="G21" s="5">
        <v>0</v>
      </c>
      <c r="H21" s="5"/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Q21">
        <v>29862</v>
      </c>
      <c r="R21">
        <v>37833</v>
      </c>
      <c r="S21">
        <v>18804</v>
      </c>
      <c r="T21"/>
      <c r="U21">
        <v>5908</v>
      </c>
      <c r="V21">
        <v>441</v>
      </c>
      <c r="W21">
        <v>441</v>
      </c>
      <c r="X21">
        <v>4199</v>
      </c>
      <c r="Y21">
        <v>6296</v>
      </c>
      <c r="Z21">
        <v>5836</v>
      </c>
      <c r="AA21" s="5"/>
      <c r="AB21" s="3"/>
      <c r="AD21" s="3"/>
      <c r="AE21" s="3"/>
    </row>
    <row r="22" spans="1:31" s="4" customFormat="1">
      <c r="A22" t="s">
        <v>22</v>
      </c>
      <c r="B22" t="s">
        <v>15</v>
      </c>
      <c r="C22" t="s">
        <v>10</v>
      </c>
      <c r="D22" t="s">
        <v>111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1E-3</v>
      </c>
      <c r="M22" s="5">
        <v>0</v>
      </c>
      <c r="N22" s="5">
        <v>0</v>
      </c>
      <c r="Q22">
        <v>8456</v>
      </c>
      <c r="R22">
        <v>2259</v>
      </c>
      <c r="S22">
        <v>14256</v>
      </c>
      <c r="T22">
        <v>27751</v>
      </c>
      <c r="U22">
        <v>21032</v>
      </c>
      <c r="V22">
        <v>19104</v>
      </c>
      <c r="W22">
        <v>19104</v>
      </c>
      <c r="X22">
        <v>19151</v>
      </c>
      <c r="Y22">
        <v>46708</v>
      </c>
      <c r="Z22">
        <v>14597</v>
      </c>
      <c r="AA22" s="5">
        <f t="shared" si="2"/>
        <v>-3.0000000000000001E-3</v>
      </c>
      <c r="AB22" s="3">
        <f t="shared" si="3"/>
        <v>0.99399999999999999</v>
      </c>
      <c r="AC22" s="4">
        <f t="shared" si="4"/>
        <v>10</v>
      </c>
      <c r="AD22" s="3">
        <f t="shared" si="5"/>
        <v>-8.0000000000000002E-3</v>
      </c>
      <c r="AE22" s="3"/>
    </row>
    <row r="23" spans="1:31" s="4" customFormat="1">
      <c r="A23" t="s">
        <v>22</v>
      </c>
      <c r="B23" t="s">
        <v>16</v>
      </c>
      <c r="C23" t="s">
        <v>10</v>
      </c>
      <c r="D23" t="s">
        <v>111</v>
      </c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Q23"/>
      <c r="R23"/>
      <c r="S23">
        <v>4745</v>
      </c>
      <c r="T23"/>
      <c r="U23">
        <v>552</v>
      </c>
      <c r="V23">
        <v>883</v>
      </c>
      <c r="W23">
        <v>883</v>
      </c>
      <c r="X23"/>
      <c r="Y23"/>
      <c r="Z23">
        <v>173</v>
      </c>
      <c r="AA23" s="5"/>
      <c r="AB23" s="3"/>
      <c r="AD23" s="3"/>
      <c r="AE23" s="3"/>
    </row>
    <row r="24" spans="1:31" s="4" customFormat="1">
      <c r="A24" t="s">
        <v>22</v>
      </c>
      <c r="B24" t="s">
        <v>17</v>
      </c>
      <c r="C24" t="s">
        <v>10</v>
      </c>
      <c r="D24" t="s">
        <v>111</v>
      </c>
      <c r="E24" s="5">
        <v>0.28799999999999998</v>
      </c>
      <c r="F24" s="5">
        <v>0.23699999999999999</v>
      </c>
      <c r="G24" s="5">
        <v>0.16300000000000001</v>
      </c>
      <c r="H24" s="5">
        <v>0.111</v>
      </c>
      <c r="I24" s="5">
        <v>0.10100000000000001</v>
      </c>
      <c r="J24" s="5">
        <v>8.1000000000000003E-2</v>
      </c>
      <c r="K24" s="5">
        <v>0.22</v>
      </c>
      <c r="L24" s="5">
        <v>0.111</v>
      </c>
      <c r="M24" s="5">
        <v>6.3E-2</v>
      </c>
      <c r="N24" s="5">
        <v>0.23499999999999999</v>
      </c>
      <c r="Q24">
        <v>3460445</v>
      </c>
      <c r="R24">
        <v>3326622</v>
      </c>
      <c r="S24">
        <v>3113639</v>
      </c>
      <c r="T24">
        <v>2740592</v>
      </c>
      <c r="U24">
        <v>2475013</v>
      </c>
      <c r="V24">
        <v>2303217</v>
      </c>
      <c r="W24">
        <v>2295080</v>
      </c>
      <c r="X24">
        <v>3283327</v>
      </c>
      <c r="Y24">
        <v>2632751</v>
      </c>
      <c r="Z24">
        <v>2956038</v>
      </c>
      <c r="AA24" s="5">
        <f t="shared" si="2"/>
        <v>0.52700000000000002</v>
      </c>
      <c r="AB24" s="3">
        <f t="shared" si="3"/>
        <v>0.11799999999999999</v>
      </c>
      <c r="AC24" s="4">
        <f t="shared" si="4"/>
        <v>10</v>
      </c>
      <c r="AD24" s="3">
        <f t="shared" si="5"/>
        <v>1.754</v>
      </c>
      <c r="AE24" s="3"/>
    </row>
    <row r="25" spans="1:31" s="4" customFormat="1">
      <c r="A25" t="s">
        <v>22</v>
      </c>
      <c r="B25" t="s">
        <v>18</v>
      </c>
      <c r="C25" t="s">
        <v>10</v>
      </c>
      <c r="D25" t="s">
        <v>111</v>
      </c>
      <c r="E25" s="5">
        <v>3.2000000000000001E-2</v>
      </c>
      <c r="F25" s="5">
        <v>2.3E-2</v>
      </c>
      <c r="G25" s="5">
        <v>4.2999999999999997E-2</v>
      </c>
      <c r="H25" s="5">
        <v>1.2E-2</v>
      </c>
      <c r="I25" s="5">
        <v>3.3000000000000002E-2</v>
      </c>
      <c r="J25" s="5">
        <v>4.0000000000000001E-3</v>
      </c>
      <c r="K25" s="5">
        <v>6.0000000000000001E-3</v>
      </c>
      <c r="L25" s="5">
        <v>4.0000000000000001E-3</v>
      </c>
      <c r="M25" s="5">
        <v>1E-3</v>
      </c>
      <c r="N25" s="5">
        <v>2E-3</v>
      </c>
      <c r="Q25">
        <v>711296</v>
      </c>
      <c r="R25">
        <v>593609</v>
      </c>
      <c r="S25">
        <v>731407</v>
      </c>
      <c r="T25">
        <v>287766</v>
      </c>
      <c r="U25">
        <v>355358</v>
      </c>
      <c r="V25">
        <v>230956</v>
      </c>
      <c r="W25">
        <v>230956</v>
      </c>
      <c r="X25">
        <v>73415</v>
      </c>
      <c r="Y25">
        <v>39461</v>
      </c>
      <c r="Z25">
        <v>35002</v>
      </c>
      <c r="AA25" s="5">
        <f t="shared" si="2"/>
        <v>0.89700000000000002</v>
      </c>
      <c r="AB25" s="3">
        <f t="shared" si="3"/>
        <v>0</v>
      </c>
      <c r="AC25" s="4">
        <f t="shared" si="4"/>
        <v>10</v>
      </c>
      <c r="AD25" s="3">
        <f t="shared" si="5"/>
        <v>5.74</v>
      </c>
      <c r="AE25" s="3"/>
    </row>
    <row r="26" spans="1:31" s="4" customFormat="1">
      <c r="A26" t="s">
        <v>22</v>
      </c>
      <c r="B26" t="s">
        <v>19</v>
      </c>
      <c r="C26" t="s">
        <v>10</v>
      </c>
      <c r="D26" t="s">
        <v>111</v>
      </c>
      <c r="E26" s="5"/>
      <c r="F26" s="5"/>
      <c r="G26" s="5"/>
      <c r="H26" s="5"/>
      <c r="I26" s="5"/>
      <c r="J26" s="5"/>
      <c r="K26" s="5"/>
      <c r="L26" s="5"/>
      <c r="M26" s="5">
        <v>0</v>
      </c>
      <c r="N26" s="5"/>
      <c r="Q26"/>
      <c r="R26"/>
      <c r="S26"/>
      <c r="T26"/>
      <c r="U26"/>
      <c r="V26"/>
      <c r="W26"/>
      <c r="X26">
        <v>212</v>
      </c>
      <c r="Y26">
        <v>2621</v>
      </c>
      <c r="Z26">
        <v>636</v>
      </c>
      <c r="AA26" s="5"/>
      <c r="AB26" s="3"/>
      <c r="AD26" s="3"/>
      <c r="AE26" s="3"/>
    </row>
    <row r="27" spans="1:31" s="4" customFormat="1">
      <c r="A27" t="s">
        <v>31</v>
      </c>
      <c r="B27" t="s">
        <v>13</v>
      </c>
      <c r="C27" t="s">
        <v>10</v>
      </c>
      <c r="D27" t="s">
        <v>111</v>
      </c>
      <c r="E27" s="5">
        <v>1E-3</v>
      </c>
      <c r="F27" s="5">
        <v>2E-3</v>
      </c>
      <c r="G27" s="5">
        <v>0</v>
      </c>
      <c r="H27" s="5"/>
      <c r="I27" s="5"/>
      <c r="J27" s="5"/>
      <c r="K27" s="5"/>
      <c r="L27" s="5"/>
      <c r="M27" s="5"/>
      <c r="N27" s="5"/>
      <c r="Q27">
        <v>151639</v>
      </c>
      <c r="R27">
        <v>145409</v>
      </c>
      <c r="S27">
        <v>46378</v>
      </c>
      <c r="T27"/>
      <c r="U27"/>
      <c r="V27"/>
      <c r="W27"/>
      <c r="X27"/>
      <c r="Y27"/>
      <c r="Z27"/>
      <c r="AA27" s="5">
        <f t="shared" si="2"/>
        <v>0.83799999999999997</v>
      </c>
      <c r="AB27" s="3">
        <f t="shared" si="3"/>
        <v>0.36699999999999999</v>
      </c>
      <c r="AC27" s="4">
        <f t="shared" si="4"/>
        <v>3</v>
      </c>
      <c r="AD27" s="3">
        <f t="shared" si="5"/>
        <v>1.536</v>
      </c>
      <c r="AE27" s="3"/>
    </row>
    <row r="28" spans="1:31" s="4" customFormat="1">
      <c r="A28" t="s">
        <v>23</v>
      </c>
      <c r="B28" t="s">
        <v>13</v>
      </c>
      <c r="C28" t="s">
        <v>10</v>
      </c>
      <c r="D28" t="s">
        <v>111</v>
      </c>
      <c r="E28" s="5">
        <v>8.0000000000000002E-3</v>
      </c>
      <c r="F28" s="5">
        <v>1.7000000000000001E-2</v>
      </c>
      <c r="G28" s="5">
        <v>4.3999999999999997E-2</v>
      </c>
      <c r="H28" s="5">
        <v>3.2000000000000001E-2</v>
      </c>
      <c r="I28" s="5">
        <v>1.7999999999999999E-2</v>
      </c>
      <c r="J28" s="5">
        <v>2.3E-2</v>
      </c>
      <c r="K28" s="5">
        <v>0.02</v>
      </c>
      <c r="L28" s="5">
        <v>2.1999999999999999E-2</v>
      </c>
      <c r="M28" s="5">
        <v>6.0000000000000001E-3</v>
      </c>
      <c r="N28" s="5">
        <v>8.9999999999999993E-3</v>
      </c>
      <c r="Q28">
        <v>2877794</v>
      </c>
      <c r="R28">
        <v>1784027</v>
      </c>
      <c r="S28">
        <v>2398012</v>
      </c>
      <c r="T28">
        <v>1779651</v>
      </c>
      <c r="U28">
        <v>1544553</v>
      </c>
      <c r="V28">
        <v>960802</v>
      </c>
      <c r="W28">
        <v>840028</v>
      </c>
      <c r="X28">
        <v>910631</v>
      </c>
      <c r="Y28">
        <v>863511</v>
      </c>
      <c r="Z28">
        <v>1075069</v>
      </c>
      <c r="AA28" s="5">
        <f t="shared" si="2"/>
        <v>0.247</v>
      </c>
      <c r="AB28" s="3">
        <f t="shared" si="3"/>
        <v>0.49099999999999999</v>
      </c>
      <c r="AC28" s="4">
        <f t="shared" si="4"/>
        <v>10</v>
      </c>
      <c r="AD28" s="3">
        <f t="shared" si="5"/>
        <v>0.72099999999999997</v>
      </c>
      <c r="AE28" s="3"/>
    </row>
    <row r="29" spans="1:31">
      <c r="A29" t="s">
        <v>23</v>
      </c>
      <c r="B29" t="s">
        <v>14</v>
      </c>
      <c r="C29" t="s">
        <v>10</v>
      </c>
      <c r="D29" t="s">
        <v>111</v>
      </c>
      <c r="E29" s="5">
        <v>5.0000000000000001E-3</v>
      </c>
      <c r="F29" s="5">
        <v>1.7999999999999999E-2</v>
      </c>
      <c r="G29" s="5">
        <v>2.9000000000000001E-2</v>
      </c>
      <c r="H29" s="5">
        <v>1.4999999999999999E-2</v>
      </c>
      <c r="I29" s="5">
        <v>1.4E-2</v>
      </c>
      <c r="J29" s="5">
        <v>1.7000000000000001E-2</v>
      </c>
      <c r="K29" s="5">
        <v>1.9E-2</v>
      </c>
      <c r="L29" s="5">
        <v>1.2E-2</v>
      </c>
      <c r="M29" s="5">
        <v>5.0000000000000001E-3</v>
      </c>
      <c r="N29" s="5">
        <v>8.0000000000000002E-3</v>
      </c>
      <c r="P29" s="4"/>
      <c r="Q29">
        <v>326700</v>
      </c>
      <c r="R29">
        <v>420394</v>
      </c>
      <c r="S29">
        <v>315963</v>
      </c>
      <c r="T29">
        <v>184702</v>
      </c>
      <c r="U29">
        <v>232984</v>
      </c>
      <c r="V29">
        <v>301994</v>
      </c>
      <c r="W29">
        <v>245422</v>
      </c>
      <c r="X29">
        <v>236629</v>
      </c>
      <c r="Y29">
        <v>193304</v>
      </c>
      <c r="Z29">
        <v>228636</v>
      </c>
      <c r="AA29" s="5">
        <f t="shared" si="2"/>
        <v>0.35399999999999998</v>
      </c>
      <c r="AB29" s="3">
        <f t="shared" si="3"/>
        <v>0.315</v>
      </c>
      <c r="AC29" s="4">
        <f t="shared" si="4"/>
        <v>10</v>
      </c>
      <c r="AD29" s="3">
        <f t="shared" si="5"/>
        <v>1.071</v>
      </c>
      <c r="AE29" s="3"/>
    </row>
    <row r="30" spans="1:31">
      <c r="A30" t="s">
        <v>23</v>
      </c>
      <c r="B30" t="s">
        <v>15</v>
      </c>
      <c r="C30" t="s">
        <v>10</v>
      </c>
      <c r="D30" t="s">
        <v>111</v>
      </c>
      <c r="E30" s="5">
        <v>0</v>
      </c>
      <c r="F30" s="5"/>
      <c r="G30" s="5"/>
      <c r="H30" s="5"/>
      <c r="I30" s="5">
        <v>0</v>
      </c>
      <c r="J30" s="5">
        <v>0</v>
      </c>
      <c r="K30" s="5"/>
      <c r="L30" s="5">
        <v>0</v>
      </c>
      <c r="M30" s="5">
        <v>0</v>
      </c>
      <c r="N30" s="5">
        <v>0</v>
      </c>
      <c r="P30" s="4"/>
      <c r="Q30">
        <v>802</v>
      </c>
      <c r="U30">
        <v>9643</v>
      </c>
      <c r="V30">
        <v>12369</v>
      </c>
      <c r="W30">
        <v>8195</v>
      </c>
      <c r="X30">
        <v>22274</v>
      </c>
      <c r="Y30">
        <v>16468</v>
      </c>
      <c r="Z30">
        <v>34283</v>
      </c>
      <c r="AA30" s="5"/>
      <c r="AB30" s="3"/>
      <c r="AD30" s="3"/>
      <c r="AE30" s="3"/>
    </row>
    <row r="31" spans="1:31">
      <c r="A31" t="s">
        <v>23</v>
      </c>
      <c r="B31" t="s">
        <v>16</v>
      </c>
      <c r="C31" t="s">
        <v>10</v>
      </c>
      <c r="D31" t="s">
        <v>111</v>
      </c>
      <c r="E31" s="5"/>
      <c r="F31" s="5"/>
      <c r="G31" s="5"/>
      <c r="H31" s="5"/>
      <c r="I31" s="5"/>
      <c r="J31" s="5"/>
      <c r="K31" s="5"/>
      <c r="L31" s="5"/>
      <c r="M31" s="5"/>
      <c r="N31" s="5">
        <v>0</v>
      </c>
      <c r="P31" s="4"/>
      <c r="S31">
        <v>2167</v>
      </c>
      <c r="U31">
        <v>3583</v>
      </c>
      <c r="V31">
        <v>4986</v>
      </c>
      <c r="W31">
        <v>4137</v>
      </c>
      <c r="X31">
        <v>4448</v>
      </c>
      <c r="Y31">
        <v>2935</v>
      </c>
      <c r="Z31">
        <v>1627</v>
      </c>
      <c r="AA31" s="5"/>
      <c r="AB31" s="3"/>
      <c r="AD31" s="3"/>
      <c r="AE31" s="3"/>
    </row>
    <row r="32" spans="1:31">
      <c r="A32" t="s">
        <v>23</v>
      </c>
      <c r="B32" t="s">
        <v>17</v>
      </c>
      <c r="C32" t="s">
        <v>10</v>
      </c>
      <c r="D32" t="s">
        <v>111</v>
      </c>
      <c r="E32" s="5">
        <v>8.0000000000000002E-3</v>
      </c>
      <c r="F32" s="5">
        <v>1.7000000000000001E-2</v>
      </c>
      <c r="G32" s="5">
        <v>7.4999999999999997E-2</v>
      </c>
      <c r="H32" s="5">
        <v>4.1000000000000002E-2</v>
      </c>
      <c r="I32" s="5">
        <v>3.5000000000000003E-2</v>
      </c>
      <c r="J32" s="5">
        <v>3.5000000000000003E-2</v>
      </c>
      <c r="K32" s="5">
        <v>8.5000000000000006E-2</v>
      </c>
      <c r="L32" s="5">
        <v>8.3000000000000004E-2</v>
      </c>
      <c r="M32" s="5">
        <v>3.6999999999999998E-2</v>
      </c>
      <c r="N32" s="5">
        <v>0.04</v>
      </c>
      <c r="P32" s="4"/>
      <c r="Q32">
        <v>686132</v>
      </c>
      <c r="R32">
        <v>832656</v>
      </c>
      <c r="S32">
        <v>857361</v>
      </c>
      <c r="T32">
        <v>1052210</v>
      </c>
      <c r="U32">
        <v>1393754</v>
      </c>
      <c r="V32">
        <v>1649186</v>
      </c>
      <c r="W32">
        <v>1978763</v>
      </c>
      <c r="X32">
        <v>1874554</v>
      </c>
      <c r="Y32">
        <v>2240217</v>
      </c>
      <c r="Z32">
        <v>2232046</v>
      </c>
      <c r="AA32" s="5">
        <f t="shared" si="2"/>
        <v>0.38300000000000001</v>
      </c>
      <c r="AB32" s="3">
        <f t="shared" si="3"/>
        <v>0.27500000000000002</v>
      </c>
      <c r="AC32" s="4">
        <f t="shared" si="4"/>
        <v>10</v>
      </c>
      <c r="AD32" s="3">
        <f t="shared" si="5"/>
        <v>1.173</v>
      </c>
      <c r="AE32" s="3"/>
    </row>
    <row r="33" spans="1:31">
      <c r="A33" t="s">
        <v>23</v>
      </c>
      <c r="B33" t="s">
        <v>18</v>
      </c>
      <c r="C33" t="s">
        <v>10</v>
      </c>
      <c r="D33" t="s">
        <v>111</v>
      </c>
      <c r="E33" s="5">
        <v>2.9000000000000001E-2</v>
      </c>
      <c r="F33" s="5">
        <v>5.2999999999999999E-2</v>
      </c>
      <c r="G33" s="5">
        <v>0.19700000000000001</v>
      </c>
      <c r="H33" s="5">
        <v>0.114</v>
      </c>
      <c r="I33" s="5">
        <v>8.2000000000000003E-2</v>
      </c>
      <c r="J33" s="5">
        <v>0.05</v>
      </c>
      <c r="K33" s="5">
        <v>6.2E-2</v>
      </c>
      <c r="L33" s="5">
        <v>7.8E-2</v>
      </c>
      <c r="M33" s="5">
        <v>2.3E-2</v>
      </c>
      <c r="N33" s="5">
        <v>2.8000000000000001E-2</v>
      </c>
      <c r="P33" s="4"/>
      <c r="Q33">
        <v>2453633</v>
      </c>
      <c r="R33">
        <v>2360432</v>
      </c>
      <c r="S33">
        <v>3309991</v>
      </c>
      <c r="T33">
        <v>2799841</v>
      </c>
      <c r="U33">
        <v>2856080</v>
      </c>
      <c r="V33">
        <v>2302531</v>
      </c>
      <c r="W33">
        <v>1853012</v>
      </c>
      <c r="X33">
        <v>2032989</v>
      </c>
      <c r="Y33">
        <v>1432374</v>
      </c>
      <c r="Z33">
        <v>1772704</v>
      </c>
      <c r="AA33" s="5">
        <f t="shared" si="2"/>
        <v>0.79800000000000004</v>
      </c>
      <c r="AB33" s="3">
        <f t="shared" si="3"/>
        <v>6.0000000000000001E-3</v>
      </c>
      <c r="AC33" s="4">
        <f t="shared" si="4"/>
        <v>10</v>
      </c>
      <c r="AD33" s="3">
        <f t="shared" si="5"/>
        <v>3.7450000000000001</v>
      </c>
      <c r="AE33" s="3"/>
    </row>
    <row r="34" spans="1:31">
      <c r="A34" t="s">
        <v>23</v>
      </c>
      <c r="B34" t="s">
        <v>19</v>
      </c>
      <c r="C34" t="s">
        <v>10</v>
      </c>
      <c r="D34" t="s">
        <v>111</v>
      </c>
      <c r="E34" s="5"/>
      <c r="F34" s="5"/>
      <c r="G34" s="5"/>
      <c r="H34" s="5">
        <v>0</v>
      </c>
      <c r="I34" s="5"/>
      <c r="J34" s="5">
        <v>0</v>
      </c>
      <c r="K34" s="5">
        <v>0</v>
      </c>
      <c r="L34" s="5"/>
      <c r="M34" s="5">
        <v>0</v>
      </c>
      <c r="N34" s="5"/>
      <c r="P34" s="4"/>
      <c r="T34">
        <v>720</v>
      </c>
      <c r="V34">
        <v>324</v>
      </c>
      <c r="W34">
        <v>1500</v>
      </c>
      <c r="Y34">
        <v>1498</v>
      </c>
      <c r="Z34"/>
      <c r="AA34" s="5"/>
      <c r="AB34" s="3"/>
      <c r="AD34" s="3"/>
      <c r="AE34" s="3"/>
    </row>
    <row r="35" spans="1:31">
      <c r="A35" t="s">
        <v>32</v>
      </c>
      <c r="B35" t="s">
        <v>17</v>
      </c>
      <c r="C35" t="s">
        <v>10</v>
      </c>
      <c r="D35" t="s">
        <v>111</v>
      </c>
      <c r="E35" s="5">
        <v>0</v>
      </c>
      <c r="F35" s="5"/>
      <c r="G35" s="5"/>
      <c r="H35" s="5">
        <v>0</v>
      </c>
      <c r="I35" s="5"/>
      <c r="J35" s="5"/>
      <c r="K35" s="5">
        <v>0</v>
      </c>
      <c r="L35" s="5">
        <v>0</v>
      </c>
      <c r="M35" s="5">
        <v>1E-3</v>
      </c>
      <c r="N35" s="5">
        <v>2E-3</v>
      </c>
      <c r="P35" s="4"/>
      <c r="Q35">
        <v>7641</v>
      </c>
      <c r="S35">
        <v>716</v>
      </c>
      <c r="T35">
        <v>5176</v>
      </c>
      <c r="V35">
        <v>1141</v>
      </c>
      <c r="W35">
        <v>1805</v>
      </c>
      <c r="X35">
        <v>16028</v>
      </c>
      <c r="Y35">
        <v>23389</v>
      </c>
      <c r="Z35">
        <v>42944</v>
      </c>
      <c r="AA35" s="5">
        <f t="shared" si="2"/>
        <v>0.95</v>
      </c>
      <c r="AB35" s="3">
        <f t="shared" si="3"/>
        <v>0</v>
      </c>
      <c r="AC35" s="4">
        <f t="shared" si="4"/>
        <v>8</v>
      </c>
      <c r="AD35" s="3">
        <f t="shared" si="5"/>
        <v>7.452</v>
      </c>
      <c r="AE35" s="3"/>
    </row>
    <row r="36" spans="1:31">
      <c r="A36" t="s">
        <v>32</v>
      </c>
      <c r="B36" t="s">
        <v>18</v>
      </c>
      <c r="C36" t="s">
        <v>10</v>
      </c>
      <c r="D36" t="s">
        <v>111</v>
      </c>
      <c r="E36" s="5"/>
      <c r="F36" s="5">
        <v>1E-3</v>
      </c>
      <c r="G36" s="5">
        <v>2E-3</v>
      </c>
      <c r="H36" s="5">
        <v>1E-3</v>
      </c>
      <c r="I36" s="5">
        <v>2E-3</v>
      </c>
      <c r="J36" s="5">
        <v>3.0000000000000001E-3</v>
      </c>
      <c r="K36" s="5">
        <v>6.0000000000000001E-3</v>
      </c>
      <c r="L36" s="5">
        <v>5.0000000000000001E-3</v>
      </c>
      <c r="M36" s="5">
        <v>0</v>
      </c>
      <c r="N36" s="5">
        <v>0</v>
      </c>
      <c r="P36" s="4"/>
      <c r="R36">
        <v>52370</v>
      </c>
      <c r="S36">
        <v>72432</v>
      </c>
      <c r="T36">
        <v>42938</v>
      </c>
      <c r="U36">
        <v>20658</v>
      </c>
      <c r="V36">
        <v>124635</v>
      </c>
      <c r="W36">
        <v>152911</v>
      </c>
      <c r="X36">
        <v>145881</v>
      </c>
      <c r="Y36">
        <v>6852</v>
      </c>
      <c r="Z36">
        <v>31350</v>
      </c>
      <c r="AA36" s="5">
        <f t="shared" si="2"/>
        <v>0.91800000000000004</v>
      </c>
      <c r="AB36" s="3">
        <f t="shared" si="3"/>
        <v>0</v>
      </c>
      <c r="AC36" s="4">
        <f t="shared" si="4"/>
        <v>9</v>
      </c>
      <c r="AD36" s="3">
        <f t="shared" si="5"/>
        <v>6.1239999999999997</v>
      </c>
      <c r="AE36" s="3"/>
    </row>
    <row r="37" spans="1:31">
      <c r="A37" t="s">
        <v>25</v>
      </c>
      <c r="B37" t="s">
        <v>14</v>
      </c>
      <c r="C37" t="s">
        <v>10</v>
      </c>
      <c r="D37" t="s">
        <v>111</v>
      </c>
      <c r="E37" s="5"/>
      <c r="F37" s="5"/>
      <c r="G37" s="5">
        <v>0</v>
      </c>
      <c r="H37" s="5"/>
      <c r="I37" s="5"/>
      <c r="J37" s="5"/>
      <c r="K37" s="5"/>
      <c r="L37" s="5"/>
      <c r="M37" s="5"/>
      <c r="N37" s="5"/>
      <c r="P37" s="4"/>
      <c r="Q37">
        <v>689</v>
      </c>
      <c r="R37">
        <v>721</v>
      </c>
      <c r="S37">
        <v>1337</v>
      </c>
      <c r="Y37">
        <v>2025</v>
      </c>
      <c r="Z37"/>
      <c r="AA37" s="5"/>
      <c r="AB37" s="3"/>
      <c r="AD37" s="3"/>
      <c r="AE37" s="3"/>
    </row>
    <row r="38" spans="1:31">
      <c r="A38" t="s">
        <v>25</v>
      </c>
      <c r="B38" t="s">
        <v>17</v>
      </c>
      <c r="C38" t="s">
        <v>10</v>
      </c>
      <c r="D38" t="s">
        <v>111</v>
      </c>
      <c r="E38" s="5">
        <v>0</v>
      </c>
      <c r="F38" s="5">
        <v>0</v>
      </c>
      <c r="G38" s="5"/>
      <c r="H38" s="5">
        <v>0</v>
      </c>
      <c r="I38" s="5"/>
      <c r="J38" s="5">
        <v>0</v>
      </c>
      <c r="K38" s="5">
        <v>0</v>
      </c>
      <c r="L38" s="5">
        <v>1E-3</v>
      </c>
      <c r="M38" s="5">
        <v>0</v>
      </c>
      <c r="N38" s="5">
        <v>1E-3</v>
      </c>
      <c r="P38" s="4"/>
      <c r="Q38">
        <v>9622</v>
      </c>
      <c r="R38">
        <v>7701</v>
      </c>
      <c r="T38">
        <v>9616</v>
      </c>
      <c r="U38">
        <v>4479</v>
      </c>
      <c r="V38">
        <v>12835</v>
      </c>
      <c r="W38">
        <v>13077</v>
      </c>
      <c r="X38">
        <v>87699</v>
      </c>
      <c r="Y38">
        <v>44476</v>
      </c>
      <c r="Z38">
        <v>83618</v>
      </c>
      <c r="AA38" s="5">
        <f t="shared" si="2"/>
        <v>0.93799999999999994</v>
      </c>
      <c r="AB38" s="3">
        <f t="shared" si="3"/>
        <v>0</v>
      </c>
      <c r="AC38" s="4">
        <f t="shared" si="4"/>
        <v>9</v>
      </c>
      <c r="AD38" s="3">
        <f t="shared" si="5"/>
        <v>7.1589999999999998</v>
      </c>
      <c r="AE38" s="3"/>
    </row>
    <row r="39" spans="1:31">
      <c r="A39" t="s">
        <v>25</v>
      </c>
      <c r="B39" t="s">
        <v>18</v>
      </c>
      <c r="C39" t="s">
        <v>10</v>
      </c>
      <c r="D39" t="s">
        <v>111</v>
      </c>
      <c r="E39" s="5">
        <v>0</v>
      </c>
      <c r="F39" s="5">
        <v>1E-3</v>
      </c>
      <c r="G39" s="5"/>
      <c r="H39" s="5">
        <v>0</v>
      </c>
      <c r="I39" s="5"/>
      <c r="J39" s="5">
        <v>0</v>
      </c>
      <c r="K39" s="5">
        <v>2E-3</v>
      </c>
      <c r="L39" s="5">
        <v>0</v>
      </c>
      <c r="M39" s="5">
        <v>1E-3</v>
      </c>
      <c r="N39" s="5">
        <v>0</v>
      </c>
      <c r="P39" s="4"/>
      <c r="Q39">
        <v>4770</v>
      </c>
      <c r="R39">
        <v>12285</v>
      </c>
      <c r="S39">
        <v>4095</v>
      </c>
      <c r="T39">
        <v>2828</v>
      </c>
      <c r="V39">
        <v>2693</v>
      </c>
      <c r="W39">
        <v>29426</v>
      </c>
      <c r="X39">
        <v>3626</v>
      </c>
      <c r="Y39">
        <v>17933</v>
      </c>
      <c r="Z39">
        <v>9776</v>
      </c>
      <c r="AA39" s="5">
        <f t="shared" si="2"/>
        <v>0.95399999999999996</v>
      </c>
      <c r="AB39" s="3">
        <f t="shared" si="3"/>
        <v>0</v>
      </c>
      <c r="AC39" s="4">
        <f t="shared" si="4"/>
        <v>9</v>
      </c>
      <c r="AD39" s="3">
        <f t="shared" si="5"/>
        <v>8.4190000000000005</v>
      </c>
      <c r="AE39" s="3"/>
    </row>
    <row r="40" spans="1:31">
      <c r="A40" t="s">
        <v>67</v>
      </c>
      <c r="E40" s="3">
        <f t="shared" ref="E40:N40" si="6">SUM(E10:E39)</f>
        <v>0.40300000000000002</v>
      </c>
      <c r="F40" s="3">
        <f t="shared" si="6"/>
        <v>0.43600000000000005</v>
      </c>
      <c r="G40" s="3">
        <f t="shared" si="6"/>
        <v>0.65300000000000002</v>
      </c>
      <c r="H40" s="3">
        <f t="shared" si="6"/>
        <v>0.38</v>
      </c>
      <c r="I40" s="3">
        <f t="shared" si="6"/>
        <v>0.35200000000000004</v>
      </c>
      <c r="J40" s="3">
        <f t="shared" si="6"/>
        <v>0.24000000000000005</v>
      </c>
      <c r="K40" s="3">
        <f t="shared" si="6"/>
        <v>0.44800000000000006</v>
      </c>
      <c r="L40" s="3">
        <f t="shared" si="6"/>
        <v>0.34300000000000003</v>
      </c>
      <c r="M40" s="3">
        <f t="shared" si="6"/>
        <v>0.158</v>
      </c>
      <c r="N40" s="3">
        <f t="shared" si="6"/>
        <v>0.36200000000000004</v>
      </c>
      <c r="Q40" s="7">
        <f t="shared" ref="Q40:Z40" si="7">SUM(Q10:Q39)</f>
        <v>15045231</v>
      </c>
      <c r="R40" s="7">
        <f t="shared" si="7"/>
        <v>15381614</v>
      </c>
      <c r="S40" s="7">
        <f t="shared" si="7"/>
        <v>15796036</v>
      </c>
      <c r="T40" s="7">
        <f t="shared" si="7"/>
        <v>13389703</v>
      </c>
      <c r="U40" s="7">
        <f t="shared" si="7"/>
        <v>13102326</v>
      </c>
      <c r="V40" s="7">
        <f t="shared" si="7"/>
        <v>11118500</v>
      </c>
      <c r="W40" s="7">
        <f t="shared" si="7"/>
        <v>10726612</v>
      </c>
      <c r="X40" s="7">
        <f t="shared" si="7"/>
        <v>12228611</v>
      </c>
      <c r="Y40" s="7">
        <f t="shared" si="7"/>
        <v>10694850</v>
      </c>
      <c r="Z40" s="7">
        <f t="shared" si="7"/>
        <v>12812979</v>
      </c>
      <c r="AA40" s="5">
        <f>ROUND(PEARSON($Q40:$Z40,$E40:$N40),3)</f>
        <v>0.71299999999999997</v>
      </c>
      <c r="AB40" s="3">
        <f>ROUND(TDIST(ABS(AD40),AC40-2,2),3)</f>
        <v>2.1000000000000001E-2</v>
      </c>
      <c r="AC40" s="4">
        <f>COUNTA(Q40:Z40)</f>
        <v>10</v>
      </c>
      <c r="AD40" s="3">
        <f>ROUND((AA40*SQRT(AC40-2))/(SQRT(1-AA40^2)),3)</f>
        <v>2.8759999999999999</v>
      </c>
    </row>
    <row r="41" spans="1:31">
      <c r="A41" t="s">
        <v>69</v>
      </c>
      <c r="E41">
        <f t="shared" ref="E41:N41" si="8">ROUND(E40/E5,2)</f>
        <v>0.44</v>
      </c>
      <c r="F41">
        <f t="shared" si="8"/>
        <v>0.47</v>
      </c>
      <c r="G41">
        <f t="shared" si="8"/>
        <v>0.68</v>
      </c>
      <c r="H41">
        <f t="shared" si="8"/>
        <v>0.48</v>
      </c>
      <c r="I41">
        <f t="shared" si="8"/>
        <v>0.44</v>
      </c>
      <c r="J41">
        <f t="shared" si="8"/>
        <v>0.33</v>
      </c>
      <c r="K41">
        <f t="shared" si="8"/>
        <v>0.62</v>
      </c>
      <c r="L41">
        <f t="shared" si="8"/>
        <v>0.71</v>
      </c>
      <c r="M41">
        <f t="shared" si="8"/>
        <v>0.42</v>
      </c>
      <c r="N41">
        <f t="shared" si="8"/>
        <v>0.85</v>
      </c>
    </row>
    <row r="43" spans="1:31">
      <c r="E43" s="10"/>
      <c r="F43" s="10"/>
      <c r="G43" s="10"/>
      <c r="H43" s="10"/>
      <c r="I43" s="10"/>
      <c r="J43" s="10"/>
      <c r="K43" s="10"/>
      <c r="L43" s="10"/>
      <c r="M43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1"/>
  <sheetViews>
    <sheetView zoomScale="90" zoomScaleNormal="90" workbookViewId="0"/>
  </sheetViews>
  <sheetFormatPr defaultColWidth="9.140625" defaultRowHeight="15"/>
  <cols>
    <col min="1" max="1" width="7.28515625" customWidth="1"/>
    <col min="4" max="4" width="9.140625" customWidth="1"/>
    <col min="15" max="15" width="4.42578125" customWidth="1"/>
    <col min="16" max="16" width="17.42578125" customWidth="1"/>
    <col min="17" max="26" width="11" customWidth="1"/>
    <col min="27" max="29" width="7.140625" customWidth="1"/>
  </cols>
  <sheetData>
    <row r="1" spans="1:30">
      <c r="A1" t="s">
        <v>153</v>
      </c>
      <c r="B1" s="11"/>
      <c r="C1" s="11"/>
      <c r="D1" s="11"/>
      <c r="E1" s="11"/>
      <c r="F1" s="11"/>
      <c r="G1" s="11"/>
      <c r="H1" s="11"/>
      <c r="I1" s="11"/>
      <c r="P1" s="11" t="s">
        <v>142</v>
      </c>
    </row>
    <row r="2" spans="1:30"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Q2">
        <v>2003</v>
      </c>
      <c r="R2">
        <v>2004</v>
      </c>
      <c r="S2">
        <v>2005</v>
      </c>
      <c r="T2">
        <v>2006</v>
      </c>
      <c r="U2">
        <v>2007</v>
      </c>
      <c r="V2">
        <v>2008</v>
      </c>
      <c r="W2">
        <v>2009</v>
      </c>
      <c r="X2">
        <v>2010</v>
      </c>
      <c r="Y2">
        <v>2011</v>
      </c>
      <c r="Z2">
        <v>2012</v>
      </c>
    </row>
    <row r="3" spans="1:30">
      <c r="A3" t="s">
        <v>0</v>
      </c>
      <c r="E3" s="4"/>
      <c r="F3" s="4"/>
      <c r="G3" s="4"/>
      <c r="H3" s="4"/>
      <c r="I3" s="4">
        <v>0.76500000000000001</v>
      </c>
      <c r="J3" s="9">
        <f>ROUND(I3*0.9,3)</f>
        <v>0.68899999999999995</v>
      </c>
      <c r="K3" s="9">
        <f t="shared" ref="K3:M3" si="0">ROUND(J3*0.9,3)</f>
        <v>0.62</v>
      </c>
      <c r="L3" s="9">
        <f t="shared" si="0"/>
        <v>0.55800000000000005</v>
      </c>
      <c r="M3" s="9">
        <f t="shared" si="0"/>
        <v>0.502</v>
      </c>
      <c r="N3" s="9">
        <f>ROUND(M3*0.9,3)</f>
        <v>0.45200000000000001</v>
      </c>
      <c r="O3" s="9"/>
      <c r="P3" t="s">
        <v>52</v>
      </c>
      <c r="V3" s="4"/>
      <c r="W3" s="4"/>
      <c r="X3" s="4"/>
      <c r="Y3" s="4"/>
      <c r="Z3" s="4"/>
    </row>
    <row r="4" spans="1:30">
      <c r="A4" t="s">
        <v>2</v>
      </c>
      <c r="J4" s="1">
        <f>ROUND((J3-I3)/I3,2)</f>
        <v>-0.1</v>
      </c>
      <c r="K4" s="1">
        <f>ROUND((K3-J3)/J3,2)</f>
        <v>-0.1</v>
      </c>
      <c r="L4" s="1">
        <f t="shared" ref="L4:N4" si="1">ROUND((L3-K3)/K3,2)</f>
        <v>-0.1</v>
      </c>
      <c r="M4" s="1">
        <f t="shared" si="1"/>
        <v>-0.1</v>
      </c>
      <c r="N4" s="1">
        <f t="shared" si="1"/>
        <v>-0.1</v>
      </c>
      <c r="O4" s="1"/>
      <c r="P4" t="s">
        <v>5</v>
      </c>
      <c r="Q4" s="2"/>
      <c r="W4" s="1"/>
      <c r="X4" s="1"/>
      <c r="Y4" s="1"/>
      <c r="Z4" s="1"/>
    </row>
    <row r="5" spans="1:30">
      <c r="A5" t="s">
        <v>4</v>
      </c>
      <c r="E5" s="4">
        <v>1.042</v>
      </c>
      <c r="F5" s="4">
        <v>1.0760000000000001</v>
      </c>
      <c r="G5" s="4">
        <v>0.995</v>
      </c>
      <c r="H5" s="4">
        <v>0.76600000000000001</v>
      </c>
      <c r="I5" s="4">
        <v>0.76500000000000001</v>
      </c>
      <c r="J5" s="4">
        <v>0.80200000000000005</v>
      </c>
      <c r="K5" s="4">
        <v>0.79700000000000004</v>
      </c>
      <c r="L5" s="4">
        <v>0.76900000000000002</v>
      </c>
      <c r="M5" s="4">
        <v>0.76100000000000001</v>
      </c>
      <c r="N5" s="4">
        <v>0.69799999999999995</v>
      </c>
      <c r="P5" t="s">
        <v>1</v>
      </c>
      <c r="Q5" s="7">
        <f>Q40</f>
        <v>8247255</v>
      </c>
      <c r="R5" s="7">
        <f t="shared" ref="R5:Y5" si="2">R40</f>
        <v>8044362</v>
      </c>
      <c r="S5" s="7">
        <f t="shared" si="2"/>
        <v>10115581</v>
      </c>
      <c r="T5" s="7">
        <f t="shared" si="2"/>
        <v>8716570</v>
      </c>
      <c r="U5" s="7">
        <f t="shared" si="2"/>
        <v>8655803</v>
      </c>
      <c r="V5" s="7">
        <f t="shared" si="2"/>
        <v>7489576</v>
      </c>
      <c r="W5" s="7">
        <f t="shared" si="2"/>
        <v>6076753</v>
      </c>
      <c r="X5" s="7">
        <f t="shared" si="2"/>
        <v>5121182</v>
      </c>
      <c r="Y5" s="7">
        <f t="shared" si="2"/>
        <v>5048804</v>
      </c>
      <c r="Z5" s="7">
        <v>5145003</v>
      </c>
    </row>
    <row r="6" spans="1:30">
      <c r="A6" t="s">
        <v>3</v>
      </c>
      <c r="J6">
        <f t="shared" ref="J6" si="3">ROUND((J5-I5)/I5,2)</f>
        <v>0.05</v>
      </c>
      <c r="K6">
        <f>ROUND((K5-J5)/J5,2)</f>
        <v>-0.01</v>
      </c>
      <c r="L6">
        <f t="shared" ref="L6:N6" si="4">ROUND((L5-K5)/K5,2)</f>
        <v>-0.04</v>
      </c>
      <c r="M6">
        <f t="shared" si="4"/>
        <v>-0.01</v>
      </c>
      <c r="N6">
        <f t="shared" si="4"/>
        <v>-0.08</v>
      </c>
      <c r="P6" t="s">
        <v>5</v>
      </c>
      <c r="V6" s="1">
        <f t="shared" ref="V6" si="5">ROUND((V5-U5)/U5,2)</f>
        <v>-0.13</v>
      </c>
      <c r="W6" s="1">
        <f>ROUND((W5-V5)/V5,2)</f>
        <v>-0.19</v>
      </c>
      <c r="X6" s="1">
        <f t="shared" ref="X6:Z6" si="6">ROUND((X5-W5)/W5,2)</f>
        <v>-0.16</v>
      </c>
      <c r="Y6" s="1">
        <f t="shared" si="6"/>
        <v>-0.01</v>
      </c>
      <c r="Z6" s="1">
        <f t="shared" si="6"/>
        <v>0.02</v>
      </c>
    </row>
    <row r="7" spans="1:30">
      <c r="K7" s="2"/>
    </row>
    <row r="8" spans="1:30">
      <c r="A8" s="12" t="s">
        <v>144</v>
      </c>
      <c r="P8" s="11" t="s">
        <v>27</v>
      </c>
      <c r="AA8" s="4" t="s">
        <v>141</v>
      </c>
    </row>
    <row r="9" spans="1:30">
      <c r="A9" t="s">
        <v>55</v>
      </c>
      <c r="B9" t="s">
        <v>56</v>
      </c>
      <c r="C9" t="s">
        <v>57</v>
      </c>
      <c r="D9" t="s">
        <v>58</v>
      </c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P9" s="11" t="s">
        <v>28</v>
      </c>
      <c r="Q9">
        <v>2003</v>
      </c>
      <c r="R9">
        <v>2004</v>
      </c>
      <c r="S9">
        <v>2005</v>
      </c>
      <c r="T9">
        <v>2006</v>
      </c>
      <c r="U9">
        <v>2007</v>
      </c>
      <c r="V9">
        <v>2008</v>
      </c>
      <c r="W9">
        <v>2009</v>
      </c>
      <c r="X9">
        <v>2010</v>
      </c>
      <c r="Y9">
        <v>2011</v>
      </c>
      <c r="Z9">
        <v>2012</v>
      </c>
      <c r="AA9" s="4" t="s">
        <v>68</v>
      </c>
      <c r="AB9" s="5" t="s">
        <v>34</v>
      </c>
      <c r="AC9" s="4" t="s">
        <v>33</v>
      </c>
    </row>
    <row r="10" spans="1:30">
      <c r="A10" t="s">
        <v>20</v>
      </c>
      <c r="B10" t="s">
        <v>41</v>
      </c>
      <c r="C10" t="s">
        <v>10</v>
      </c>
      <c r="D10" t="s">
        <v>11</v>
      </c>
      <c r="E10" s="5">
        <v>0</v>
      </c>
      <c r="F10" s="5"/>
      <c r="G10" s="5"/>
      <c r="H10" s="5"/>
      <c r="I10" s="5"/>
      <c r="J10" s="5">
        <v>0</v>
      </c>
      <c r="K10" s="5"/>
      <c r="L10" s="5"/>
      <c r="M10" s="5"/>
      <c r="N10" s="3"/>
      <c r="Q10">
        <v>442</v>
      </c>
      <c r="V10">
        <v>3867</v>
      </c>
      <c r="AA10" s="5"/>
      <c r="AB10" s="3"/>
      <c r="AC10" s="4"/>
      <c r="AD10" s="3"/>
    </row>
    <row r="11" spans="1:30">
      <c r="A11" t="s">
        <v>20</v>
      </c>
      <c r="B11" t="s">
        <v>42</v>
      </c>
      <c r="C11" t="s">
        <v>10</v>
      </c>
      <c r="D11" t="s">
        <v>11</v>
      </c>
      <c r="E11" s="5"/>
      <c r="F11" s="5">
        <v>0</v>
      </c>
      <c r="G11" s="5">
        <v>1E-3</v>
      </c>
      <c r="H11" s="5">
        <v>1E-3</v>
      </c>
      <c r="I11" s="5">
        <v>4.0000000000000001E-3</v>
      </c>
      <c r="J11" s="5">
        <v>8.9999999999999993E-3</v>
      </c>
      <c r="K11" s="5">
        <v>8.0000000000000002E-3</v>
      </c>
      <c r="L11" s="5">
        <v>2E-3</v>
      </c>
      <c r="M11" s="5">
        <v>3.0000000000000001E-3</v>
      </c>
      <c r="N11" s="3">
        <v>0</v>
      </c>
      <c r="R11">
        <v>7398</v>
      </c>
      <c r="S11">
        <v>1912</v>
      </c>
      <c r="T11">
        <v>23422</v>
      </c>
      <c r="U11">
        <v>37741</v>
      </c>
      <c r="V11">
        <v>38400</v>
      </c>
      <c r="W11">
        <v>42327</v>
      </c>
      <c r="X11">
        <v>9713</v>
      </c>
      <c r="Y11">
        <v>13789</v>
      </c>
      <c r="Z11">
        <v>1764</v>
      </c>
      <c r="AA11" s="5">
        <f t="shared" ref="AA11:AA39" si="7">ROUND(PEARSON($Q11:$Z11,$E11:$N11),3)</f>
        <v>0.85699999999999998</v>
      </c>
      <c r="AB11" s="3">
        <f t="shared" ref="AB11:AB39" si="8">ROUND(TDIST(ABS(AD11),AC11-2,2),3)</f>
        <v>3.0000000000000001E-3</v>
      </c>
      <c r="AC11" s="4">
        <f t="shared" ref="AC11:AC39" si="9">COUNTA(Q11:Z11)</f>
        <v>9</v>
      </c>
      <c r="AD11" s="3">
        <f t="shared" ref="AD11:AD39" si="10">ROUND((AA11*SQRT(AC11-2))/(SQRT(1-AA11^2)),3)</f>
        <v>4.4000000000000004</v>
      </c>
    </row>
    <row r="12" spans="1:30">
      <c r="A12" t="s">
        <v>20</v>
      </c>
      <c r="B12" t="s">
        <v>43</v>
      </c>
      <c r="C12" t="s">
        <v>10</v>
      </c>
      <c r="D12" t="s">
        <v>11</v>
      </c>
      <c r="E12" s="5">
        <v>3.5000000000000003E-2</v>
      </c>
      <c r="F12" s="5">
        <v>2.5999999999999999E-2</v>
      </c>
      <c r="G12" s="5">
        <v>3.7999999999999999E-2</v>
      </c>
      <c r="H12" s="5">
        <v>0.05</v>
      </c>
      <c r="I12" s="5">
        <v>4.7E-2</v>
      </c>
      <c r="J12" s="5">
        <v>5.2999999999999999E-2</v>
      </c>
      <c r="K12" s="5">
        <v>3.6999999999999998E-2</v>
      </c>
      <c r="L12" s="5">
        <v>0.05</v>
      </c>
      <c r="M12" s="5">
        <v>3.5000000000000003E-2</v>
      </c>
      <c r="N12" s="3">
        <v>3.5999999999999997E-2</v>
      </c>
      <c r="Q12">
        <v>786357</v>
      </c>
      <c r="R12">
        <v>662527</v>
      </c>
      <c r="S12">
        <v>1135980</v>
      </c>
      <c r="T12">
        <v>1449940</v>
      </c>
      <c r="U12">
        <v>1457215</v>
      </c>
      <c r="V12">
        <v>1247682</v>
      </c>
      <c r="W12">
        <v>932027</v>
      </c>
      <c r="X12">
        <v>893907</v>
      </c>
      <c r="Y12">
        <v>809150</v>
      </c>
      <c r="Z12">
        <v>771580</v>
      </c>
      <c r="AA12" s="5">
        <f t="shared" si="7"/>
        <v>0.76200000000000001</v>
      </c>
      <c r="AB12" s="3">
        <f t="shared" si="8"/>
        <v>0.01</v>
      </c>
      <c r="AC12" s="4">
        <f t="shared" si="9"/>
        <v>10</v>
      </c>
      <c r="AD12" s="3">
        <f t="shared" si="10"/>
        <v>3.3279999999999998</v>
      </c>
    </row>
    <row r="13" spans="1:30">
      <c r="A13" t="s">
        <v>20</v>
      </c>
      <c r="B13" t="s">
        <v>44</v>
      </c>
      <c r="C13" t="s">
        <v>10</v>
      </c>
      <c r="D13" t="s">
        <v>11</v>
      </c>
      <c r="E13" s="5">
        <v>0</v>
      </c>
      <c r="F13" s="5">
        <v>1E-3</v>
      </c>
      <c r="G13" s="5">
        <v>2E-3</v>
      </c>
      <c r="H13" s="5">
        <v>1E-3</v>
      </c>
      <c r="I13" s="5">
        <v>1E-3</v>
      </c>
      <c r="J13" s="5">
        <v>1E-3</v>
      </c>
      <c r="K13" s="5">
        <v>1E-3</v>
      </c>
      <c r="L13" s="5">
        <v>1E-3</v>
      </c>
      <c r="M13" s="5">
        <v>1E-3</v>
      </c>
      <c r="N13" s="3">
        <v>0</v>
      </c>
      <c r="Q13">
        <v>78859</v>
      </c>
      <c r="R13">
        <v>80543</v>
      </c>
      <c r="S13">
        <v>122727</v>
      </c>
      <c r="T13">
        <v>119348</v>
      </c>
      <c r="U13">
        <v>100892</v>
      </c>
      <c r="V13">
        <v>97335</v>
      </c>
      <c r="W13">
        <v>122409</v>
      </c>
      <c r="X13">
        <v>74286</v>
      </c>
      <c r="Y13">
        <v>62880</v>
      </c>
      <c r="Z13">
        <v>58865</v>
      </c>
      <c r="AA13" s="5">
        <f t="shared" si="7"/>
        <v>0.62</v>
      </c>
      <c r="AB13" s="3">
        <f t="shared" si="8"/>
        <v>5.6000000000000001E-2</v>
      </c>
      <c r="AC13" s="4">
        <f t="shared" si="9"/>
        <v>10</v>
      </c>
      <c r="AD13" s="3">
        <f t="shared" si="10"/>
        <v>2.2349999999999999</v>
      </c>
    </row>
    <row r="14" spans="1:30">
      <c r="A14" t="s">
        <v>20</v>
      </c>
      <c r="B14" t="s">
        <v>45</v>
      </c>
      <c r="C14" t="s">
        <v>10</v>
      </c>
      <c r="D14" t="s">
        <v>11</v>
      </c>
      <c r="E14" s="5">
        <v>0.122</v>
      </c>
      <c r="F14" s="5">
        <v>0.154</v>
      </c>
      <c r="G14" s="5">
        <v>0.155</v>
      </c>
      <c r="H14" s="5">
        <v>0.14299999999999999</v>
      </c>
      <c r="I14" s="5">
        <v>0.13600000000000001</v>
      </c>
      <c r="J14" s="5">
        <v>0.11</v>
      </c>
      <c r="K14" s="5">
        <v>0.112</v>
      </c>
      <c r="L14" s="5">
        <v>0.109</v>
      </c>
      <c r="M14" s="5">
        <v>0.127</v>
      </c>
      <c r="N14" s="3">
        <v>0.105</v>
      </c>
      <c r="Q14">
        <v>1906314</v>
      </c>
      <c r="R14">
        <v>1753928</v>
      </c>
      <c r="S14">
        <v>1686831</v>
      </c>
      <c r="T14">
        <v>1481387</v>
      </c>
      <c r="U14">
        <v>1491775</v>
      </c>
      <c r="V14">
        <v>1207722</v>
      </c>
      <c r="W14">
        <v>1028646</v>
      </c>
      <c r="X14">
        <v>933844</v>
      </c>
      <c r="Y14">
        <v>964057</v>
      </c>
      <c r="Z14">
        <v>932751</v>
      </c>
      <c r="AA14" s="5">
        <f t="shared" si="7"/>
        <v>0.71199999999999997</v>
      </c>
      <c r="AB14" s="3">
        <f t="shared" si="8"/>
        <v>2.1000000000000001E-2</v>
      </c>
      <c r="AC14" s="4">
        <f t="shared" si="9"/>
        <v>10</v>
      </c>
      <c r="AD14" s="3">
        <f t="shared" si="10"/>
        <v>2.8679999999999999</v>
      </c>
    </row>
    <row r="15" spans="1:30">
      <c r="A15" t="s">
        <v>20</v>
      </c>
      <c r="B15" t="s">
        <v>46</v>
      </c>
      <c r="C15" t="s">
        <v>10</v>
      </c>
      <c r="D15" t="s">
        <v>11</v>
      </c>
      <c r="E15" s="5">
        <v>1E-3</v>
      </c>
      <c r="F15" s="5">
        <v>0</v>
      </c>
      <c r="G15" s="5">
        <v>1E-3</v>
      </c>
      <c r="H15" s="5">
        <v>2E-3</v>
      </c>
      <c r="I15" s="5">
        <v>5.0000000000000001E-3</v>
      </c>
      <c r="J15" s="5">
        <v>0</v>
      </c>
      <c r="K15" s="5"/>
      <c r="L15" s="5">
        <v>1E-3</v>
      </c>
      <c r="M15" s="5">
        <v>1E-3</v>
      </c>
      <c r="N15" s="3">
        <v>0</v>
      </c>
      <c r="Q15">
        <v>14111</v>
      </c>
      <c r="R15">
        <v>3975</v>
      </c>
      <c r="S15">
        <v>17039</v>
      </c>
      <c r="T15">
        <v>20699</v>
      </c>
      <c r="U15">
        <v>30856</v>
      </c>
      <c r="V15">
        <v>3443</v>
      </c>
      <c r="X15">
        <v>3740</v>
      </c>
      <c r="Y15">
        <v>5756</v>
      </c>
      <c r="Z15">
        <v>1607</v>
      </c>
      <c r="AA15" s="5">
        <f t="shared" si="7"/>
        <v>0.89500000000000002</v>
      </c>
      <c r="AB15" s="3">
        <f t="shared" si="8"/>
        <v>1E-3</v>
      </c>
      <c r="AC15" s="4">
        <f t="shared" si="9"/>
        <v>9</v>
      </c>
      <c r="AD15" s="3">
        <f t="shared" si="10"/>
        <v>5.3090000000000002</v>
      </c>
    </row>
    <row r="16" spans="1:30">
      <c r="A16" t="s">
        <v>20</v>
      </c>
      <c r="B16" t="s">
        <v>47</v>
      </c>
      <c r="C16" t="s">
        <v>10</v>
      </c>
      <c r="D16" t="s">
        <v>11</v>
      </c>
      <c r="E16" s="5">
        <v>0</v>
      </c>
      <c r="F16" s="5">
        <v>0</v>
      </c>
      <c r="G16" s="5">
        <v>1E-3</v>
      </c>
      <c r="H16" s="5">
        <v>1E-3</v>
      </c>
      <c r="I16" s="5">
        <v>2E-3</v>
      </c>
      <c r="J16" s="5">
        <v>3.0000000000000001E-3</v>
      </c>
      <c r="K16" s="5">
        <v>3.0000000000000001E-3</v>
      </c>
      <c r="L16" s="5">
        <v>2E-3</v>
      </c>
      <c r="M16" s="5">
        <v>3.0000000000000001E-3</v>
      </c>
      <c r="N16" s="3">
        <v>4.0000000000000001E-3</v>
      </c>
      <c r="Q16">
        <v>10392</v>
      </c>
      <c r="R16">
        <v>21308</v>
      </c>
      <c r="S16">
        <v>40549</v>
      </c>
      <c r="T16">
        <v>67494</v>
      </c>
      <c r="U16">
        <v>132416</v>
      </c>
      <c r="V16">
        <v>128657</v>
      </c>
      <c r="W16">
        <v>134669</v>
      </c>
      <c r="X16">
        <v>77750</v>
      </c>
      <c r="Y16">
        <v>106349</v>
      </c>
      <c r="Z16">
        <v>104519</v>
      </c>
      <c r="AA16" s="5">
        <f t="shared" si="7"/>
        <v>0.85599999999999998</v>
      </c>
      <c r="AB16" s="3">
        <f t="shared" si="8"/>
        <v>2E-3</v>
      </c>
      <c r="AC16" s="4">
        <f t="shared" si="9"/>
        <v>10</v>
      </c>
      <c r="AD16" s="3">
        <f t="shared" si="10"/>
        <v>4.6829999999999998</v>
      </c>
    </row>
    <row r="17" spans="1:30">
      <c r="A17" t="s">
        <v>21</v>
      </c>
      <c r="B17" t="s">
        <v>42</v>
      </c>
      <c r="C17" t="s">
        <v>10</v>
      </c>
      <c r="D17" t="s">
        <v>11</v>
      </c>
      <c r="E17" s="5">
        <v>4.5999999999999999E-2</v>
      </c>
      <c r="F17" s="5">
        <v>5.7000000000000002E-2</v>
      </c>
      <c r="G17" s="5">
        <v>3.4000000000000002E-2</v>
      </c>
      <c r="H17" s="5">
        <v>0.04</v>
      </c>
      <c r="I17" s="5">
        <v>0.04</v>
      </c>
      <c r="J17" s="5">
        <v>4.3999999999999997E-2</v>
      </c>
      <c r="K17" s="5">
        <v>2.5999999999999999E-2</v>
      </c>
      <c r="L17" s="5">
        <v>2.1000000000000001E-2</v>
      </c>
      <c r="M17" s="5">
        <v>1.6E-2</v>
      </c>
      <c r="N17" s="3">
        <v>1.4999999999999999E-2</v>
      </c>
      <c r="Q17">
        <v>367804</v>
      </c>
      <c r="R17">
        <v>394563</v>
      </c>
      <c r="S17">
        <v>264002</v>
      </c>
      <c r="T17">
        <v>253210</v>
      </c>
      <c r="U17">
        <v>239604</v>
      </c>
      <c r="V17">
        <v>181854</v>
      </c>
      <c r="W17">
        <v>118417</v>
      </c>
      <c r="X17">
        <v>91866</v>
      </c>
      <c r="Y17">
        <v>54972</v>
      </c>
      <c r="Z17">
        <v>89731</v>
      </c>
      <c r="AA17" s="5">
        <f t="shared" si="7"/>
        <v>0.91500000000000004</v>
      </c>
      <c r="AB17" s="3">
        <f t="shared" si="8"/>
        <v>0</v>
      </c>
      <c r="AC17" s="4">
        <f t="shared" si="9"/>
        <v>10</v>
      </c>
      <c r="AD17" s="3">
        <f t="shared" si="10"/>
        <v>6.415</v>
      </c>
    </row>
    <row r="18" spans="1:30">
      <c r="A18" t="s">
        <v>21</v>
      </c>
      <c r="B18" t="s">
        <v>43</v>
      </c>
      <c r="C18" t="s">
        <v>10</v>
      </c>
      <c r="D18" t="s">
        <v>11</v>
      </c>
      <c r="E18" s="5">
        <v>4.8000000000000001E-2</v>
      </c>
      <c r="F18" s="5">
        <v>6.2E-2</v>
      </c>
      <c r="G18" s="5">
        <v>9.7000000000000003E-2</v>
      </c>
      <c r="H18" s="5">
        <v>6.9000000000000006E-2</v>
      </c>
      <c r="I18" s="5">
        <v>0.06</v>
      </c>
      <c r="J18" s="5">
        <v>6.7000000000000004E-2</v>
      </c>
      <c r="K18" s="5">
        <v>6.2E-2</v>
      </c>
      <c r="L18" s="5">
        <v>6.0999999999999999E-2</v>
      </c>
      <c r="M18" s="5">
        <v>6.0999999999999999E-2</v>
      </c>
      <c r="N18" s="3">
        <v>5.2999999999999999E-2</v>
      </c>
      <c r="Q18">
        <v>540709</v>
      </c>
      <c r="R18">
        <v>540757</v>
      </c>
      <c r="S18">
        <v>1245235</v>
      </c>
      <c r="T18">
        <v>993868</v>
      </c>
      <c r="U18">
        <v>804366</v>
      </c>
      <c r="V18">
        <v>872897</v>
      </c>
      <c r="W18">
        <v>723711</v>
      </c>
      <c r="X18">
        <v>610449</v>
      </c>
      <c r="Y18">
        <v>593694</v>
      </c>
      <c r="Z18">
        <v>597244</v>
      </c>
      <c r="AA18" s="5">
        <f t="shared" si="7"/>
        <v>0.88700000000000001</v>
      </c>
      <c r="AB18" s="3">
        <f t="shared" si="8"/>
        <v>1E-3</v>
      </c>
      <c r="AC18" s="4">
        <f t="shared" si="9"/>
        <v>10</v>
      </c>
      <c r="AD18" s="3">
        <f t="shared" si="10"/>
        <v>5.4329999999999998</v>
      </c>
    </row>
    <row r="19" spans="1:30">
      <c r="A19" t="s">
        <v>21</v>
      </c>
      <c r="B19" t="s">
        <v>44</v>
      </c>
      <c r="C19" t="s">
        <v>10</v>
      </c>
      <c r="D19" t="s">
        <v>11</v>
      </c>
      <c r="E19" s="5">
        <v>1.0999999999999999E-2</v>
      </c>
      <c r="F19" s="5">
        <v>1.2999999999999999E-2</v>
      </c>
      <c r="G19" s="5">
        <v>0.02</v>
      </c>
      <c r="H19" s="5">
        <v>1.4E-2</v>
      </c>
      <c r="I19" s="5">
        <v>1.2E-2</v>
      </c>
      <c r="J19" s="5">
        <v>5.0000000000000001E-3</v>
      </c>
      <c r="K19" s="5">
        <v>5.0000000000000001E-3</v>
      </c>
      <c r="L19" s="5">
        <v>7.0000000000000001E-3</v>
      </c>
      <c r="M19" s="5">
        <v>8.9999999999999993E-3</v>
      </c>
      <c r="N19" s="3">
        <v>7.0000000000000001E-3</v>
      </c>
      <c r="Q19">
        <v>89919</v>
      </c>
      <c r="R19">
        <v>86314</v>
      </c>
      <c r="S19">
        <v>164621</v>
      </c>
      <c r="T19">
        <v>202815</v>
      </c>
      <c r="U19">
        <v>126714</v>
      </c>
      <c r="V19">
        <v>32557</v>
      </c>
      <c r="W19">
        <v>33817</v>
      </c>
      <c r="X19">
        <v>42527</v>
      </c>
      <c r="Y19">
        <v>46243</v>
      </c>
      <c r="Z19">
        <v>56902</v>
      </c>
      <c r="AA19" s="5">
        <f t="shared" si="7"/>
        <v>0.85</v>
      </c>
      <c r="AB19" s="3">
        <f t="shared" si="8"/>
        <v>2E-3</v>
      </c>
      <c r="AC19" s="4">
        <f t="shared" si="9"/>
        <v>10</v>
      </c>
      <c r="AD19" s="3">
        <f t="shared" si="10"/>
        <v>4.5640000000000001</v>
      </c>
    </row>
    <row r="20" spans="1:30">
      <c r="A20" t="s">
        <v>21</v>
      </c>
      <c r="B20" t="s">
        <v>45</v>
      </c>
      <c r="C20" t="s">
        <v>10</v>
      </c>
      <c r="D20" t="s">
        <v>11</v>
      </c>
      <c r="E20" s="5">
        <v>0.24</v>
      </c>
      <c r="F20" s="5">
        <v>0.32100000000000001</v>
      </c>
      <c r="G20" s="5">
        <v>0.22800000000000001</v>
      </c>
      <c r="H20" s="5">
        <v>0.192</v>
      </c>
      <c r="I20" s="5">
        <v>0.19600000000000001</v>
      </c>
      <c r="J20" s="5">
        <v>0.19900000000000001</v>
      </c>
      <c r="K20" s="5">
        <v>0.23499999999999999</v>
      </c>
      <c r="L20" s="5">
        <v>0.19400000000000001</v>
      </c>
      <c r="M20" s="5">
        <v>0.223</v>
      </c>
      <c r="N20" s="3">
        <v>0.20399999999999999</v>
      </c>
      <c r="Q20">
        <v>3101135</v>
      </c>
      <c r="R20">
        <v>2814169</v>
      </c>
      <c r="S20">
        <v>2879424</v>
      </c>
      <c r="T20">
        <v>2035587</v>
      </c>
      <c r="U20">
        <v>1812121</v>
      </c>
      <c r="V20">
        <v>1669672</v>
      </c>
      <c r="W20">
        <v>1415553</v>
      </c>
      <c r="X20">
        <v>1145919</v>
      </c>
      <c r="Y20">
        <v>1077878</v>
      </c>
      <c r="Z20">
        <v>1182374</v>
      </c>
      <c r="AA20" s="5">
        <f t="shared" si="7"/>
        <v>0.55300000000000005</v>
      </c>
      <c r="AB20" s="3">
        <f t="shared" si="8"/>
        <v>9.7000000000000003E-2</v>
      </c>
      <c r="AC20" s="4">
        <f t="shared" si="9"/>
        <v>10</v>
      </c>
      <c r="AD20" s="3">
        <f t="shared" si="10"/>
        <v>1.877</v>
      </c>
    </row>
    <row r="21" spans="1:30">
      <c r="A21" t="s">
        <v>21</v>
      </c>
      <c r="B21" t="s">
        <v>46</v>
      </c>
      <c r="C21" t="s">
        <v>10</v>
      </c>
      <c r="D21" t="s">
        <v>11</v>
      </c>
      <c r="E21" s="5">
        <v>1E-3</v>
      </c>
      <c r="F21" s="5">
        <v>1E-3</v>
      </c>
      <c r="G21" s="5">
        <v>1E-3</v>
      </c>
      <c r="H21" s="5">
        <v>3.0000000000000001E-3</v>
      </c>
      <c r="I21" s="5">
        <v>1E-3</v>
      </c>
      <c r="J21" s="5">
        <v>0</v>
      </c>
      <c r="K21" s="5">
        <v>1E-3</v>
      </c>
      <c r="L21" s="5">
        <v>2E-3</v>
      </c>
      <c r="M21" s="5">
        <v>0</v>
      </c>
      <c r="N21" s="3">
        <v>0</v>
      </c>
      <c r="Q21">
        <v>16820</v>
      </c>
      <c r="R21">
        <v>11156</v>
      </c>
      <c r="S21">
        <v>14346</v>
      </c>
      <c r="T21">
        <v>24308</v>
      </c>
      <c r="U21">
        <v>6246</v>
      </c>
      <c r="V21">
        <v>2831</v>
      </c>
      <c r="W21">
        <v>2744</v>
      </c>
      <c r="X21">
        <v>7621</v>
      </c>
      <c r="Y21">
        <v>561</v>
      </c>
      <c r="Z21">
        <v>322</v>
      </c>
      <c r="AA21" s="5">
        <f t="shared" si="7"/>
        <v>0.78400000000000003</v>
      </c>
      <c r="AB21" s="3">
        <f t="shared" si="8"/>
        <v>7.0000000000000001E-3</v>
      </c>
      <c r="AC21" s="4">
        <f t="shared" si="9"/>
        <v>10</v>
      </c>
      <c r="AD21" s="3">
        <f t="shared" si="10"/>
        <v>3.5720000000000001</v>
      </c>
    </row>
    <row r="22" spans="1:30">
      <c r="A22" t="s">
        <v>21</v>
      </c>
      <c r="B22" t="s">
        <v>47</v>
      </c>
      <c r="C22" t="s">
        <v>10</v>
      </c>
      <c r="D22" t="s">
        <v>11</v>
      </c>
      <c r="E22" s="5">
        <v>8.9999999999999993E-3</v>
      </c>
      <c r="F22" s="5">
        <v>0.01</v>
      </c>
      <c r="G22" s="5">
        <v>1.6E-2</v>
      </c>
      <c r="H22" s="5">
        <v>1.4E-2</v>
      </c>
      <c r="I22" s="5">
        <v>1.2999999999999999E-2</v>
      </c>
      <c r="J22" s="5">
        <v>1.6E-2</v>
      </c>
      <c r="K22" s="5">
        <v>1.2999999999999999E-2</v>
      </c>
      <c r="L22" s="5">
        <v>1.4999999999999999E-2</v>
      </c>
      <c r="M22" s="5">
        <v>1.6E-2</v>
      </c>
      <c r="N22" s="3">
        <v>1.9E-2</v>
      </c>
      <c r="Q22">
        <v>203137</v>
      </c>
      <c r="R22">
        <v>176833</v>
      </c>
      <c r="S22">
        <v>368285</v>
      </c>
      <c r="T22">
        <v>311401</v>
      </c>
      <c r="U22">
        <v>309684</v>
      </c>
      <c r="V22">
        <v>349896</v>
      </c>
      <c r="W22">
        <v>317238</v>
      </c>
      <c r="X22">
        <v>301565</v>
      </c>
      <c r="Y22">
        <v>271304</v>
      </c>
      <c r="Z22">
        <v>335772</v>
      </c>
      <c r="AA22" s="5">
        <f t="shared" si="7"/>
        <v>0.79300000000000004</v>
      </c>
      <c r="AB22" s="3">
        <f t="shared" si="8"/>
        <v>6.0000000000000001E-3</v>
      </c>
      <c r="AC22" s="4">
        <f t="shared" si="9"/>
        <v>10</v>
      </c>
      <c r="AD22" s="3">
        <f t="shared" si="10"/>
        <v>3.6819999999999999</v>
      </c>
    </row>
    <row r="23" spans="1:30">
      <c r="A23" t="s">
        <v>48</v>
      </c>
      <c r="B23" t="s">
        <v>43</v>
      </c>
      <c r="C23" t="s">
        <v>10</v>
      </c>
      <c r="D23" t="s">
        <v>11</v>
      </c>
      <c r="E23" s="5"/>
      <c r="F23" s="5"/>
      <c r="G23" s="5">
        <v>2E-3</v>
      </c>
      <c r="H23" s="5">
        <v>3.0000000000000001E-3</v>
      </c>
      <c r="I23" s="5">
        <v>1E-3</v>
      </c>
      <c r="J23" s="5">
        <v>5.0000000000000001E-3</v>
      </c>
      <c r="K23" s="5">
        <v>8.0000000000000002E-3</v>
      </c>
      <c r="L23" s="5"/>
      <c r="M23" s="5"/>
      <c r="N23" s="3"/>
      <c r="S23">
        <v>40887</v>
      </c>
      <c r="T23">
        <v>57436</v>
      </c>
      <c r="U23">
        <v>19041</v>
      </c>
      <c r="V23">
        <v>39051</v>
      </c>
      <c r="W23">
        <v>41349</v>
      </c>
      <c r="AA23" s="5">
        <f t="shared" si="7"/>
        <v>0.315</v>
      </c>
      <c r="AB23" s="3">
        <f t="shared" si="8"/>
        <v>0.60599999999999998</v>
      </c>
      <c r="AC23" s="4">
        <f t="shared" si="9"/>
        <v>5</v>
      </c>
      <c r="AD23" s="3">
        <f t="shared" si="10"/>
        <v>0.57499999999999996</v>
      </c>
    </row>
    <row r="24" spans="1:30">
      <c r="A24" t="s">
        <v>48</v>
      </c>
      <c r="B24" t="s">
        <v>45</v>
      </c>
      <c r="C24" t="s">
        <v>10</v>
      </c>
      <c r="D24" t="s">
        <v>11</v>
      </c>
      <c r="E24" s="5"/>
      <c r="F24" s="5"/>
      <c r="G24" s="5">
        <v>0</v>
      </c>
      <c r="H24" s="5"/>
      <c r="I24" s="5"/>
      <c r="J24" s="5"/>
      <c r="K24" s="5"/>
      <c r="L24" s="5">
        <v>0</v>
      </c>
      <c r="M24" s="5"/>
      <c r="N24" s="3">
        <v>0</v>
      </c>
      <c r="S24">
        <v>4199</v>
      </c>
      <c r="X24">
        <v>4248</v>
      </c>
      <c r="Z24">
        <v>2650</v>
      </c>
      <c r="AA24" s="5"/>
      <c r="AB24" s="3"/>
      <c r="AC24" s="4"/>
      <c r="AD24" s="3"/>
    </row>
    <row r="25" spans="1:30">
      <c r="A25" t="s">
        <v>48</v>
      </c>
      <c r="B25" t="s">
        <v>46</v>
      </c>
      <c r="C25" t="s">
        <v>10</v>
      </c>
      <c r="D25" t="s">
        <v>11</v>
      </c>
      <c r="E25" s="5"/>
      <c r="F25" s="5"/>
      <c r="G25" s="5">
        <v>0</v>
      </c>
      <c r="H25" s="5"/>
      <c r="I25" s="5">
        <v>0</v>
      </c>
      <c r="J25" s="5"/>
      <c r="K25" s="5"/>
      <c r="L25" s="5"/>
      <c r="M25" s="5"/>
      <c r="N25" s="3"/>
      <c r="S25">
        <v>662</v>
      </c>
      <c r="U25">
        <v>1269</v>
      </c>
      <c r="AA25" s="5"/>
      <c r="AB25" s="3"/>
      <c r="AC25" s="4"/>
      <c r="AD25" s="3"/>
    </row>
    <row r="26" spans="1:30">
      <c r="A26" t="s">
        <v>49</v>
      </c>
      <c r="B26" t="s">
        <v>44</v>
      </c>
      <c r="C26" t="s">
        <v>10</v>
      </c>
      <c r="D26" t="s">
        <v>11</v>
      </c>
      <c r="E26" s="5"/>
      <c r="F26" s="5"/>
      <c r="G26" s="5">
        <v>0</v>
      </c>
      <c r="H26" s="5"/>
      <c r="I26" s="5"/>
      <c r="J26" s="5"/>
      <c r="K26" s="5"/>
      <c r="L26" s="5"/>
      <c r="M26" s="5"/>
      <c r="N26" s="3"/>
      <c r="S26">
        <v>12533</v>
      </c>
      <c r="T26">
        <v>0</v>
      </c>
      <c r="AA26" s="5"/>
      <c r="AB26" s="3"/>
      <c r="AC26" s="4"/>
      <c r="AD26" s="3"/>
    </row>
    <row r="27" spans="1:30">
      <c r="A27" t="s">
        <v>49</v>
      </c>
      <c r="B27" t="s">
        <v>45</v>
      </c>
      <c r="C27" t="s">
        <v>10</v>
      </c>
      <c r="D27" t="s">
        <v>11</v>
      </c>
      <c r="E27" s="5"/>
      <c r="F27" s="5"/>
      <c r="G27" s="5">
        <v>4.0000000000000001E-3</v>
      </c>
      <c r="H27" s="5">
        <v>1E-3</v>
      </c>
      <c r="I27" s="5"/>
      <c r="J27" s="5"/>
      <c r="K27" s="5"/>
      <c r="L27" s="5"/>
      <c r="M27" s="5"/>
      <c r="N27" s="3"/>
      <c r="S27">
        <v>57602</v>
      </c>
      <c r="T27">
        <v>84342</v>
      </c>
      <c r="AA27" s="5"/>
      <c r="AB27" s="3"/>
      <c r="AC27" s="4"/>
      <c r="AD27" s="3"/>
    </row>
    <row r="28" spans="1:30">
      <c r="A28" t="s">
        <v>49</v>
      </c>
      <c r="B28" t="s">
        <v>46</v>
      </c>
      <c r="C28" t="s">
        <v>10</v>
      </c>
      <c r="D28" t="s">
        <v>11</v>
      </c>
      <c r="E28" s="5"/>
      <c r="F28" s="5"/>
      <c r="G28" s="5">
        <v>0</v>
      </c>
      <c r="H28" s="5"/>
      <c r="I28" s="5"/>
      <c r="J28" s="5"/>
      <c r="K28" s="5"/>
      <c r="L28" s="5"/>
      <c r="M28" s="5"/>
      <c r="N28" s="3"/>
      <c r="S28">
        <v>16799</v>
      </c>
      <c r="T28">
        <v>0</v>
      </c>
      <c r="AA28" s="5"/>
      <c r="AB28" s="3"/>
      <c r="AC28" s="4"/>
      <c r="AD28" s="3"/>
    </row>
    <row r="29" spans="1:30">
      <c r="A29" t="s">
        <v>50</v>
      </c>
      <c r="B29" t="s">
        <v>43</v>
      </c>
      <c r="C29" t="s">
        <v>10</v>
      </c>
      <c r="D29" t="s">
        <v>11</v>
      </c>
      <c r="E29" s="5">
        <v>4.0000000000000001E-3</v>
      </c>
      <c r="F29" s="5">
        <v>0.01</v>
      </c>
      <c r="G29" s="5">
        <v>1.2999999999999999E-2</v>
      </c>
      <c r="H29" s="5">
        <v>1.7000000000000001E-2</v>
      </c>
      <c r="I29" s="5">
        <v>2E-3</v>
      </c>
      <c r="J29" s="5">
        <v>1E-3</v>
      </c>
      <c r="K29" s="5">
        <v>1E-3</v>
      </c>
      <c r="L29" s="5">
        <v>3.0000000000000001E-3</v>
      </c>
      <c r="M29" s="5">
        <v>1E-3</v>
      </c>
      <c r="N29" s="3">
        <v>0</v>
      </c>
      <c r="Q29">
        <v>79148</v>
      </c>
      <c r="R29">
        <v>142491</v>
      </c>
      <c r="S29">
        <v>171002</v>
      </c>
      <c r="T29">
        <v>161456</v>
      </c>
      <c r="U29">
        <v>30116</v>
      </c>
      <c r="V29">
        <v>12676</v>
      </c>
      <c r="W29">
        <v>3528</v>
      </c>
      <c r="X29">
        <v>11604</v>
      </c>
      <c r="Y29">
        <v>6174</v>
      </c>
      <c r="Z29">
        <v>2940</v>
      </c>
      <c r="AA29" s="5">
        <f t="shared" si="7"/>
        <v>0.95299999999999996</v>
      </c>
      <c r="AB29" s="3">
        <f t="shared" si="8"/>
        <v>0</v>
      </c>
      <c r="AC29" s="4">
        <f t="shared" si="9"/>
        <v>10</v>
      </c>
      <c r="AD29" s="3">
        <f t="shared" si="10"/>
        <v>8.8970000000000002</v>
      </c>
    </row>
    <row r="30" spans="1:30">
      <c r="A30" t="s">
        <v>50</v>
      </c>
      <c r="B30" t="s">
        <v>45</v>
      </c>
      <c r="C30" t="s">
        <v>10</v>
      </c>
      <c r="D30" t="s">
        <v>11</v>
      </c>
      <c r="E30" s="5">
        <v>0</v>
      </c>
      <c r="F30" s="5"/>
      <c r="G30" s="5">
        <v>2E-3</v>
      </c>
      <c r="H30" s="5">
        <v>0</v>
      </c>
      <c r="I30" s="5">
        <v>5.0000000000000001E-3</v>
      </c>
      <c r="J30" s="5"/>
      <c r="K30" s="5"/>
      <c r="L30" s="5">
        <v>4.0000000000000001E-3</v>
      </c>
      <c r="M30" s="5"/>
      <c r="N30" s="3"/>
      <c r="Q30">
        <v>880</v>
      </c>
      <c r="S30">
        <v>17632</v>
      </c>
      <c r="U30">
        <v>18488</v>
      </c>
      <c r="X30">
        <v>7920</v>
      </c>
      <c r="AA30" s="5">
        <f t="shared" si="7"/>
        <v>0.64200000000000002</v>
      </c>
      <c r="AB30" s="3">
        <f t="shared" si="8"/>
        <v>0.35799999999999998</v>
      </c>
      <c r="AC30" s="4">
        <f t="shared" si="9"/>
        <v>4</v>
      </c>
      <c r="AD30" s="3">
        <f t="shared" si="10"/>
        <v>1.1839999999999999</v>
      </c>
    </row>
    <row r="31" spans="1:30">
      <c r="A31" t="s">
        <v>51</v>
      </c>
      <c r="B31" t="s">
        <v>43</v>
      </c>
      <c r="C31" t="s">
        <v>10</v>
      </c>
      <c r="D31" t="s">
        <v>11</v>
      </c>
      <c r="E31" s="5"/>
      <c r="F31" s="5">
        <v>1.2999999999999999E-2</v>
      </c>
      <c r="G31" s="5">
        <v>1.4999999999999999E-2</v>
      </c>
      <c r="H31" s="5">
        <v>1.2999999999999999E-2</v>
      </c>
      <c r="I31" s="5">
        <v>2.4E-2</v>
      </c>
      <c r="J31" s="5">
        <v>2.1999999999999999E-2</v>
      </c>
      <c r="K31" s="5">
        <v>1.0999999999999999E-2</v>
      </c>
      <c r="L31" s="5">
        <v>7.0000000000000001E-3</v>
      </c>
      <c r="M31" s="5">
        <v>8.9999999999999993E-3</v>
      </c>
      <c r="N31" s="3">
        <v>1.4E-2</v>
      </c>
      <c r="R31">
        <v>236261</v>
      </c>
      <c r="S31">
        <v>331555</v>
      </c>
      <c r="T31">
        <v>199045</v>
      </c>
      <c r="U31">
        <v>325354</v>
      </c>
      <c r="V31">
        <v>228173</v>
      </c>
      <c r="W31">
        <v>135263</v>
      </c>
      <c r="X31">
        <v>84558</v>
      </c>
      <c r="Y31">
        <v>81024</v>
      </c>
      <c r="Z31">
        <v>126904</v>
      </c>
      <c r="AA31" s="5">
        <f t="shared" si="7"/>
        <v>0.752</v>
      </c>
      <c r="AB31" s="3">
        <f t="shared" si="8"/>
        <v>1.9E-2</v>
      </c>
      <c r="AC31" s="4">
        <f t="shared" si="9"/>
        <v>9</v>
      </c>
      <c r="AD31" s="3">
        <f t="shared" si="10"/>
        <v>3.0179999999999998</v>
      </c>
    </row>
    <row r="32" spans="1:30">
      <c r="A32" t="s">
        <v>51</v>
      </c>
      <c r="B32" t="s">
        <v>44</v>
      </c>
      <c r="C32" t="s">
        <v>10</v>
      </c>
      <c r="D32" t="s">
        <v>11</v>
      </c>
      <c r="E32" s="5"/>
      <c r="F32" s="5">
        <v>1E-3</v>
      </c>
      <c r="G32" s="5">
        <v>8.9999999999999993E-3</v>
      </c>
      <c r="H32" s="5">
        <v>4.0000000000000001E-3</v>
      </c>
      <c r="I32" s="5">
        <v>7.0000000000000001E-3</v>
      </c>
      <c r="J32" s="5">
        <v>3.0000000000000001E-3</v>
      </c>
      <c r="K32" s="5">
        <v>0</v>
      </c>
      <c r="L32" s="5">
        <v>1E-3</v>
      </c>
      <c r="M32" s="5">
        <v>1E-3</v>
      </c>
      <c r="N32" s="3">
        <v>1E-3</v>
      </c>
      <c r="R32">
        <v>17962</v>
      </c>
      <c r="S32">
        <v>143615</v>
      </c>
      <c r="T32">
        <v>46306</v>
      </c>
      <c r="U32">
        <v>53736</v>
      </c>
      <c r="V32">
        <v>21615</v>
      </c>
      <c r="W32">
        <v>6391</v>
      </c>
      <c r="X32">
        <v>4502</v>
      </c>
      <c r="Y32">
        <v>6118</v>
      </c>
      <c r="Z32">
        <v>7932</v>
      </c>
      <c r="AA32" s="5">
        <f t="shared" si="7"/>
        <v>0.92100000000000004</v>
      </c>
      <c r="AB32" s="3">
        <f t="shared" si="8"/>
        <v>0</v>
      </c>
      <c r="AC32" s="4">
        <f t="shared" si="9"/>
        <v>9</v>
      </c>
      <c r="AD32" s="3">
        <f t="shared" si="10"/>
        <v>6.2549999999999999</v>
      </c>
    </row>
    <row r="33" spans="1:30">
      <c r="A33" t="s">
        <v>51</v>
      </c>
      <c r="B33" t="s">
        <v>45</v>
      </c>
      <c r="C33" t="s">
        <v>10</v>
      </c>
      <c r="D33" t="s">
        <v>11</v>
      </c>
      <c r="E33" s="5"/>
      <c r="F33" s="5">
        <v>5.0000000000000001E-3</v>
      </c>
      <c r="G33" s="5">
        <v>0.01</v>
      </c>
      <c r="H33" s="5">
        <v>5.0000000000000001E-3</v>
      </c>
      <c r="I33" s="5">
        <v>3.2000000000000001E-2</v>
      </c>
      <c r="J33" s="5">
        <v>2.1000000000000001E-2</v>
      </c>
      <c r="K33" s="5">
        <v>0.01</v>
      </c>
      <c r="L33" s="5">
        <v>5.0000000000000001E-3</v>
      </c>
      <c r="M33" s="5">
        <v>8.9999999999999993E-3</v>
      </c>
      <c r="N33" s="3">
        <v>1.2999999999999999E-2</v>
      </c>
      <c r="R33">
        <v>172618</v>
      </c>
      <c r="S33">
        <v>310416</v>
      </c>
      <c r="T33">
        <v>185144</v>
      </c>
      <c r="U33">
        <v>618979</v>
      </c>
      <c r="V33">
        <v>315079</v>
      </c>
      <c r="W33">
        <v>172795</v>
      </c>
      <c r="X33">
        <v>114560</v>
      </c>
      <c r="Y33">
        <v>101350</v>
      </c>
      <c r="Z33">
        <v>146051</v>
      </c>
      <c r="AA33" s="5">
        <f t="shared" si="7"/>
        <v>0.88500000000000001</v>
      </c>
      <c r="AB33" s="3">
        <f t="shared" si="8"/>
        <v>2E-3</v>
      </c>
      <c r="AC33" s="4">
        <f t="shared" si="9"/>
        <v>9</v>
      </c>
      <c r="AD33" s="3">
        <f t="shared" si="10"/>
        <v>5.0289999999999999</v>
      </c>
    </row>
    <row r="34" spans="1:30">
      <c r="A34" t="s">
        <v>51</v>
      </c>
      <c r="B34" t="s">
        <v>46</v>
      </c>
      <c r="C34" t="s">
        <v>10</v>
      </c>
      <c r="D34" t="s">
        <v>11</v>
      </c>
      <c r="E34" s="5"/>
      <c r="F34" s="5"/>
      <c r="G34" s="5">
        <v>1E-3</v>
      </c>
      <c r="H34" s="5">
        <v>0</v>
      </c>
      <c r="I34" s="5">
        <v>0</v>
      </c>
      <c r="J34" s="5"/>
      <c r="K34" s="5"/>
      <c r="L34" s="5"/>
      <c r="M34" s="5"/>
      <c r="N34" s="3"/>
      <c r="R34">
        <v>2220</v>
      </c>
      <c r="S34">
        <v>16612</v>
      </c>
      <c r="T34">
        <v>1258</v>
      </c>
      <c r="U34">
        <v>2612</v>
      </c>
      <c r="X34">
        <v>160</v>
      </c>
      <c r="AA34" s="5">
        <f t="shared" si="7"/>
        <v>0.997</v>
      </c>
      <c r="AB34" s="3">
        <f t="shared" si="8"/>
        <v>0</v>
      </c>
      <c r="AC34" s="4">
        <f t="shared" si="9"/>
        <v>5</v>
      </c>
      <c r="AD34" s="3">
        <f t="shared" si="10"/>
        <v>22.31</v>
      </c>
    </row>
    <row r="35" spans="1:30">
      <c r="A35" t="s">
        <v>26</v>
      </c>
      <c r="B35" t="s">
        <v>43</v>
      </c>
      <c r="C35" t="s">
        <v>10</v>
      </c>
      <c r="D35" t="s">
        <v>11</v>
      </c>
      <c r="E35" s="5">
        <v>4.3999999999999997E-2</v>
      </c>
      <c r="F35" s="5">
        <v>5.0999999999999997E-2</v>
      </c>
      <c r="G35" s="5">
        <v>3.7999999999999999E-2</v>
      </c>
      <c r="H35" s="5">
        <v>3.1E-2</v>
      </c>
      <c r="I35" s="5">
        <v>3.2000000000000001E-2</v>
      </c>
      <c r="J35" s="5">
        <v>4.2999999999999997E-2</v>
      </c>
      <c r="K35" s="5">
        <v>0.04</v>
      </c>
      <c r="L35" s="5">
        <v>3.5000000000000003E-2</v>
      </c>
      <c r="M35" s="5">
        <v>3.5000000000000003E-2</v>
      </c>
      <c r="N35" s="3">
        <v>0.03</v>
      </c>
      <c r="Q35">
        <v>730577</v>
      </c>
      <c r="R35">
        <v>620542</v>
      </c>
      <c r="S35">
        <v>661911</v>
      </c>
      <c r="T35">
        <v>569385</v>
      </c>
      <c r="U35">
        <v>546464</v>
      </c>
      <c r="V35">
        <v>625243</v>
      </c>
      <c r="W35">
        <v>517212</v>
      </c>
      <c r="X35">
        <v>442913</v>
      </c>
      <c r="Y35">
        <v>439498</v>
      </c>
      <c r="Z35">
        <v>388585</v>
      </c>
      <c r="AA35" s="5">
        <f t="shared" si="7"/>
        <v>0.63300000000000001</v>
      </c>
      <c r="AB35" s="3">
        <f t="shared" si="8"/>
        <v>4.9000000000000002E-2</v>
      </c>
      <c r="AC35" s="4">
        <f t="shared" si="9"/>
        <v>10</v>
      </c>
      <c r="AD35" s="3">
        <f t="shared" si="10"/>
        <v>2.3130000000000002</v>
      </c>
    </row>
    <row r="36" spans="1:30">
      <c r="A36" t="s">
        <v>26</v>
      </c>
      <c r="B36" t="s">
        <v>44</v>
      </c>
      <c r="C36" t="s">
        <v>10</v>
      </c>
      <c r="D36" t="s">
        <v>11</v>
      </c>
      <c r="E36" s="5">
        <v>1E-3</v>
      </c>
      <c r="F36" s="5">
        <v>5.0000000000000001E-3</v>
      </c>
      <c r="G36" s="5">
        <v>7.0000000000000001E-3</v>
      </c>
      <c r="H36" s="5">
        <v>3.0000000000000001E-3</v>
      </c>
      <c r="I36" s="5">
        <v>1E-3</v>
      </c>
      <c r="J36" s="5">
        <v>2E-3</v>
      </c>
      <c r="K36" s="5">
        <v>7.0000000000000001E-3</v>
      </c>
      <c r="L36" s="5">
        <v>5.0000000000000001E-3</v>
      </c>
      <c r="M36" s="5">
        <v>7.0000000000000001E-3</v>
      </c>
      <c r="N36" s="3">
        <v>8.0000000000000002E-3</v>
      </c>
      <c r="Q36">
        <v>7730</v>
      </c>
      <c r="R36">
        <v>46041</v>
      </c>
      <c r="S36">
        <v>112396</v>
      </c>
      <c r="T36">
        <v>40756</v>
      </c>
      <c r="U36">
        <v>19061</v>
      </c>
      <c r="V36">
        <v>14536</v>
      </c>
      <c r="W36">
        <v>43369</v>
      </c>
      <c r="X36">
        <v>39643</v>
      </c>
      <c r="Y36">
        <v>60377</v>
      </c>
      <c r="Z36">
        <v>80848</v>
      </c>
      <c r="AA36" s="5">
        <f t="shared" si="7"/>
        <v>0.82199999999999995</v>
      </c>
      <c r="AB36" s="3">
        <f t="shared" si="8"/>
        <v>4.0000000000000001E-3</v>
      </c>
      <c r="AC36" s="4">
        <f t="shared" si="9"/>
        <v>10</v>
      </c>
      <c r="AD36" s="3">
        <f t="shared" si="10"/>
        <v>4.0830000000000002</v>
      </c>
    </row>
    <row r="37" spans="1:30">
      <c r="A37" t="s">
        <v>26</v>
      </c>
      <c r="B37" t="s">
        <v>45</v>
      </c>
      <c r="C37" t="s">
        <v>10</v>
      </c>
      <c r="D37" t="s">
        <v>11</v>
      </c>
      <c r="E37" s="5">
        <v>2.9000000000000001E-2</v>
      </c>
      <c r="F37" s="5">
        <v>3.1E-2</v>
      </c>
      <c r="G37" s="5">
        <v>2.1000000000000001E-2</v>
      </c>
      <c r="H37" s="5">
        <v>3.5000000000000003E-2</v>
      </c>
      <c r="I37" s="5">
        <v>4.2000000000000003E-2</v>
      </c>
      <c r="J37" s="5">
        <v>4.3999999999999997E-2</v>
      </c>
      <c r="K37" s="5">
        <v>3.6999999999999998E-2</v>
      </c>
      <c r="L37" s="5">
        <v>2.1000000000000001E-2</v>
      </c>
      <c r="M37" s="5">
        <v>5.6000000000000001E-2</v>
      </c>
      <c r="N37" s="3">
        <v>0.04</v>
      </c>
      <c r="Q37">
        <v>278503</v>
      </c>
      <c r="R37">
        <v>220717</v>
      </c>
      <c r="S37">
        <v>215686</v>
      </c>
      <c r="T37">
        <v>338505</v>
      </c>
      <c r="U37">
        <v>425893</v>
      </c>
      <c r="V37">
        <v>345335</v>
      </c>
      <c r="W37">
        <v>190277</v>
      </c>
      <c r="X37">
        <v>155830</v>
      </c>
      <c r="Y37">
        <v>306992</v>
      </c>
      <c r="Z37">
        <v>211245</v>
      </c>
      <c r="AA37" s="5">
        <f t="shared" si="7"/>
        <v>0.56299999999999994</v>
      </c>
      <c r="AB37" s="3">
        <f t="shared" si="8"/>
        <v>0.09</v>
      </c>
      <c r="AC37" s="4">
        <f t="shared" si="9"/>
        <v>10</v>
      </c>
      <c r="AD37" s="3">
        <f t="shared" si="10"/>
        <v>1.927</v>
      </c>
    </row>
    <row r="38" spans="1:30">
      <c r="A38" t="s">
        <v>26</v>
      </c>
      <c r="B38" t="s">
        <v>46</v>
      </c>
      <c r="C38" t="s">
        <v>10</v>
      </c>
      <c r="D38" t="s">
        <v>11</v>
      </c>
      <c r="E38" s="5"/>
      <c r="F38" s="5">
        <v>0</v>
      </c>
      <c r="G38" s="5">
        <v>0</v>
      </c>
      <c r="H38" s="5">
        <v>0</v>
      </c>
      <c r="I38" s="5"/>
      <c r="J38" s="5">
        <v>0</v>
      </c>
      <c r="K38" s="5"/>
      <c r="L38" s="5"/>
      <c r="M38" s="5">
        <v>0</v>
      </c>
      <c r="N38" s="3"/>
      <c r="R38">
        <v>2882</v>
      </c>
      <c r="S38">
        <v>2424</v>
      </c>
      <c r="T38">
        <v>4198</v>
      </c>
      <c r="V38">
        <v>720</v>
      </c>
      <c r="Y38">
        <v>1930</v>
      </c>
      <c r="Z38">
        <v>390</v>
      </c>
      <c r="AA38" s="5"/>
      <c r="AB38" s="3"/>
      <c r="AC38" s="4"/>
      <c r="AD38" s="3"/>
    </row>
    <row r="39" spans="1:30">
      <c r="A39" t="s">
        <v>26</v>
      </c>
      <c r="B39" t="s">
        <v>47</v>
      </c>
      <c r="C39" t="s">
        <v>10</v>
      </c>
      <c r="D39" t="s">
        <v>11</v>
      </c>
      <c r="E39" s="5">
        <v>1E-3</v>
      </c>
      <c r="F39" s="5">
        <v>1E-3</v>
      </c>
      <c r="G39" s="5">
        <v>2E-3</v>
      </c>
      <c r="H39" s="5">
        <v>2E-3</v>
      </c>
      <c r="I39" s="5">
        <v>1E-3</v>
      </c>
      <c r="J39" s="5">
        <v>2E-3</v>
      </c>
      <c r="K39" s="5">
        <v>2E-3</v>
      </c>
      <c r="L39" s="5">
        <v>4.0000000000000001E-3</v>
      </c>
      <c r="M39" s="5">
        <v>3.0000000000000001E-3</v>
      </c>
      <c r="N39" s="3">
        <v>2E-3</v>
      </c>
      <c r="Q39">
        <v>34418</v>
      </c>
      <c r="R39">
        <v>29157</v>
      </c>
      <c r="S39">
        <v>58699</v>
      </c>
      <c r="T39">
        <v>45260</v>
      </c>
      <c r="U39">
        <v>45160</v>
      </c>
      <c r="V39">
        <v>50335</v>
      </c>
      <c r="W39">
        <v>95011</v>
      </c>
      <c r="X39">
        <v>62057</v>
      </c>
      <c r="Y39">
        <v>38708</v>
      </c>
      <c r="Z39">
        <v>44027</v>
      </c>
      <c r="AA39" s="5">
        <f t="shared" si="7"/>
        <v>0.34200000000000003</v>
      </c>
      <c r="AB39" s="3">
        <f t="shared" si="8"/>
        <v>0.33400000000000002</v>
      </c>
      <c r="AC39" s="4">
        <f t="shared" si="9"/>
        <v>10</v>
      </c>
      <c r="AD39" s="3">
        <f t="shared" si="10"/>
        <v>1.0289999999999999</v>
      </c>
    </row>
    <row r="40" spans="1:30">
      <c r="A40" t="s">
        <v>67</v>
      </c>
      <c r="E40" s="3">
        <f>SUM(E10:E39)</f>
        <v>0.59200000000000008</v>
      </c>
      <c r="F40" s="3">
        <f t="shared" ref="F40:N40" si="11">SUM(F10:F39)</f>
        <v>0.76200000000000012</v>
      </c>
      <c r="G40" s="3">
        <f t="shared" si="11"/>
        <v>0.71800000000000019</v>
      </c>
      <c r="H40" s="3">
        <f t="shared" si="11"/>
        <v>0.64400000000000024</v>
      </c>
      <c r="I40" s="3">
        <f t="shared" si="11"/>
        <v>0.66400000000000026</v>
      </c>
      <c r="J40" s="3">
        <f t="shared" si="11"/>
        <v>0.65000000000000013</v>
      </c>
      <c r="K40" s="3">
        <f t="shared" si="11"/>
        <v>0.61900000000000011</v>
      </c>
      <c r="L40" s="3">
        <f t="shared" si="11"/>
        <v>0.55000000000000004</v>
      </c>
      <c r="M40" s="3">
        <f t="shared" si="11"/>
        <v>0.6160000000000001</v>
      </c>
      <c r="N40" s="3">
        <f t="shared" si="11"/>
        <v>0.55100000000000005</v>
      </c>
      <c r="Q40">
        <f>SUM(Q10:Q39)</f>
        <v>8247255</v>
      </c>
      <c r="R40">
        <f t="shared" ref="R40:Z40" si="12">SUM(R10:R39)</f>
        <v>8044362</v>
      </c>
      <c r="S40">
        <f t="shared" si="12"/>
        <v>10115581</v>
      </c>
      <c r="T40">
        <f t="shared" si="12"/>
        <v>8716570</v>
      </c>
      <c r="U40">
        <f t="shared" si="12"/>
        <v>8655803</v>
      </c>
      <c r="V40">
        <f t="shared" si="12"/>
        <v>7489576</v>
      </c>
      <c r="W40">
        <f t="shared" si="12"/>
        <v>6076753</v>
      </c>
      <c r="X40">
        <f t="shared" si="12"/>
        <v>5121182</v>
      </c>
      <c r="Y40">
        <f t="shared" si="12"/>
        <v>5048804</v>
      </c>
      <c r="Z40">
        <f t="shared" si="12"/>
        <v>5145003</v>
      </c>
      <c r="AA40" s="5">
        <f>ROUND(PEARSON($Q40:$Z40,$E40:$N40),3)</f>
        <v>0.70599999999999996</v>
      </c>
      <c r="AB40" s="3">
        <f>ROUND(TDIST(ABS(AD40),AC40-2,2),3)</f>
        <v>2.1999999999999999E-2</v>
      </c>
      <c r="AC40" s="4">
        <f>COUNTA(Q40:Z40)</f>
        <v>10</v>
      </c>
      <c r="AD40" s="3">
        <f>ROUND((AA40*SQRT(AC40-2))/(SQRT(1-AA40^2)),3)</f>
        <v>2.82</v>
      </c>
    </row>
    <row r="41" spans="1:30">
      <c r="A41" t="s">
        <v>69</v>
      </c>
      <c r="E41">
        <f>ROUND(E40/E5,2)</f>
        <v>0.56999999999999995</v>
      </c>
      <c r="F41">
        <f t="shared" ref="F41:N41" si="13">ROUND(F40/F5,2)</f>
        <v>0.71</v>
      </c>
      <c r="G41">
        <f t="shared" si="13"/>
        <v>0.72</v>
      </c>
      <c r="H41">
        <f t="shared" si="13"/>
        <v>0.84</v>
      </c>
      <c r="I41">
        <f t="shared" si="13"/>
        <v>0.87</v>
      </c>
      <c r="J41">
        <f t="shared" si="13"/>
        <v>0.81</v>
      </c>
      <c r="K41">
        <f t="shared" si="13"/>
        <v>0.78</v>
      </c>
      <c r="L41">
        <f t="shared" si="13"/>
        <v>0.72</v>
      </c>
      <c r="M41">
        <f t="shared" si="13"/>
        <v>0.81</v>
      </c>
      <c r="N41">
        <f t="shared" si="13"/>
        <v>0.79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E43"/>
  <sheetViews>
    <sheetView zoomScale="90" zoomScaleNormal="90" workbookViewId="0"/>
  </sheetViews>
  <sheetFormatPr defaultColWidth="9.140625" defaultRowHeight="15"/>
  <cols>
    <col min="1" max="1" width="6.140625" customWidth="1"/>
    <col min="2" max="2" width="11.85546875" customWidth="1"/>
    <col min="3" max="3" width="13.85546875" customWidth="1"/>
    <col min="5" max="14" width="7.85546875" customWidth="1"/>
    <col min="15" max="15" width="4.140625" customWidth="1"/>
    <col min="16" max="16" width="14.5703125" customWidth="1"/>
    <col min="17" max="25" width="10.42578125" customWidth="1"/>
    <col min="26" max="26" width="10.42578125" style="4" customWidth="1"/>
    <col min="27" max="27" width="8.85546875" style="4" customWidth="1"/>
    <col min="28" max="28" width="8.28515625" style="4" customWidth="1"/>
    <col min="29" max="29" width="4.42578125" style="4" customWidth="1"/>
  </cols>
  <sheetData>
    <row r="1" spans="1:31">
      <c r="A1" s="18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2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2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5"/>
      <c r="K3" s="17"/>
      <c r="L3" s="17"/>
      <c r="M3" s="17"/>
      <c r="N3" s="17"/>
      <c r="O3" s="11"/>
      <c r="P3" t="s">
        <v>159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/>
      <c r="L4" s="13"/>
      <c r="M4" s="13"/>
      <c r="N4" s="13"/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4"/>
      <c r="AA4" s="12"/>
      <c r="AB4" s="12"/>
    </row>
    <row r="5" spans="1:31">
      <c r="A5" s="11" t="s">
        <v>4</v>
      </c>
      <c r="B5" s="11"/>
      <c r="C5" s="11"/>
      <c r="D5" s="11"/>
      <c r="E5" s="5">
        <v>0.91500000000000004</v>
      </c>
      <c r="F5" s="5">
        <v>0.92200000000000004</v>
      </c>
      <c r="G5" s="5">
        <v>0.95799999999999996</v>
      </c>
      <c r="H5" s="5">
        <v>0.8</v>
      </c>
      <c r="I5" s="5">
        <v>0.80600000000000005</v>
      </c>
      <c r="J5" s="5">
        <v>0.72399999999999998</v>
      </c>
      <c r="K5" s="5">
        <v>0.72699999999999998</v>
      </c>
      <c r="L5" s="5">
        <v>0.48399999999999999</v>
      </c>
      <c r="M5" s="5">
        <v>0.374</v>
      </c>
      <c r="N5" s="5">
        <v>0.42399999999999999</v>
      </c>
      <c r="O5" s="11"/>
      <c r="P5" s="11" t="s">
        <v>1</v>
      </c>
      <c r="Q5" s="15">
        <f t="shared" ref="Q5:Z5" si="0">Q40</f>
        <v>15045231</v>
      </c>
      <c r="R5" s="15">
        <f t="shared" si="0"/>
        <v>15381614</v>
      </c>
      <c r="S5" s="15">
        <f t="shared" si="0"/>
        <v>15796036</v>
      </c>
      <c r="T5" s="15">
        <f t="shared" si="0"/>
        <v>13389703</v>
      </c>
      <c r="U5" s="15">
        <f t="shared" si="0"/>
        <v>13102326</v>
      </c>
      <c r="V5" s="15">
        <f t="shared" si="0"/>
        <v>11118500</v>
      </c>
      <c r="W5" s="15">
        <f t="shared" si="0"/>
        <v>10726612</v>
      </c>
      <c r="X5" s="15">
        <f t="shared" si="0"/>
        <v>12228611</v>
      </c>
      <c r="Y5" s="15">
        <f t="shared" si="0"/>
        <v>10694850</v>
      </c>
      <c r="Z5" s="15">
        <f t="shared" si="0"/>
        <v>12812979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3">
        <f>ROUND((K5-J5)/J5,2)</f>
        <v>0</v>
      </c>
      <c r="L6" s="13">
        <f t="shared" ref="L6:N6" si="1">ROUND((L5-K5)/K5,2)</f>
        <v>-0.33</v>
      </c>
      <c r="M6" s="13">
        <f t="shared" si="1"/>
        <v>-0.23</v>
      </c>
      <c r="N6" s="13">
        <f t="shared" si="1"/>
        <v>0.13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-0.04</v>
      </c>
      <c r="X6" s="13">
        <f>ROUND((X5-W5)/W5,2)</f>
        <v>0.14000000000000001</v>
      </c>
      <c r="Y6" s="13">
        <f>ROUND((Y5-X5)/X5,2)</f>
        <v>-0.13</v>
      </c>
      <c r="Z6" s="13">
        <f>ROUND((Z5-Y5)/Y5,2)</f>
        <v>0.2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2"/>
      <c r="AA8" s="4" t="s">
        <v>141</v>
      </c>
      <c r="AB8" s="11"/>
      <c r="AC8"/>
    </row>
    <row r="9" spans="1:31">
      <c r="A9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12" t="s">
        <v>33</v>
      </c>
      <c r="AD9" s="8"/>
      <c r="AE9" s="8"/>
    </row>
    <row r="10" spans="1:31" s="4" customFormat="1">
      <c r="A10" t="s">
        <v>8</v>
      </c>
      <c r="B10" t="s">
        <v>13</v>
      </c>
      <c r="C10" t="s">
        <v>10</v>
      </c>
      <c r="D10" t="s">
        <v>11</v>
      </c>
      <c r="E10" s="5">
        <v>1.7000000000000001E-2</v>
      </c>
      <c r="F10" s="5">
        <v>3.5999999999999997E-2</v>
      </c>
      <c r="G10" s="5">
        <v>5.3999999999999999E-2</v>
      </c>
      <c r="H10" s="5">
        <v>1.7999999999999999E-2</v>
      </c>
      <c r="I10" s="5">
        <v>1.4E-2</v>
      </c>
      <c r="J10" s="5">
        <v>8.9999999999999993E-3</v>
      </c>
      <c r="K10" s="5">
        <v>6.0000000000000001E-3</v>
      </c>
      <c r="L10" s="5">
        <v>5.0000000000000001E-3</v>
      </c>
      <c r="M10" s="5">
        <v>4.0000000000000001E-3</v>
      </c>
      <c r="N10" s="5">
        <v>1.2E-2</v>
      </c>
      <c r="Q10">
        <v>2419519</v>
      </c>
      <c r="R10">
        <v>3744619</v>
      </c>
      <c r="S10">
        <v>3121706</v>
      </c>
      <c r="T10">
        <v>2534199</v>
      </c>
      <c r="U10">
        <v>2448583</v>
      </c>
      <c r="V10">
        <v>1651116</v>
      </c>
      <c r="W10">
        <v>1570823</v>
      </c>
      <c r="X10">
        <v>1987520</v>
      </c>
      <c r="Y10">
        <v>1876094</v>
      </c>
      <c r="Z10">
        <v>2630048</v>
      </c>
      <c r="AA10" s="5">
        <f t="shared" ref="AA10:AA39" si="2">ROUND(PEARSON($Q10:$Z10,$E10:$N10),3)</f>
        <v>0.81</v>
      </c>
      <c r="AB10" s="3">
        <f t="shared" ref="AB10:AB39" si="3">ROUND(TDIST(ABS(AD10),AC10-2,2),3)</f>
        <v>5.0000000000000001E-3</v>
      </c>
      <c r="AC10" s="4">
        <f t="shared" ref="AC10:AC39" si="4">COUNTA(Q10:Z10)</f>
        <v>10</v>
      </c>
      <c r="AD10" s="3">
        <f t="shared" ref="AD10:AD39" si="5">ROUND((AA10*SQRT(AC10-2))/(SQRT(1-AA10^2)),3)</f>
        <v>3.907</v>
      </c>
      <c r="AE10" s="3"/>
    </row>
    <row r="11" spans="1:31" s="4" customFormat="1">
      <c r="A11" t="s">
        <v>8</v>
      </c>
      <c r="B11" t="s">
        <v>18</v>
      </c>
      <c r="C11" t="s">
        <v>10</v>
      </c>
      <c r="D11" t="s">
        <v>11</v>
      </c>
      <c r="E11" s="5"/>
      <c r="F11" s="5">
        <v>1E-3</v>
      </c>
      <c r="G11" s="5">
        <v>1E-3</v>
      </c>
      <c r="H11" s="5">
        <v>2E-3</v>
      </c>
      <c r="I11" s="5">
        <v>2E-3</v>
      </c>
      <c r="J11" s="5">
        <v>2E-3</v>
      </c>
      <c r="K11" s="5">
        <v>3.0000000000000001E-3</v>
      </c>
      <c r="L11" s="5">
        <v>2E-3</v>
      </c>
      <c r="M11" s="5">
        <v>2E-3</v>
      </c>
      <c r="N11" s="5">
        <v>3.0000000000000001E-3</v>
      </c>
      <c r="Q11"/>
      <c r="R11">
        <v>110564</v>
      </c>
      <c r="S11">
        <v>168754</v>
      </c>
      <c r="T11">
        <v>400049</v>
      </c>
      <c r="U11">
        <v>443057</v>
      </c>
      <c r="V11">
        <v>434936</v>
      </c>
      <c r="W11">
        <v>449108</v>
      </c>
      <c r="X11">
        <v>379027</v>
      </c>
      <c r="Y11">
        <v>250105</v>
      </c>
      <c r="Z11">
        <v>352344</v>
      </c>
      <c r="AA11" s="5">
        <f t="shared" si="2"/>
        <v>0.73499999999999999</v>
      </c>
      <c r="AB11" s="3">
        <f t="shared" si="3"/>
        <v>2.4E-2</v>
      </c>
      <c r="AC11" s="4">
        <f t="shared" si="4"/>
        <v>9</v>
      </c>
      <c r="AD11" s="3">
        <f t="shared" si="5"/>
        <v>2.8679999999999999</v>
      </c>
      <c r="AE11" s="3"/>
    </row>
    <row r="12" spans="1:31" s="4" customFormat="1">
      <c r="A12" t="s">
        <v>30</v>
      </c>
      <c r="B12" t="s">
        <v>9</v>
      </c>
      <c r="C12" t="s">
        <v>10</v>
      </c>
      <c r="D12" t="s">
        <v>11</v>
      </c>
      <c r="E12" s="5"/>
      <c r="F12" s="5">
        <v>0</v>
      </c>
      <c r="G12" s="5"/>
      <c r="H12" s="5"/>
      <c r="I12" s="5"/>
      <c r="J12" s="5"/>
      <c r="K12" s="5"/>
      <c r="L12" s="5"/>
      <c r="M12" s="5"/>
      <c r="N12" s="5"/>
      <c r="Q12"/>
      <c r="R12">
        <v>8787</v>
      </c>
      <c r="S12"/>
      <c r="T12"/>
      <c r="U12"/>
      <c r="V12"/>
      <c r="W12"/>
      <c r="X12"/>
      <c r="Y12"/>
      <c r="Z12"/>
      <c r="AA12" s="5"/>
      <c r="AB12" s="3"/>
      <c r="AD12" s="3"/>
      <c r="AE12" s="3"/>
    </row>
    <row r="13" spans="1:31" s="4" customFormat="1">
      <c r="A13" t="s">
        <v>30</v>
      </c>
      <c r="B13" t="s">
        <v>13</v>
      </c>
      <c r="C13" t="s">
        <v>10</v>
      </c>
      <c r="D13" t="s">
        <v>11</v>
      </c>
      <c r="E13" s="5">
        <v>6.0000000000000001E-3</v>
      </c>
      <c r="F13" s="5">
        <v>8.9999999999999993E-3</v>
      </c>
      <c r="G13" s="5">
        <v>0.01</v>
      </c>
      <c r="H13" s="5">
        <v>6.0000000000000001E-3</v>
      </c>
      <c r="I13" s="5">
        <v>6.0000000000000001E-3</v>
      </c>
      <c r="J13" s="5">
        <v>3.0000000000000001E-3</v>
      </c>
      <c r="K13" s="5">
        <v>2E-3</v>
      </c>
      <c r="L13" s="5">
        <v>2E-3</v>
      </c>
      <c r="M13" s="5">
        <v>1E-3</v>
      </c>
      <c r="N13" s="5">
        <v>3.0000000000000001E-3</v>
      </c>
      <c r="Q13">
        <v>1050450</v>
      </c>
      <c r="R13">
        <v>1012837</v>
      </c>
      <c r="S13">
        <v>785332</v>
      </c>
      <c r="T13">
        <v>645496</v>
      </c>
      <c r="U13">
        <v>570358</v>
      </c>
      <c r="V13">
        <v>411556</v>
      </c>
      <c r="W13">
        <v>416037</v>
      </c>
      <c r="X13">
        <v>403682</v>
      </c>
      <c r="Y13">
        <v>278222</v>
      </c>
      <c r="Z13">
        <v>489105</v>
      </c>
      <c r="AA13" s="5">
        <f t="shared" si="2"/>
        <v>0.82599999999999996</v>
      </c>
      <c r="AB13" s="3">
        <f t="shared" si="3"/>
        <v>3.0000000000000001E-3</v>
      </c>
      <c r="AC13" s="4">
        <f t="shared" si="4"/>
        <v>10</v>
      </c>
      <c r="AD13" s="3">
        <f t="shared" si="5"/>
        <v>4.1449999999999996</v>
      </c>
      <c r="AE13" s="3"/>
    </row>
    <row r="14" spans="1:31" s="4" customFormat="1">
      <c r="A14" t="s">
        <v>30</v>
      </c>
      <c r="B14" t="s">
        <v>14</v>
      </c>
      <c r="C14" t="s">
        <v>10</v>
      </c>
      <c r="D14" t="s">
        <v>11</v>
      </c>
      <c r="E14" s="5">
        <v>6.0000000000000001E-3</v>
      </c>
      <c r="F14" s="5">
        <v>1.4E-2</v>
      </c>
      <c r="G14" s="5">
        <v>2.1999999999999999E-2</v>
      </c>
      <c r="H14" s="5">
        <v>2.1000000000000001E-2</v>
      </c>
      <c r="I14" s="5">
        <v>1.4999999999999999E-2</v>
      </c>
      <c r="J14" s="5">
        <v>8.9999999999999993E-3</v>
      </c>
      <c r="K14" s="5">
        <v>1.0999999999999999E-2</v>
      </c>
      <c r="L14" s="5">
        <v>4.0000000000000001E-3</v>
      </c>
      <c r="M14" s="5">
        <v>2E-3</v>
      </c>
      <c r="N14" s="5">
        <v>3.0000000000000001E-3</v>
      </c>
      <c r="Q14">
        <v>427137</v>
      </c>
      <c r="R14">
        <v>513629</v>
      </c>
      <c r="S14">
        <v>440032</v>
      </c>
      <c r="T14">
        <v>405494</v>
      </c>
      <c r="U14">
        <v>377381</v>
      </c>
      <c r="V14">
        <v>309350</v>
      </c>
      <c r="W14">
        <v>260006</v>
      </c>
      <c r="X14">
        <v>285725</v>
      </c>
      <c r="Y14">
        <v>320757</v>
      </c>
      <c r="Z14">
        <v>316814</v>
      </c>
      <c r="AA14" s="5">
        <f t="shared" si="2"/>
        <v>0.55000000000000004</v>
      </c>
      <c r="AB14" s="3">
        <f t="shared" si="3"/>
        <v>9.9000000000000005E-2</v>
      </c>
      <c r="AC14" s="4">
        <f t="shared" si="4"/>
        <v>10</v>
      </c>
      <c r="AD14" s="3">
        <f t="shared" si="5"/>
        <v>1.863</v>
      </c>
      <c r="AE14" s="3"/>
    </row>
    <row r="15" spans="1:31" s="4" customFormat="1">
      <c r="A15" t="s">
        <v>30</v>
      </c>
      <c r="B15" t="s">
        <v>15</v>
      </c>
      <c r="C15" t="s">
        <v>10</v>
      </c>
      <c r="D15" t="s">
        <v>11</v>
      </c>
      <c r="E15" s="5"/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Q15">
        <v>1570</v>
      </c>
      <c r="R15">
        <v>23919</v>
      </c>
      <c r="S15">
        <v>9277</v>
      </c>
      <c r="T15">
        <v>26791</v>
      </c>
      <c r="U15">
        <v>18299</v>
      </c>
      <c r="V15">
        <v>16459</v>
      </c>
      <c r="W15">
        <v>11269</v>
      </c>
      <c r="X15">
        <v>7110</v>
      </c>
      <c r="Y15">
        <v>42487</v>
      </c>
      <c r="Z15">
        <v>82680</v>
      </c>
      <c r="AA15" s="5"/>
      <c r="AB15" s="3"/>
      <c r="AD15" s="3"/>
      <c r="AE15" s="3"/>
    </row>
    <row r="16" spans="1:31" s="4" customFormat="1">
      <c r="A16" t="s">
        <v>30</v>
      </c>
      <c r="B16" t="s">
        <v>16</v>
      </c>
      <c r="C16" t="s">
        <v>10</v>
      </c>
      <c r="D16" t="s">
        <v>11</v>
      </c>
      <c r="E16" s="5">
        <v>0</v>
      </c>
      <c r="F16" s="5"/>
      <c r="G16" s="5">
        <v>1E-3</v>
      </c>
      <c r="H16" s="5">
        <v>0</v>
      </c>
      <c r="I16" s="5">
        <v>0</v>
      </c>
      <c r="J16" s="5"/>
      <c r="K16" s="5">
        <v>0</v>
      </c>
      <c r="L16" s="5">
        <v>0</v>
      </c>
      <c r="M16" s="5">
        <v>0</v>
      </c>
      <c r="N16" s="5">
        <v>0</v>
      </c>
      <c r="Q16">
        <v>28062</v>
      </c>
      <c r="R16">
        <v>33074</v>
      </c>
      <c r="S16">
        <v>44504</v>
      </c>
      <c r="T16">
        <v>32769</v>
      </c>
      <c r="U16">
        <v>14101</v>
      </c>
      <c r="V16">
        <v>6377</v>
      </c>
      <c r="W16">
        <v>4888</v>
      </c>
      <c r="X16">
        <v>4613</v>
      </c>
      <c r="Y16">
        <v>4628</v>
      </c>
      <c r="Z16">
        <v>610</v>
      </c>
      <c r="AA16" s="5">
        <f t="shared" si="2"/>
        <v>0.68799999999999994</v>
      </c>
      <c r="AB16" s="3">
        <f t="shared" si="3"/>
        <v>2.8000000000000001E-2</v>
      </c>
      <c r="AC16" s="4">
        <f t="shared" si="4"/>
        <v>10</v>
      </c>
      <c r="AD16" s="3">
        <f t="shared" si="5"/>
        <v>2.681</v>
      </c>
      <c r="AE16" s="3"/>
    </row>
    <row r="17" spans="1:31" s="4" customFormat="1">
      <c r="A17" t="s">
        <v>30</v>
      </c>
      <c r="B17" t="s">
        <v>17</v>
      </c>
      <c r="C17" t="s">
        <v>10</v>
      </c>
      <c r="D17" t="s">
        <v>11</v>
      </c>
      <c r="E17" s="5">
        <v>1E-3</v>
      </c>
      <c r="F17" s="5">
        <v>4.0000000000000001E-3</v>
      </c>
      <c r="G17" s="5">
        <v>2E-3</v>
      </c>
      <c r="H17" s="5">
        <v>1E-3</v>
      </c>
      <c r="I17" s="5">
        <v>1E-3</v>
      </c>
      <c r="J17" s="5">
        <v>0</v>
      </c>
      <c r="K17" s="5">
        <v>1E-3</v>
      </c>
      <c r="L17" s="5">
        <v>0</v>
      </c>
      <c r="M17" s="5">
        <v>0</v>
      </c>
      <c r="N17" s="5">
        <v>1E-3</v>
      </c>
      <c r="Q17">
        <v>111759</v>
      </c>
      <c r="R17">
        <v>122527</v>
      </c>
      <c r="S17">
        <v>80092</v>
      </c>
      <c r="T17">
        <v>86398</v>
      </c>
      <c r="U17">
        <v>74498</v>
      </c>
      <c r="V17">
        <v>101146</v>
      </c>
      <c r="W17">
        <v>115014</v>
      </c>
      <c r="X17">
        <v>162848</v>
      </c>
      <c r="Y17">
        <v>138708</v>
      </c>
      <c r="Z17">
        <v>220022</v>
      </c>
      <c r="AA17" s="5">
        <f t="shared" si="2"/>
        <v>-0.161</v>
      </c>
      <c r="AB17" s="3">
        <f t="shared" si="3"/>
        <v>0.65700000000000003</v>
      </c>
      <c r="AC17" s="4">
        <f t="shared" si="4"/>
        <v>10</v>
      </c>
      <c r="AD17" s="3">
        <f t="shared" si="5"/>
        <v>-0.46100000000000002</v>
      </c>
      <c r="AE17" s="3"/>
    </row>
    <row r="18" spans="1:31" s="4" customFormat="1">
      <c r="A18" t="s">
        <v>30</v>
      </c>
      <c r="B18" t="s">
        <v>18</v>
      </c>
      <c r="C18" t="s">
        <v>10</v>
      </c>
      <c r="D18" t="s">
        <v>11</v>
      </c>
      <c r="E18" s="5">
        <v>2E-3</v>
      </c>
      <c r="F18" s="5">
        <v>2E-3</v>
      </c>
      <c r="G18" s="5">
        <v>4.0000000000000001E-3</v>
      </c>
      <c r="H18" s="5">
        <v>4.0000000000000001E-3</v>
      </c>
      <c r="I18" s="5">
        <v>3.0000000000000001E-3</v>
      </c>
      <c r="J18" s="5">
        <v>2E-3</v>
      </c>
      <c r="K18" s="5">
        <v>1E-3</v>
      </c>
      <c r="L18" s="5">
        <v>1E-3</v>
      </c>
      <c r="M18" s="5">
        <v>0</v>
      </c>
      <c r="N18" s="5">
        <v>1E-3</v>
      </c>
      <c r="Q18">
        <v>277253</v>
      </c>
      <c r="R18">
        <v>234967</v>
      </c>
      <c r="S18">
        <v>251717</v>
      </c>
      <c r="T18">
        <v>308751</v>
      </c>
      <c r="U18">
        <v>232452</v>
      </c>
      <c r="V18">
        <v>259463</v>
      </c>
      <c r="W18">
        <v>224727</v>
      </c>
      <c r="X18">
        <v>280872</v>
      </c>
      <c r="Y18">
        <v>205009</v>
      </c>
      <c r="Z18">
        <v>196845</v>
      </c>
      <c r="AA18" s="5">
        <f t="shared" si="2"/>
        <v>0.56999999999999995</v>
      </c>
      <c r="AB18" s="3">
        <f t="shared" si="3"/>
        <v>8.5000000000000006E-2</v>
      </c>
      <c r="AC18" s="4">
        <f t="shared" si="4"/>
        <v>10</v>
      </c>
      <c r="AD18" s="3">
        <f t="shared" si="5"/>
        <v>1.962</v>
      </c>
      <c r="AE18" s="3"/>
    </row>
    <row r="19" spans="1:31" s="4" customFormat="1">
      <c r="A19" t="s">
        <v>30</v>
      </c>
      <c r="B19" t="s">
        <v>19</v>
      </c>
      <c r="C19" t="s">
        <v>10</v>
      </c>
      <c r="D19" t="s">
        <v>11</v>
      </c>
      <c r="E19" s="5"/>
      <c r="F19" s="5"/>
      <c r="G19" s="5">
        <v>0</v>
      </c>
      <c r="H19" s="5"/>
      <c r="I19" s="5"/>
      <c r="J19" s="5"/>
      <c r="K19" s="5"/>
      <c r="L19" s="5"/>
      <c r="M19" s="5"/>
      <c r="N19" s="5"/>
      <c r="Q19"/>
      <c r="R19">
        <v>373</v>
      </c>
      <c r="S19">
        <v>1119</v>
      </c>
      <c r="T19"/>
      <c r="U19"/>
      <c r="V19"/>
      <c r="W19"/>
      <c r="X19"/>
      <c r="Y19">
        <v>1890</v>
      </c>
      <c r="Z19"/>
      <c r="AA19" s="5"/>
      <c r="AB19" s="3"/>
      <c r="AD19" s="3"/>
      <c r="AE19" s="3"/>
    </row>
    <row r="20" spans="1:31" s="4" customFormat="1">
      <c r="A20" t="s">
        <v>22</v>
      </c>
      <c r="B20" t="s">
        <v>13</v>
      </c>
      <c r="C20" t="s">
        <v>10</v>
      </c>
      <c r="D20" t="s">
        <v>11</v>
      </c>
      <c r="E20" s="5"/>
      <c r="F20" s="5"/>
      <c r="G20" s="5"/>
      <c r="H20" s="5">
        <v>0</v>
      </c>
      <c r="I20" s="5"/>
      <c r="J20" s="5"/>
      <c r="K20" s="5"/>
      <c r="L20" s="5">
        <v>0</v>
      </c>
      <c r="M20" s="5">
        <v>0</v>
      </c>
      <c r="N20" s="5"/>
      <c r="Q20"/>
      <c r="R20"/>
      <c r="S20">
        <v>2200</v>
      </c>
      <c r="T20">
        <v>15965</v>
      </c>
      <c r="U20"/>
      <c r="V20"/>
      <c r="W20"/>
      <c r="X20">
        <v>2151</v>
      </c>
      <c r="Y20">
        <v>4131</v>
      </c>
      <c r="Z20">
        <v>176</v>
      </c>
      <c r="AA20" s="5"/>
      <c r="AB20" s="3"/>
      <c r="AD20" s="3"/>
      <c r="AE20" s="3"/>
    </row>
    <row r="21" spans="1:31" s="4" customFormat="1">
      <c r="A21" t="s">
        <v>22</v>
      </c>
      <c r="B21" t="s">
        <v>14</v>
      </c>
      <c r="C21" t="s">
        <v>10</v>
      </c>
      <c r="D21" t="s">
        <v>11</v>
      </c>
      <c r="E21" s="5">
        <v>0</v>
      </c>
      <c r="F21" s="5">
        <v>0</v>
      </c>
      <c r="G21" s="5">
        <v>0</v>
      </c>
      <c r="H21" s="5"/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Q21">
        <v>29862</v>
      </c>
      <c r="R21">
        <v>37833</v>
      </c>
      <c r="S21">
        <v>18804</v>
      </c>
      <c r="T21"/>
      <c r="U21">
        <v>5908</v>
      </c>
      <c r="V21">
        <v>441</v>
      </c>
      <c r="W21">
        <v>441</v>
      </c>
      <c r="X21">
        <v>4199</v>
      </c>
      <c r="Y21">
        <v>6296</v>
      </c>
      <c r="Z21">
        <v>5836</v>
      </c>
      <c r="AA21" s="5"/>
      <c r="AB21" s="3"/>
      <c r="AD21" s="3"/>
      <c r="AE21" s="3"/>
    </row>
    <row r="22" spans="1:31" s="4" customFormat="1">
      <c r="A22" t="s">
        <v>22</v>
      </c>
      <c r="B22" t="s">
        <v>15</v>
      </c>
      <c r="C22" t="s">
        <v>10</v>
      </c>
      <c r="D22" t="s">
        <v>11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Q22">
        <v>8456</v>
      </c>
      <c r="R22">
        <v>2259</v>
      </c>
      <c r="S22">
        <v>14256</v>
      </c>
      <c r="T22">
        <v>27751</v>
      </c>
      <c r="U22">
        <v>21032</v>
      </c>
      <c r="V22">
        <v>19104</v>
      </c>
      <c r="W22">
        <v>19104</v>
      </c>
      <c r="X22">
        <v>19151</v>
      </c>
      <c r="Y22">
        <v>46708</v>
      </c>
      <c r="Z22">
        <v>14597</v>
      </c>
      <c r="AA22" s="5"/>
      <c r="AB22" s="3"/>
      <c r="AD22" s="3"/>
      <c r="AE22" s="3"/>
    </row>
    <row r="23" spans="1:31" s="4" customFormat="1">
      <c r="A23" t="s">
        <v>22</v>
      </c>
      <c r="B23" t="s">
        <v>16</v>
      </c>
      <c r="C23" t="s">
        <v>10</v>
      </c>
      <c r="D23" t="s">
        <v>11</v>
      </c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Q23"/>
      <c r="R23"/>
      <c r="S23">
        <v>4745</v>
      </c>
      <c r="T23"/>
      <c r="U23">
        <v>552</v>
      </c>
      <c r="V23">
        <v>883</v>
      </c>
      <c r="W23">
        <v>883</v>
      </c>
      <c r="X23"/>
      <c r="Y23"/>
      <c r="Z23">
        <v>173</v>
      </c>
      <c r="AA23" s="5"/>
      <c r="AB23" s="3"/>
      <c r="AD23" s="3"/>
      <c r="AE23" s="3"/>
    </row>
    <row r="24" spans="1:31" s="4" customFormat="1">
      <c r="A24" t="s">
        <v>22</v>
      </c>
      <c r="B24" t="s">
        <v>17</v>
      </c>
      <c r="C24" t="s">
        <v>10</v>
      </c>
      <c r="D24" t="s">
        <v>11</v>
      </c>
      <c r="E24" s="5">
        <v>0.28799999999999998</v>
      </c>
      <c r="F24" s="5">
        <v>0.23699999999999999</v>
      </c>
      <c r="G24" s="5">
        <v>0.16300000000000001</v>
      </c>
      <c r="H24" s="5">
        <v>0.111</v>
      </c>
      <c r="I24" s="5">
        <v>0.10100000000000001</v>
      </c>
      <c r="J24" s="5">
        <v>8.1000000000000003E-2</v>
      </c>
      <c r="K24" s="5">
        <v>9.8000000000000004E-2</v>
      </c>
      <c r="L24" s="5">
        <v>0.1</v>
      </c>
      <c r="M24" s="5">
        <v>5.7000000000000002E-2</v>
      </c>
      <c r="N24" s="5">
        <v>0.124</v>
      </c>
      <c r="Q24">
        <v>3460445</v>
      </c>
      <c r="R24">
        <v>3326622</v>
      </c>
      <c r="S24">
        <v>3113639</v>
      </c>
      <c r="T24">
        <v>2740592</v>
      </c>
      <c r="U24">
        <v>2475013</v>
      </c>
      <c r="V24">
        <v>2303217</v>
      </c>
      <c r="W24">
        <v>2295080</v>
      </c>
      <c r="X24">
        <v>3283327</v>
      </c>
      <c r="Y24">
        <v>2632751</v>
      </c>
      <c r="Z24">
        <v>2956038</v>
      </c>
      <c r="AA24" s="5">
        <f t="shared" si="2"/>
        <v>0.75900000000000001</v>
      </c>
      <c r="AB24" s="3">
        <f t="shared" si="3"/>
        <v>1.0999999999999999E-2</v>
      </c>
      <c r="AC24" s="4">
        <f t="shared" si="4"/>
        <v>10</v>
      </c>
      <c r="AD24" s="3">
        <f t="shared" si="5"/>
        <v>3.2970000000000002</v>
      </c>
      <c r="AE24" s="3"/>
    </row>
    <row r="25" spans="1:31" s="4" customFormat="1">
      <c r="A25" t="s">
        <v>22</v>
      </c>
      <c r="B25" t="s">
        <v>18</v>
      </c>
      <c r="C25" t="s">
        <v>10</v>
      </c>
      <c r="D25" t="s">
        <v>11</v>
      </c>
      <c r="E25" s="5">
        <v>2.8000000000000001E-2</v>
      </c>
      <c r="F25" s="5">
        <v>2.1999999999999999E-2</v>
      </c>
      <c r="G25" s="5">
        <v>2.5999999999999999E-2</v>
      </c>
      <c r="H25" s="5">
        <v>0.01</v>
      </c>
      <c r="I25" s="5">
        <v>0.01</v>
      </c>
      <c r="J25" s="5">
        <v>4.0000000000000001E-3</v>
      </c>
      <c r="K25" s="5">
        <v>4.0000000000000001E-3</v>
      </c>
      <c r="L25" s="5">
        <v>3.0000000000000001E-3</v>
      </c>
      <c r="M25" s="5">
        <v>0</v>
      </c>
      <c r="N25" s="5">
        <v>1E-3</v>
      </c>
      <c r="Q25">
        <v>711296</v>
      </c>
      <c r="R25">
        <v>593609</v>
      </c>
      <c r="S25">
        <v>731407</v>
      </c>
      <c r="T25">
        <v>287766</v>
      </c>
      <c r="U25">
        <v>355358</v>
      </c>
      <c r="V25">
        <v>230956</v>
      </c>
      <c r="W25">
        <v>230956</v>
      </c>
      <c r="X25">
        <v>73415</v>
      </c>
      <c r="Y25">
        <v>39461</v>
      </c>
      <c r="Z25">
        <v>35002</v>
      </c>
      <c r="AA25" s="5">
        <f t="shared" si="2"/>
        <v>0.98199999999999998</v>
      </c>
      <c r="AB25" s="3">
        <f t="shared" si="3"/>
        <v>0</v>
      </c>
      <c r="AC25" s="4">
        <f t="shared" si="4"/>
        <v>10</v>
      </c>
      <c r="AD25" s="3">
        <f t="shared" si="5"/>
        <v>14.705</v>
      </c>
      <c r="AE25" s="3"/>
    </row>
    <row r="26" spans="1:31" s="4" customFormat="1">
      <c r="A26" t="s">
        <v>22</v>
      </c>
      <c r="B26" t="s">
        <v>19</v>
      </c>
      <c r="C26" t="s">
        <v>10</v>
      </c>
      <c r="D26" t="s">
        <v>11</v>
      </c>
      <c r="E26" s="5"/>
      <c r="F26" s="5"/>
      <c r="G26" s="5"/>
      <c r="H26" s="5"/>
      <c r="I26" s="5"/>
      <c r="J26" s="5"/>
      <c r="K26" s="5"/>
      <c r="L26" s="5"/>
      <c r="M26" s="5">
        <v>0</v>
      </c>
      <c r="N26" s="5"/>
      <c r="Q26"/>
      <c r="R26"/>
      <c r="S26"/>
      <c r="T26"/>
      <c r="U26"/>
      <c r="V26"/>
      <c r="W26"/>
      <c r="X26">
        <v>212</v>
      </c>
      <c r="Y26">
        <v>2621</v>
      </c>
      <c r="Z26">
        <v>636</v>
      </c>
      <c r="AA26" s="5"/>
      <c r="AB26" s="3"/>
      <c r="AD26" s="3"/>
      <c r="AE26" s="3"/>
    </row>
    <row r="27" spans="1:31" s="4" customFormat="1">
      <c r="A27" t="s">
        <v>31</v>
      </c>
      <c r="B27" t="s">
        <v>13</v>
      </c>
      <c r="C27" t="s">
        <v>10</v>
      </c>
      <c r="D27" t="s">
        <v>11</v>
      </c>
      <c r="E27" s="5">
        <v>1E-3</v>
      </c>
      <c r="F27" s="5">
        <v>2E-3</v>
      </c>
      <c r="G27" s="5">
        <v>0</v>
      </c>
      <c r="H27" s="5"/>
      <c r="I27" s="5"/>
      <c r="J27" s="5"/>
      <c r="K27" s="5"/>
      <c r="L27" s="5"/>
      <c r="M27" s="5"/>
      <c r="N27" s="5"/>
      <c r="Q27">
        <v>151639</v>
      </c>
      <c r="R27">
        <v>145409</v>
      </c>
      <c r="S27">
        <v>46378</v>
      </c>
      <c r="T27"/>
      <c r="U27"/>
      <c r="V27"/>
      <c r="W27"/>
      <c r="X27"/>
      <c r="Y27"/>
      <c r="Z27"/>
      <c r="AA27" s="5">
        <f t="shared" si="2"/>
        <v>0.83799999999999997</v>
      </c>
      <c r="AB27" s="3">
        <f t="shared" si="3"/>
        <v>0.36699999999999999</v>
      </c>
      <c r="AC27" s="4">
        <f t="shared" si="4"/>
        <v>3</v>
      </c>
      <c r="AD27" s="3">
        <f t="shared" si="5"/>
        <v>1.536</v>
      </c>
      <c r="AE27" s="3"/>
    </row>
    <row r="28" spans="1:31" s="4" customFormat="1">
      <c r="A28" t="s">
        <v>23</v>
      </c>
      <c r="B28" t="s">
        <v>13</v>
      </c>
      <c r="C28" t="s">
        <v>10</v>
      </c>
      <c r="D28" t="s">
        <v>11</v>
      </c>
      <c r="E28" s="5">
        <v>8.0000000000000002E-3</v>
      </c>
      <c r="F28" s="5">
        <v>1.7000000000000001E-2</v>
      </c>
      <c r="G28" s="5">
        <v>4.3999999999999997E-2</v>
      </c>
      <c r="H28" s="5">
        <v>3.2000000000000001E-2</v>
      </c>
      <c r="I28" s="5">
        <v>1.7999999999999999E-2</v>
      </c>
      <c r="J28" s="5">
        <v>1.6E-2</v>
      </c>
      <c r="K28" s="5">
        <v>1.7000000000000001E-2</v>
      </c>
      <c r="L28" s="5">
        <v>1.4999999999999999E-2</v>
      </c>
      <c r="M28" s="5">
        <v>4.0000000000000001E-3</v>
      </c>
      <c r="N28" s="5">
        <v>8.0000000000000002E-3</v>
      </c>
      <c r="Q28">
        <v>2877794</v>
      </c>
      <c r="R28">
        <v>1784027</v>
      </c>
      <c r="S28">
        <v>2398012</v>
      </c>
      <c r="T28">
        <v>1779651</v>
      </c>
      <c r="U28">
        <v>1544553</v>
      </c>
      <c r="V28">
        <v>960802</v>
      </c>
      <c r="W28">
        <v>840028</v>
      </c>
      <c r="X28">
        <v>910631</v>
      </c>
      <c r="Y28">
        <v>863511</v>
      </c>
      <c r="Z28">
        <v>1075069</v>
      </c>
      <c r="AA28" s="5">
        <f t="shared" si="2"/>
        <v>0.39200000000000002</v>
      </c>
      <c r="AB28" s="3">
        <f t="shared" si="3"/>
        <v>0.26300000000000001</v>
      </c>
      <c r="AC28" s="4">
        <f t="shared" si="4"/>
        <v>10</v>
      </c>
      <c r="AD28" s="3">
        <f t="shared" si="5"/>
        <v>1.2050000000000001</v>
      </c>
      <c r="AE28" s="3"/>
    </row>
    <row r="29" spans="1:31">
      <c r="A29" t="s">
        <v>23</v>
      </c>
      <c r="B29" t="s">
        <v>14</v>
      </c>
      <c r="C29" t="s">
        <v>10</v>
      </c>
      <c r="D29" t="s">
        <v>11</v>
      </c>
      <c r="E29" s="5">
        <v>5.0000000000000001E-3</v>
      </c>
      <c r="F29" s="5">
        <v>1.7999999999999999E-2</v>
      </c>
      <c r="G29" s="5">
        <v>2.9000000000000001E-2</v>
      </c>
      <c r="H29" s="5">
        <v>1.4999999999999999E-2</v>
      </c>
      <c r="I29" s="5">
        <v>1.4E-2</v>
      </c>
      <c r="J29" s="5">
        <v>1.7000000000000001E-2</v>
      </c>
      <c r="K29" s="5">
        <v>1.7999999999999999E-2</v>
      </c>
      <c r="L29" s="5">
        <v>1.2E-2</v>
      </c>
      <c r="M29" s="5">
        <v>4.0000000000000001E-3</v>
      </c>
      <c r="N29" s="5">
        <v>8.0000000000000002E-3</v>
      </c>
      <c r="P29" s="4"/>
      <c r="Q29">
        <v>326700</v>
      </c>
      <c r="R29">
        <v>420394</v>
      </c>
      <c r="S29">
        <v>315963</v>
      </c>
      <c r="T29">
        <v>184702</v>
      </c>
      <c r="U29">
        <v>232984</v>
      </c>
      <c r="V29">
        <v>301994</v>
      </c>
      <c r="W29">
        <v>245422</v>
      </c>
      <c r="X29">
        <v>236629</v>
      </c>
      <c r="Y29">
        <v>193304</v>
      </c>
      <c r="Z29">
        <v>228636</v>
      </c>
      <c r="AA29" s="5">
        <f t="shared" si="2"/>
        <v>0.371</v>
      </c>
      <c r="AB29" s="3">
        <f t="shared" si="3"/>
        <v>0.29099999999999998</v>
      </c>
      <c r="AC29" s="4">
        <f t="shared" si="4"/>
        <v>10</v>
      </c>
      <c r="AD29" s="3">
        <f t="shared" si="5"/>
        <v>1.1299999999999999</v>
      </c>
      <c r="AE29" s="3"/>
    </row>
    <row r="30" spans="1:31">
      <c r="A30" t="s">
        <v>23</v>
      </c>
      <c r="B30" t="s">
        <v>15</v>
      </c>
      <c r="C30" t="s">
        <v>10</v>
      </c>
      <c r="D30" t="s">
        <v>11</v>
      </c>
      <c r="E30" s="5">
        <v>0</v>
      </c>
      <c r="F30" s="5"/>
      <c r="G30" s="5"/>
      <c r="H30" s="5"/>
      <c r="I30" s="5">
        <v>0</v>
      </c>
      <c r="J30" s="5">
        <v>0</v>
      </c>
      <c r="K30" s="5"/>
      <c r="L30" s="5">
        <v>0</v>
      </c>
      <c r="M30" s="5">
        <v>0</v>
      </c>
      <c r="N30" s="5">
        <v>0</v>
      </c>
      <c r="P30" s="4"/>
      <c r="Q30">
        <v>802</v>
      </c>
      <c r="U30">
        <v>9643</v>
      </c>
      <c r="V30">
        <v>12369</v>
      </c>
      <c r="W30">
        <v>8195</v>
      </c>
      <c r="X30">
        <v>22274</v>
      </c>
      <c r="Y30">
        <v>16468</v>
      </c>
      <c r="Z30">
        <v>34283</v>
      </c>
      <c r="AA30" s="5"/>
      <c r="AB30" s="3"/>
      <c r="AD30" s="3"/>
      <c r="AE30" s="3"/>
    </row>
    <row r="31" spans="1:31">
      <c r="A31" t="s">
        <v>23</v>
      </c>
      <c r="B31" t="s">
        <v>16</v>
      </c>
      <c r="C31" t="s">
        <v>10</v>
      </c>
      <c r="D31" t="s">
        <v>11</v>
      </c>
      <c r="E31" s="5"/>
      <c r="F31" s="5"/>
      <c r="G31" s="5"/>
      <c r="H31" s="5"/>
      <c r="I31" s="5"/>
      <c r="J31" s="5"/>
      <c r="K31" s="5"/>
      <c r="L31" s="5"/>
      <c r="M31" s="5"/>
      <c r="N31" s="5">
        <v>0</v>
      </c>
      <c r="P31" s="4"/>
      <c r="S31">
        <v>2167</v>
      </c>
      <c r="U31">
        <v>3583</v>
      </c>
      <c r="V31">
        <v>4986</v>
      </c>
      <c r="W31">
        <v>4137</v>
      </c>
      <c r="X31">
        <v>4448</v>
      </c>
      <c r="Y31">
        <v>2935</v>
      </c>
      <c r="Z31">
        <v>1627</v>
      </c>
      <c r="AA31" s="5"/>
      <c r="AB31" s="3"/>
      <c r="AD31" s="3"/>
      <c r="AE31" s="3"/>
    </row>
    <row r="32" spans="1:31">
      <c r="A32" t="s">
        <v>23</v>
      </c>
      <c r="B32" t="s">
        <v>17</v>
      </c>
      <c r="C32" t="s">
        <v>10</v>
      </c>
      <c r="D32" t="s">
        <v>11</v>
      </c>
      <c r="E32" s="5">
        <v>6.0000000000000001E-3</v>
      </c>
      <c r="F32" s="5">
        <v>1.6E-2</v>
      </c>
      <c r="G32" s="5">
        <v>3.2000000000000001E-2</v>
      </c>
      <c r="H32" s="5">
        <v>3.2000000000000001E-2</v>
      </c>
      <c r="I32" s="5">
        <v>2.4E-2</v>
      </c>
      <c r="J32" s="5">
        <v>3.2000000000000001E-2</v>
      </c>
      <c r="K32" s="5">
        <v>0.05</v>
      </c>
      <c r="L32" s="5">
        <v>4.4999999999999998E-2</v>
      </c>
      <c r="M32" s="5">
        <v>1.6E-2</v>
      </c>
      <c r="N32" s="5">
        <v>2.9000000000000001E-2</v>
      </c>
      <c r="P32" s="4"/>
      <c r="Q32">
        <v>686132</v>
      </c>
      <c r="R32">
        <v>832656</v>
      </c>
      <c r="S32">
        <v>857361</v>
      </c>
      <c r="T32">
        <v>1052210</v>
      </c>
      <c r="U32">
        <v>1393754</v>
      </c>
      <c r="V32">
        <v>1649186</v>
      </c>
      <c r="W32">
        <v>1978763</v>
      </c>
      <c r="X32">
        <v>1874554</v>
      </c>
      <c r="Y32">
        <v>2240217</v>
      </c>
      <c r="Z32">
        <v>2232046</v>
      </c>
      <c r="AA32" s="5">
        <f t="shared" si="2"/>
        <v>0.437</v>
      </c>
      <c r="AB32" s="3">
        <f t="shared" si="3"/>
        <v>0.20699999999999999</v>
      </c>
      <c r="AC32" s="4">
        <f t="shared" si="4"/>
        <v>10</v>
      </c>
      <c r="AD32" s="3">
        <f t="shared" si="5"/>
        <v>1.3740000000000001</v>
      </c>
      <c r="AE32" s="3"/>
    </row>
    <row r="33" spans="1:31">
      <c r="A33" t="s">
        <v>23</v>
      </c>
      <c r="B33" t="s">
        <v>18</v>
      </c>
      <c r="C33" t="s">
        <v>10</v>
      </c>
      <c r="D33" t="s">
        <v>11</v>
      </c>
      <c r="E33" s="5">
        <v>2.4E-2</v>
      </c>
      <c r="F33" s="5">
        <v>4.7E-2</v>
      </c>
      <c r="G33" s="5">
        <v>0.104</v>
      </c>
      <c r="H33" s="5">
        <v>8.1000000000000003E-2</v>
      </c>
      <c r="I33" s="5">
        <v>4.4999999999999998E-2</v>
      </c>
      <c r="J33" s="5">
        <v>4.5999999999999999E-2</v>
      </c>
      <c r="K33" s="5">
        <v>4.9000000000000002E-2</v>
      </c>
      <c r="L33" s="5">
        <v>4.3999999999999997E-2</v>
      </c>
      <c r="M33" s="5">
        <v>1.0999999999999999E-2</v>
      </c>
      <c r="N33" s="5">
        <v>0.02</v>
      </c>
      <c r="P33" s="4"/>
      <c r="Q33">
        <v>2453633</v>
      </c>
      <c r="R33">
        <v>2360432</v>
      </c>
      <c r="S33">
        <v>3309991</v>
      </c>
      <c r="T33">
        <v>2799841</v>
      </c>
      <c r="U33">
        <v>2856080</v>
      </c>
      <c r="V33">
        <v>2302531</v>
      </c>
      <c r="W33">
        <v>1853012</v>
      </c>
      <c r="X33">
        <v>2032989</v>
      </c>
      <c r="Y33">
        <v>1432374</v>
      </c>
      <c r="Z33">
        <v>1772704</v>
      </c>
      <c r="AA33" s="5">
        <f t="shared" si="2"/>
        <v>0.81</v>
      </c>
      <c r="AB33" s="3">
        <f t="shared" si="3"/>
        <v>5.0000000000000001E-3</v>
      </c>
      <c r="AC33" s="4">
        <f t="shared" si="4"/>
        <v>10</v>
      </c>
      <c r="AD33" s="3">
        <f t="shared" si="5"/>
        <v>3.907</v>
      </c>
      <c r="AE33" s="3"/>
    </row>
    <row r="34" spans="1:31">
      <c r="A34" t="s">
        <v>23</v>
      </c>
      <c r="B34" t="s">
        <v>19</v>
      </c>
      <c r="C34" t="s">
        <v>10</v>
      </c>
      <c r="D34" t="s">
        <v>11</v>
      </c>
      <c r="E34" s="5"/>
      <c r="F34" s="5"/>
      <c r="G34" s="5"/>
      <c r="H34" s="5">
        <v>0</v>
      </c>
      <c r="I34" s="5"/>
      <c r="J34" s="5">
        <v>0</v>
      </c>
      <c r="K34" s="5">
        <v>0</v>
      </c>
      <c r="L34" s="5"/>
      <c r="M34" s="5">
        <v>0</v>
      </c>
      <c r="N34" s="5"/>
      <c r="P34" s="4"/>
      <c r="T34">
        <v>720</v>
      </c>
      <c r="V34">
        <v>324</v>
      </c>
      <c r="W34">
        <v>1500</v>
      </c>
      <c r="Y34">
        <v>1498</v>
      </c>
      <c r="Z34"/>
      <c r="AA34" s="5"/>
      <c r="AB34" s="3"/>
      <c r="AD34" s="3"/>
      <c r="AE34" s="3"/>
    </row>
    <row r="35" spans="1:31">
      <c r="A35" t="s">
        <v>32</v>
      </c>
      <c r="B35" t="s">
        <v>17</v>
      </c>
      <c r="C35" t="s">
        <v>10</v>
      </c>
      <c r="D35" t="s">
        <v>11</v>
      </c>
      <c r="E35" s="5">
        <v>0</v>
      </c>
      <c r="F35" s="5"/>
      <c r="G35" s="5"/>
      <c r="H35" s="5">
        <v>0</v>
      </c>
      <c r="I35" s="5"/>
      <c r="J35" s="5"/>
      <c r="K35" s="5">
        <v>0</v>
      </c>
      <c r="L35" s="5">
        <v>0</v>
      </c>
      <c r="M35" s="5">
        <v>1E-3</v>
      </c>
      <c r="N35" s="5">
        <v>1E-3</v>
      </c>
      <c r="P35" s="4"/>
      <c r="Q35">
        <v>7641</v>
      </c>
      <c r="S35">
        <v>716</v>
      </c>
      <c r="T35">
        <v>5176</v>
      </c>
      <c r="V35">
        <v>1141</v>
      </c>
      <c r="W35">
        <v>1805</v>
      </c>
      <c r="X35">
        <v>16028</v>
      </c>
      <c r="Y35">
        <v>23389</v>
      </c>
      <c r="Z35">
        <v>42944</v>
      </c>
      <c r="AA35" s="5">
        <f t="shared" si="2"/>
        <v>0.86099999999999999</v>
      </c>
      <c r="AB35" s="3">
        <f t="shared" si="3"/>
        <v>6.0000000000000001E-3</v>
      </c>
      <c r="AC35" s="4">
        <f t="shared" si="4"/>
        <v>8</v>
      </c>
      <c r="AD35" s="3">
        <f t="shared" si="5"/>
        <v>4.1470000000000002</v>
      </c>
      <c r="AE35" s="3"/>
    </row>
    <row r="36" spans="1:31">
      <c r="A36" t="s">
        <v>32</v>
      </c>
      <c r="B36" t="s">
        <v>18</v>
      </c>
      <c r="C36" t="s">
        <v>10</v>
      </c>
      <c r="D36" t="s">
        <v>11</v>
      </c>
      <c r="E36" s="5"/>
      <c r="F36" s="5">
        <v>1E-3</v>
      </c>
      <c r="G36" s="5">
        <v>1E-3</v>
      </c>
      <c r="H36" s="5">
        <v>1E-3</v>
      </c>
      <c r="I36" s="5">
        <v>0</v>
      </c>
      <c r="J36" s="5">
        <v>3.0000000000000001E-3</v>
      </c>
      <c r="K36" s="5">
        <v>4.0000000000000001E-3</v>
      </c>
      <c r="L36" s="5">
        <v>2E-3</v>
      </c>
      <c r="M36" s="5">
        <v>0</v>
      </c>
      <c r="N36" s="5">
        <v>0</v>
      </c>
      <c r="P36" s="4"/>
      <c r="R36">
        <v>52370</v>
      </c>
      <c r="S36">
        <v>72432</v>
      </c>
      <c r="T36">
        <v>42938</v>
      </c>
      <c r="U36">
        <v>20658</v>
      </c>
      <c r="V36">
        <v>124635</v>
      </c>
      <c r="W36">
        <v>152911</v>
      </c>
      <c r="X36">
        <v>145881</v>
      </c>
      <c r="Y36">
        <v>6852</v>
      </c>
      <c r="Z36">
        <v>31350</v>
      </c>
      <c r="AA36" s="5">
        <f t="shared" si="2"/>
        <v>0.92300000000000004</v>
      </c>
      <c r="AB36" s="3">
        <f t="shared" si="3"/>
        <v>0</v>
      </c>
      <c r="AC36" s="4">
        <f t="shared" si="4"/>
        <v>9</v>
      </c>
      <c r="AD36" s="3">
        <f t="shared" si="5"/>
        <v>6.3460000000000001</v>
      </c>
      <c r="AE36" s="3"/>
    </row>
    <row r="37" spans="1:31">
      <c r="A37" t="s">
        <v>25</v>
      </c>
      <c r="B37" t="s">
        <v>14</v>
      </c>
      <c r="C37" t="s">
        <v>10</v>
      </c>
      <c r="D37" t="s">
        <v>11</v>
      </c>
      <c r="E37" s="5"/>
      <c r="F37" s="5"/>
      <c r="G37" s="5">
        <v>0</v>
      </c>
      <c r="H37" s="5"/>
      <c r="I37" s="5"/>
      <c r="J37" s="5"/>
      <c r="K37" s="5"/>
      <c r="L37" s="5"/>
      <c r="M37" s="5"/>
      <c r="N37" s="5"/>
      <c r="P37" s="4"/>
      <c r="Q37">
        <v>689</v>
      </c>
      <c r="R37">
        <v>721</v>
      </c>
      <c r="S37">
        <v>1337</v>
      </c>
      <c r="Y37">
        <v>2025</v>
      </c>
      <c r="Z37"/>
      <c r="AA37" s="5"/>
      <c r="AB37" s="3"/>
      <c r="AD37" s="3"/>
      <c r="AE37" s="3"/>
    </row>
    <row r="38" spans="1:31">
      <c r="A38" t="s">
        <v>25</v>
      </c>
      <c r="B38" t="s">
        <v>17</v>
      </c>
      <c r="C38" t="s">
        <v>10</v>
      </c>
      <c r="D38" t="s">
        <v>11</v>
      </c>
      <c r="E38" s="5">
        <v>0</v>
      </c>
      <c r="F38" s="5">
        <v>0</v>
      </c>
      <c r="G38" s="5"/>
      <c r="H38" s="5">
        <v>0</v>
      </c>
      <c r="I38" s="5"/>
      <c r="J38" s="5">
        <v>0</v>
      </c>
      <c r="K38" s="5">
        <v>0</v>
      </c>
      <c r="L38" s="5">
        <v>1E-3</v>
      </c>
      <c r="M38" s="5">
        <v>0</v>
      </c>
      <c r="N38" s="5">
        <v>1E-3</v>
      </c>
      <c r="P38" s="4"/>
      <c r="Q38">
        <v>9622</v>
      </c>
      <c r="R38">
        <v>7701</v>
      </c>
      <c r="T38">
        <v>9616</v>
      </c>
      <c r="U38">
        <v>4479</v>
      </c>
      <c r="V38">
        <v>12835</v>
      </c>
      <c r="W38">
        <v>13077</v>
      </c>
      <c r="X38">
        <v>87699</v>
      </c>
      <c r="Y38">
        <v>44476</v>
      </c>
      <c r="Z38">
        <v>83618</v>
      </c>
      <c r="AA38" s="5">
        <f t="shared" si="2"/>
        <v>0.93799999999999994</v>
      </c>
      <c r="AB38" s="3">
        <f t="shared" si="3"/>
        <v>0</v>
      </c>
      <c r="AC38" s="4">
        <f t="shared" si="4"/>
        <v>9</v>
      </c>
      <c r="AD38" s="3">
        <f t="shared" si="5"/>
        <v>7.1589999999999998</v>
      </c>
      <c r="AE38" s="3"/>
    </row>
    <row r="39" spans="1:31">
      <c r="A39" t="s">
        <v>25</v>
      </c>
      <c r="B39" t="s">
        <v>18</v>
      </c>
      <c r="C39" t="s">
        <v>10</v>
      </c>
      <c r="D39" t="s">
        <v>11</v>
      </c>
      <c r="E39" s="5">
        <v>0</v>
      </c>
      <c r="F39" s="5">
        <v>1E-3</v>
      </c>
      <c r="G39" s="5"/>
      <c r="H39" s="5">
        <v>0</v>
      </c>
      <c r="I39" s="5"/>
      <c r="J39" s="5">
        <v>0</v>
      </c>
      <c r="K39" s="5">
        <v>0</v>
      </c>
      <c r="L39" s="5">
        <v>0</v>
      </c>
      <c r="M39" s="5">
        <v>0</v>
      </c>
      <c r="N39" s="5">
        <v>0</v>
      </c>
      <c r="P39" s="4"/>
      <c r="Q39">
        <v>4770</v>
      </c>
      <c r="R39">
        <v>12285</v>
      </c>
      <c r="S39">
        <v>4095</v>
      </c>
      <c r="T39">
        <v>2828</v>
      </c>
      <c r="V39">
        <v>2693</v>
      </c>
      <c r="W39">
        <v>29426</v>
      </c>
      <c r="X39">
        <v>3626</v>
      </c>
      <c r="Y39">
        <v>17933</v>
      </c>
      <c r="Z39">
        <v>9776</v>
      </c>
      <c r="AA39" s="5">
        <f t="shared" si="2"/>
        <v>0.08</v>
      </c>
      <c r="AB39" s="3">
        <f t="shared" si="3"/>
        <v>0.83799999999999997</v>
      </c>
      <c r="AC39" s="4">
        <f t="shared" si="4"/>
        <v>9</v>
      </c>
      <c r="AD39" s="3">
        <f t="shared" si="5"/>
        <v>0.21199999999999999</v>
      </c>
      <c r="AE39" s="3"/>
    </row>
    <row r="40" spans="1:31">
      <c r="A40" t="s">
        <v>67</v>
      </c>
      <c r="E40" s="3">
        <f t="shared" ref="E40:N40" si="6">SUM(E10:E39)</f>
        <v>0.39200000000000002</v>
      </c>
      <c r="F40" s="3">
        <f t="shared" si="6"/>
        <v>0.42700000000000005</v>
      </c>
      <c r="G40" s="3">
        <f t="shared" si="6"/>
        <v>0.49299999999999999</v>
      </c>
      <c r="H40" s="3">
        <f t="shared" si="6"/>
        <v>0.33400000000000002</v>
      </c>
      <c r="I40" s="3">
        <f t="shared" si="6"/>
        <v>0.253</v>
      </c>
      <c r="J40" s="3">
        <f t="shared" si="6"/>
        <v>0.22400000000000003</v>
      </c>
      <c r="K40" s="3">
        <f t="shared" si="6"/>
        <v>0.26400000000000001</v>
      </c>
      <c r="L40" s="3">
        <f t="shared" si="6"/>
        <v>0.23599999999999999</v>
      </c>
      <c r="M40" s="3">
        <f t="shared" si="6"/>
        <v>0.10200000000000001</v>
      </c>
      <c r="N40" s="3">
        <f t="shared" si="6"/>
        <v>0.215</v>
      </c>
      <c r="Q40" s="7">
        <f t="shared" ref="Q40:Z40" si="7">SUM(Q10:Q39)</f>
        <v>15045231</v>
      </c>
      <c r="R40" s="7">
        <f t="shared" si="7"/>
        <v>15381614</v>
      </c>
      <c r="S40" s="7">
        <f t="shared" si="7"/>
        <v>15796036</v>
      </c>
      <c r="T40" s="7">
        <f t="shared" si="7"/>
        <v>13389703</v>
      </c>
      <c r="U40" s="7">
        <f t="shared" si="7"/>
        <v>13102326</v>
      </c>
      <c r="V40" s="7">
        <f t="shared" si="7"/>
        <v>11118500</v>
      </c>
      <c r="W40" s="7">
        <f t="shared" si="7"/>
        <v>10726612</v>
      </c>
      <c r="X40" s="7">
        <f t="shared" si="7"/>
        <v>12228611</v>
      </c>
      <c r="Y40" s="7">
        <f t="shared" si="7"/>
        <v>10694850</v>
      </c>
      <c r="Z40" s="7">
        <f t="shared" si="7"/>
        <v>12812979</v>
      </c>
      <c r="AA40" s="5">
        <f>ROUND(PEARSON($Q40:$Z40,$E40:$N40),3)</f>
        <v>0.89600000000000002</v>
      </c>
      <c r="AB40" s="3">
        <f>ROUND(TDIST(ABS(AD40),AC40-2,2),3)</f>
        <v>0</v>
      </c>
      <c r="AC40" s="4">
        <f>COUNTA(Q40:Z40)</f>
        <v>10</v>
      </c>
      <c r="AD40" s="3">
        <f>ROUND((AA40*SQRT(AC40-2))/(SQRT(1-AA40^2)),3)</f>
        <v>5.7069999999999999</v>
      </c>
    </row>
    <row r="41" spans="1:31">
      <c r="A41" t="s">
        <v>69</v>
      </c>
      <c r="E41">
        <f t="shared" ref="E41:N41" si="8">ROUND(E40/E5,2)</f>
        <v>0.43</v>
      </c>
      <c r="F41">
        <f t="shared" si="8"/>
        <v>0.46</v>
      </c>
      <c r="G41">
        <f t="shared" si="8"/>
        <v>0.51</v>
      </c>
      <c r="H41">
        <f t="shared" si="8"/>
        <v>0.42</v>
      </c>
      <c r="I41">
        <f t="shared" si="8"/>
        <v>0.31</v>
      </c>
      <c r="J41">
        <f t="shared" si="8"/>
        <v>0.31</v>
      </c>
      <c r="K41">
        <f t="shared" si="8"/>
        <v>0.36</v>
      </c>
      <c r="L41">
        <f t="shared" si="8"/>
        <v>0.49</v>
      </c>
      <c r="M41">
        <f t="shared" si="8"/>
        <v>0.27</v>
      </c>
      <c r="N41">
        <f t="shared" si="8"/>
        <v>0.51</v>
      </c>
    </row>
    <row r="43" spans="1:31">
      <c r="E43" s="10"/>
      <c r="F43" s="10"/>
      <c r="G43" s="10"/>
      <c r="H43" s="10"/>
      <c r="I43" s="10"/>
      <c r="J43" s="10"/>
      <c r="K43" s="10"/>
      <c r="L43" s="10"/>
      <c r="M43" s="10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E43"/>
  <sheetViews>
    <sheetView zoomScale="90" zoomScaleNormal="90" workbookViewId="0"/>
  </sheetViews>
  <sheetFormatPr defaultColWidth="9.140625" defaultRowHeight="15"/>
  <cols>
    <col min="1" max="1" width="6.140625" customWidth="1"/>
    <col min="2" max="2" width="11.85546875" customWidth="1"/>
    <col min="3" max="3" width="13.85546875" customWidth="1"/>
    <col min="5" max="14" width="7.85546875" customWidth="1"/>
    <col min="15" max="15" width="4.140625" customWidth="1"/>
    <col min="16" max="16" width="14.5703125" customWidth="1"/>
    <col min="17" max="25" width="10.42578125" customWidth="1"/>
    <col min="26" max="26" width="10.42578125" style="4" customWidth="1"/>
    <col min="27" max="27" width="8.85546875" style="4" customWidth="1"/>
    <col min="28" max="28" width="8.28515625" style="4" customWidth="1"/>
    <col min="29" max="29" width="4.42578125" style="4" customWidth="1"/>
  </cols>
  <sheetData>
    <row r="1" spans="1:31">
      <c r="A1" s="18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2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2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5"/>
      <c r="K3" s="17"/>
      <c r="L3" s="17"/>
      <c r="M3" s="17"/>
      <c r="N3" s="17"/>
      <c r="O3" s="11"/>
      <c r="P3" t="s">
        <v>159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/>
      <c r="L4" s="13"/>
      <c r="M4" s="13"/>
      <c r="N4" s="13"/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4"/>
      <c r="AA4" s="12"/>
      <c r="AB4" s="12"/>
    </row>
    <row r="5" spans="1:31">
      <c r="A5" s="11" t="s">
        <v>4</v>
      </c>
      <c r="B5" s="11"/>
      <c r="C5" s="11"/>
      <c r="D5" s="11"/>
      <c r="E5" s="5">
        <v>0.91500000000000004</v>
      </c>
      <c r="F5" s="5">
        <v>0.92200000000000004</v>
      </c>
      <c r="G5" s="5">
        <v>0.95799999999999996</v>
      </c>
      <c r="H5" s="5">
        <v>0.8</v>
      </c>
      <c r="I5" s="5">
        <v>0.80600000000000005</v>
      </c>
      <c r="J5" s="5">
        <v>0.72399999999999998</v>
      </c>
      <c r="K5" s="5">
        <v>0.72699999999999998</v>
      </c>
      <c r="L5" s="5">
        <v>0.48399999999999999</v>
      </c>
      <c r="M5" s="5">
        <v>0.374</v>
      </c>
      <c r="N5" s="5">
        <v>0.42399999999999999</v>
      </c>
      <c r="O5" s="11"/>
      <c r="P5" s="11" t="s">
        <v>1</v>
      </c>
      <c r="Q5" s="15">
        <f t="shared" ref="Q5:Z5" si="0">Q40</f>
        <v>15045231</v>
      </c>
      <c r="R5" s="15">
        <f t="shared" si="0"/>
        <v>15381614</v>
      </c>
      <c r="S5" s="15">
        <f t="shared" si="0"/>
        <v>15796036</v>
      </c>
      <c r="T5" s="15">
        <f t="shared" si="0"/>
        <v>13389703</v>
      </c>
      <c r="U5" s="15">
        <f t="shared" si="0"/>
        <v>13102326</v>
      </c>
      <c r="V5" s="15">
        <f t="shared" si="0"/>
        <v>11118500</v>
      </c>
      <c r="W5" s="15">
        <f t="shared" si="0"/>
        <v>10726612</v>
      </c>
      <c r="X5" s="15">
        <f t="shared" si="0"/>
        <v>12228611</v>
      </c>
      <c r="Y5" s="15">
        <f t="shared" si="0"/>
        <v>10694850</v>
      </c>
      <c r="Z5" s="15">
        <f t="shared" si="0"/>
        <v>12812979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3">
        <f>ROUND((K5-J5)/J5,2)</f>
        <v>0</v>
      </c>
      <c r="L6" s="13">
        <f t="shared" ref="L6:N6" si="1">ROUND((L5-K5)/K5,2)</f>
        <v>-0.33</v>
      </c>
      <c r="M6" s="13">
        <f t="shared" si="1"/>
        <v>-0.23</v>
      </c>
      <c r="N6" s="13">
        <f t="shared" si="1"/>
        <v>0.13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-0.04</v>
      </c>
      <c r="X6" s="13">
        <f>ROUND((X5-W5)/W5,2)</f>
        <v>0.14000000000000001</v>
      </c>
      <c r="Y6" s="13">
        <f>ROUND((Y5-X5)/X5,2)</f>
        <v>-0.13</v>
      </c>
      <c r="Z6" s="13">
        <f>ROUND((Z5-Y5)/Y5,2)</f>
        <v>0.2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2"/>
      <c r="AA8" s="4" t="s">
        <v>141</v>
      </c>
      <c r="AB8" s="11"/>
      <c r="AC8"/>
    </row>
    <row r="9" spans="1:31">
      <c r="A9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12" t="s">
        <v>33</v>
      </c>
      <c r="AD9" s="8"/>
      <c r="AE9" s="8"/>
    </row>
    <row r="10" spans="1:31" s="4" customFormat="1">
      <c r="A10" t="s">
        <v>8</v>
      </c>
      <c r="B10" t="s">
        <v>13</v>
      </c>
      <c r="C10" t="s">
        <v>10</v>
      </c>
      <c r="D10" t="s">
        <v>12</v>
      </c>
      <c r="E10" s="5">
        <v>0</v>
      </c>
      <c r="F10" s="5">
        <v>1E-3</v>
      </c>
      <c r="G10" s="5">
        <v>0</v>
      </c>
      <c r="H10" s="5">
        <v>0</v>
      </c>
      <c r="I10" s="5">
        <v>6.0000000000000001E-3</v>
      </c>
      <c r="J10" s="5">
        <v>1E-3</v>
      </c>
      <c r="K10" s="5">
        <v>2E-3</v>
      </c>
      <c r="L10" s="5">
        <v>3.0000000000000001E-3</v>
      </c>
      <c r="M10" s="5">
        <v>4.0000000000000001E-3</v>
      </c>
      <c r="N10" s="5">
        <v>1E-3</v>
      </c>
      <c r="Q10">
        <v>2419519</v>
      </c>
      <c r="R10">
        <v>3744619</v>
      </c>
      <c r="S10">
        <v>3121706</v>
      </c>
      <c r="T10">
        <v>2534199</v>
      </c>
      <c r="U10">
        <v>2448583</v>
      </c>
      <c r="V10">
        <v>1651116</v>
      </c>
      <c r="W10">
        <v>1570823</v>
      </c>
      <c r="X10">
        <v>1987520</v>
      </c>
      <c r="Y10">
        <v>1876094</v>
      </c>
      <c r="Z10">
        <v>2630048</v>
      </c>
      <c r="AA10" s="5">
        <f t="shared" ref="AA10:AA39" si="2">ROUND(PEARSON($Q10:$Z10,$E10:$N10),3)</f>
        <v>-0.318</v>
      </c>
      <c r="AB10" s="3">
        <f t="shared" ref="AB10:AB39" si="3">ROUND(TDIST(ABS(AD10),AC10-2,2),3)</f>
        <v>0.37</v>
      </c>
      <c r="AC10" s="4">
        <f t="shared" ref="AC10:AC39" si="4">COUNTA(Q10:Z10)</f>
        <v>10</v>
      </c>
      <c r="AD10" s="3">
        <f t="shared" ref="AD10:AD39" si="5">ROUND((AA10*SQRT(AC10-2))/(SQRT(1-AA10^2)),3)</f>
        <v>-0.94899999999999995</v>
      </c>
      <c r="AE10" s="3"/>
    </row>
    <row r="11" spans="1:31" s="4" customFormat="1">
      <c r="A11" t="s">
        <v>8</v>
      </c>
      <c r="B11" t="s">
        <v>18</v>
      </c>
      <c r="C11" t="s">
        <v>10</v>
      </c>
      <c r="D11" t="s">
        <v>12</v>
      </c>
      <c r="E11" s="5"/>
      <c r="F11" s="5">
        <v>0</v>
      </c>
      <c r="G11" s="5">
        <v>1E-3</v>
      </c>
      <c r="H11" s="5">
        <v>1E-3</v>
      </c>
      <c r="I11" s="5">
        <v>4.0000000000000001E-3</v>
      </c>
      <c r="J11" s="5">
        <v>0</v>
      </c>
      <c r="K11" s="5">
        <v>1E-3</v>
      </c>
      <c r="L11" s="5">
        <v>1E-3</v>
      </c>
      <c r="M11" s="5">
        <v>6.0000000000000001E-3</v>
      </c>
      <c r="N11" s="5">
        <v>5.0000000000000001E-3</v>
      </c>
      <c r="Q11"/>
      <c r="R11">
        <v>110564</v>
      </c>
      <c r="S11">
        <v>168754</v>
      </c>
      <c r="T11">
        <v>400049</v>
      </c>
      <c r="U11">
        <v>443057</v>
      </c>
      <c r="V11">
        <v>434936</v>
      </c>
      <c r="W11">
        <v>449108</v>
      </c>
      <c r="X11">
        <v>379027</v>
      </c>
      <c r="Y11">
        <v>250105</v>
      </c>
      <c r="Z11">
        <v>352344</v>
      </c>
      <c r="AA11" s="5">
        <f t="shared" si="2"/>
        <v>5.3999999999999999E-2</v>
      </c>
      <c r="AB11" s="3">
        <f t="shared" si="3"/>
        <v>0.89</v>
      </c>
      <c r="AC11" s="4">
        <f t="shared" si="4"/>
        <v>9</v>
      </c>
      <c r="AD11" s="3">
        <f t="shared" si="5"/>
        <v>0.14299999999999999</v>
      </c>
      <c r="AE11" s="3"/>
    </row>
    <row r="12" spans="1:31" s="4" customFormat="1">
      <c r="A12" t="s">
        <v>30</v>
      </c>
      <c r="B12" t="s">
        <v>9</v>
      </c>
      <c r="C12" t="s">
        <v>10</v>
      </c>
      <c r="D12" t="s">
        <v>12</v>
      </c>
      <c r="E12" s="5"/>
      <c r="F12" s="5">
        <v>0</v>
      </c>
      <c r="G12" s="5"/>
      <c r="H12" s="5"/>
      <c r="I12" s="5"/>
      <c r="J12" s="5"/>
      <c r="K12" s="5"/>
      <c r="L12" s="5"/>
      <c r="M12" s="5"/>
      <c r="N12" s="5"/>
      <c r="Q12"/>
      <c r="R12">
        <v>8787</v>
      </c>
      <c r="S12"/>
      <c r="T12"/>
      <c r="U12"/>
      <c r="V12"/>
      <c r="W12"/>
      <c r="X12"/>
      <c r="Y12"/>
      <c r="Z12"/>
      <c r="AA12" s="5"/>
      <c r="AB12" s="3"/>
      <c r="AD12" s="3"/>
      <c r="AE12" s="3"/>
    </row>
    <row r="13" spans="1:31" s="4" customFormat="1">
      <c r="A13" t="s">
        <v>30</v>
      </c>
      <c r="B13" t="s">
        <v>13</v>
      </c>
      <c r="C13" t="s">
        <v>10</v>
      </c>
      <c r="D13" t="s">
        <v>12</v>
      </c>
      <c r="E13" s="5">
        <v>0</v>
      </c>
      <c r="F13" s="5">
        <v>0</v>
      </c>
      <c r="G13" s="5">
        <v>0</v>
      </c>
      <c r="H13" s="5">
        <v>0</v>
      </c>
      <c r="I13" s="5">
        <v>1E-3</v>
      </c>
      <c r="J13" s="5">
        <v>1E-3</v>
      </c>
      <c r="K13" s="5">
        <v>0</v>
      </c>
      <c r="L13" s="5">
        <v>1E-3</v>
      </c>
      <c r="M13" s="5">
        <v>0</v>
      </c>
      <c r="N13" s="5">
        <v>0</v>
      </c>
      <c r="Q13">
        <v>1050450</v>
      </c>
      <c r="R13">
        <v>1012837</v>
      </c>
      <c r="S13">
        <v>785332</v>
      </c>
      <c r="T13">
        <v>645496</v>
      </c>
      <c r="U13">
        <v>570358</v>
      </c>
      <c r="V13">
        <v>411556</v>
      </c>
      <c r="W13">
        <v>416037</v>
      </c>
      <c r="X13">
        <v>403682</v>
      </c>
      <c r="Y13">
        <v>278222</v>
      </c>
      <c r="Z13">
        <v>489105</v>
      </c>
      <c r="AA13" s="5">
        <f t="shared" si="2"/>
        <v>-0.376</v>
      </c>
      <c r="AB13" s="3">
        <f t="shared" si="3"/>
        <v>0.28399999999999997</v>
      </c>
      <c r="AC13" s="4">
        <f t="shared" si="4"/>
        <v>10</v>
      </c>
      <c r="AD13" s="3">
        <f t="shared" si="5"/>
        <v>-1.1479999999999999</v>
      </c>
      <c r="AE13" s="3"/>
    </row>
    <row r="14" spans="1:31" s="4" customFormat="1">
      <c r="A14" t="s">
        <v>30</v>
      </c>
      <c r="B14" t="s">
        <v>14</v>
      </c>
      <c r="C14" t="s">
        <v>10</v>
      </c>
      <c r="D14" t="s">
        <v>12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1E-3</v>
      </c>
      <c r="L14" s="5">
        <v>2E-3</v>
      </c>
      <c r="M14" s="5">
        <v>1E-3</v>
      </c>
      <c r="N14" s="5">
        <v>5.0000000000000001E-3</v>
      </c>
      <c r="Q14">
        <v>427137</v>
      </c>
      <c r="R14">
        <v>513629</v>
      </c>
      <c r="S14">
        <v>440032</v>
      </c>
      <c r="T14">
        <v>405494</v>
      </c>
      <c r="U14">
        <v>377381</v>
      </c>
      <c r="V14">
        <v>309350</v>
      </c>
      <c r="W14">
        <v>260006</v>
      </c>
      <c r="X14">
        <v>285725</v>
      </c>
      <c r="Y14">
        <v>320757</v>
      </c>
      <c r="Z14">
        <v>316814</v>
      </c>
      <c r="AA14" s="5">
        <f t="shared" si="2"/>
        <v>-0.48099999999999998</v>
      </c>
      <c r="AB14" s="3">
        <f t="shared" si="3"/>
        <v>0.159</v>
      </c>
      <c r="AC14" s="4">
        <f t="shared" si="4"/>
        <v>10</v>
      </c>
      <c r="AD14" s="3">
        <f t="shared" si="5"/>
        <v>-1.552</v>
      </c>
      <c r="AE14" s="3"/>
    </row>
    <row r="15" spans="1:31" s="4" customFormat="1">
      <c r="A15" t="s">
        <v>30</v>
      </c>
      <c r="B15" t="s">
        <v>15</v>
      </c>
      <c r="C15" t="s">
        <v>10</v>
      </c>
      <c r="D15" t="s">
        <v>12</v>
      </c>
      <c r="E15" s="5"/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1E-3</v>
      </c>
      <c r="Q15">
        <v>1570</v>
      </c>
      <c r="R15">
        <v>23919</v>
      </c>
      <c r="S15">
        <v>9277</v>
      </c>
      <c r="T15">
        <v>26791</v>
      </c>
      <c r="U15">
        <v>18299</v>
      </c>
      <c r="V15">
        <v>16459</v>
      </c>
      <c r="W15">
        <v>11269</v>
      </c>
      <c r="X15">
        <v>7110</v>
      </c>
      <c r="Y15">
        <v>42487</v>
      </c>
      <c r="Z15">
        <v>82680</v>
      </c>
      <c r="AA15" s="5">
        <f t="shared" si="2"/>
        <v>0.89</v>
      </c>
      <c r="AB15" s="3">
        <f t="shared" si="3"/>
        <v>1E-3</v>
      </c>
      <c r="AC15" s="4">
        <f t="shared" si="4"/>
        <v>10</v>
      </c>
      <c r="AD15" s="3">
        <f t="shared" si="5"/>
        <v>5.5209999999999999</v>
      </c>
      <c r="AE15" s="3"/>
    </row>
    <row r="16" spans="1:31" s="4" customFormat="1">
      <c r="A16" t="s">
        <v>30</v>
      </c>
      <c r="B16" t="s">
        <v>16</v>
      </c>
      <c r="C16" t="s">
        <v>10</v>
      </c>
      <c r="D16" t="s">
        <v>12</v>
      </c>
      <c r="E16" s="5">
        <v>0</v>
      </c>
      <c r="F16" s="5"/>
      <c r="G16" s="5">
        <v>0</v>
      </c>
      <c r="H16" s="5">
        <v>0</v>
      </c>
      <c r="I16" s="5">
        <v>0</v>
      </c>
      <c r="J16" s="5"/>
      <c r="K16" s="5">
        <v>0</v>
      </c>
      <c r="L16" s="5">
        <v>0</v>
      </c>
      <c r="M16" s="5">
        <v>0</v>
      </c>
      <c r="N16" s="5">
        <v>0</v>
      </c>
      <c r="Q16">
        <v>28062</v>
      </c>
      <c r="R16">
        <v>33074</v>
      </c>
      <c r="S16">
        <v>44504</v>
      </c>
      <c r="T16">
        <v>32769</v>
      </c>
      <c r="U16">
        <v>14101</v>
      </c>
      <c r="V16">
        <v>6377</v>
      </c>
      <c r="W16">
        <v>4888</v>
      </c>
      <c r="X16">
        <v>4613</v>
      </c>
      <c r="Y16">
        <v>4628</v>
      </c>
      <c r="Z16">
        <v>610</v>
      </c>
      <c r="AA16" s="5"/>
      <c r="AB16" s="3"/>
      <c r="AD16" s="3"/>
      <c r="AE16" s="3"/>
    </row>
    <row r="17" spans="1:31" s="4" customFormat="1">
      <c r="A17" t="s">
        <v>30</v>
      </c>
      <c r="B17" t="s">
        <v>17</v>
      </c>
      <c r="C17" t="s">
        <v>10</v>
      </c>
      <c r="D17" t="s">
        <v>12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1E-3</v>
      </c>
      <c r="Q17">
        <v>111759</v>
      </c>
      <c r="R17">
        <v>122527</v>
      </c>
      <c r="S17">
        <v>80092</v>
      </c>
      <c r="T17">
        <v>86398</v>
      </c>
      <c r="U17">
        <v>74498</v>
      </c>
      <c r="V17">
        <v>101146</v>
      </c>
      <c r="W17">
        <v>115014</v>
      </c>
      <c r="X17">
        <v>162848</v>
      </c>
      <c r="Y17">
        <v>138708</v>
      </c>
      <c r="Z17">
        <v>220022</v>
      </c>
      <c r="AA17" s="5">
        <f t="shared" si="2"/>
        <v>0.78800000000000003</v>
      </c>
      <c r="AB17" s="3">
        <f t="shared" si="3"/>
        <v>7.0000000000000001E-3</v>
      </c>
      <c r="AC17" s="4">
        <f t="shared" si="4"/>
        <v>10</v>
      </c>
      <c r="AD17" s="3">
        <f t="shared" si="5"/>
        <v>3.62</v>
      </c>
      <c r="AE17" s="3"/>
    </row>
    <row r="18" spans="1:31" s="4" customFormat="1">
      <c r="A18" t="s">
        <v>30</v>
      </c>
      <c r="B18" t="s">
        <v>18</v>
      </c>
      <c r="C18" t="s">
        <v>10</v>
      </c>
      <c r="D18" t="s">
        <v>12</v>
      </c>
      <c r="E18" s="5">
        <v>0</v>
      </c>
      <c r="F18" s="5">
        <v>0</v>
      </c>
      <c r="G18" s="5">
        <v>3.0000000000000001E-3</v>
      </c>
      <c r="H18" s="5">
        <v>1E-3</v>
      </c>
      <c r="I18" s="5">
        <v>1.6E-2</v>
      </c>
      <c r="J18" s="5">
        <v>0</v>
      </c>
      <c r="K18" s="5">
        <v>0</v>
      </c>
      <c r="L18" s="5">
        <v>2E-3</v>
      </c>
      <c r="M18" s="5">
        <v>0</v>
      </c>
      <c r="N18" s="5">
        <v>1E-3</v>
      </c>
      <c r="Q18">
        <v>277253</v>
      </c>
      <c r="R18">
        <v>234967</v>
      </c>
      <c r="S18">
        <v>251717</v>
      </c>
      <c r="T18">
        <v>308751</v>
      </c>
      <c r="U18">
        <v>232452</v>
      </c>
      <c r="V18">
        <v>259463</v>
      </c>
      <c r="W18">
        <v>224727</v>
      </c>
      <c r="X18">
        <v>280872</v>
      </c>
      <c r="Y18">
        <v>205009</v>
      </c>
      <c r="Z18">
        <v>196845</v>
      </c>
      <c r="AA18" s="5">
        <f t="shared" si="2"/>
        <v>-9.1999999999999998E-2</v>
      </c>
      <c r="AB18" s="3">
        <f t="shared" si="3"/>
        <v>0.80100000000000005</v>
      </c>
      <c r="AC18" s="4">
        <f t="shared" si="4"/>
        <v>10</v>
      </c>
      <c r="AD18" s="3">
        <f t="shared" si="5"/>
        <v>-0.26100000000000001</v>
      </c>
      <c r="AE18" s="3"/>
    </row>
    <row r="19" spans="1:31" s="4" customFormat="1">
      <c r="A19" t="s">
        <v>30</v>
      </c>
      <c r="B19" t="s">
        <v>19</v>
      </c>
      <c r="C19" t="s">
        <v>10</v>
      </c>
      <c r="D19" t="s">
        <v>12</v>
      </c>
      <c r="E19" s="5"/>
      <c r="F19" s="5"/>
      <c r="G19" s="5">
        <v>0</v>
      </c>
      <c r="H19" s="5"/>
      <c r="I19" s="5"/>
      <c r="J19" s="5"/>
      <c r="K19" s="5"/>
      <c r="L19" s="5"/>
      <c r="M19" s="5"/>
      <c r="N19" s="5"/>
      <c r="Q19"/>
      <c r="R19">
        <v>373</v>
      </c>
      <c r="S19">
        <v>1119</v>
      </c>
      <c r="T19"/>
      <c r="U19"/>
      <c r="V19"/>
      <c r="W19"/>
      <c r="X19"/>
      <c r="Y19">
        <v>1890</v>
      </c>
      <c r="Z19"/>
      <c r="AA19" s="5"/>
      <c r="AB19" s="3"/>
      <c r="AD19" s="3"/>
      <c r="AE19" s="3"/>
    </row>
    <row r="20" spans="1:31" s="4" customFormat="1">
      <c r="A20" t="s">
        <v>22</v>
      </c>
      <c r="B20" t="s">
        <v>13</v>
      </c>
      <c r="C20" t="s">
        <v>10</v>
      </c>
      <c r="D20" t="s">
        <v>12</v>
      </c>
      <c r="E20" s="5"/>
      <c r="F20" s="5"/>
      <c r="G20" s="5"/>
      <c r="H20" s="5">
        <v>0</v>
      </c>
      <c r="I20" s="5"/>
      <c r="J20" s="5"/>
      <c r="K20" s="5"/>
      <c r="L20" s="5">
        <v>0</v>
      </c>
      <c r="M20" s="5">
        <v>0</v>
      </c>
      <c r="N20" s="5"/>
      <c r="Q20"/>
      <c r="R20"/>
      <c r="S20">
        <v>2200</v>
      </c>
      <c r="T20">
        <v>15965</v>
      </c>
      <c r="U20"/>
      <c r="V20"/>
      <c r="W20"/>
      <c r="X20">
        <v>2151</v>
      </c>
      <c r="Y20">
        <v>4131</v>
      </c>
      <c r="Z20">
        <v>176</v>
      </c>
      <c r="AA20" s="5"/>
      <c r="AB20" s="3"/>
      <c r="AD20" s="3"/>
      <c r="AE20" s="3"/>
    </row>
    <row r="21" spans="1:31" s="4" customFormat="1">
      <c r="A21" t="s">
        <v>22</v>
      </c>
      <c r="B21" t="s">
        <v>14</v>
      </c>
      <c r="C21" t="s">
        <v>10</v>
      </c>
      <c r="D21" t="s">
        <v>12</v>
      </c>
      <c r="E21" s="5">
        <v>0</v>
      </c>
      <c r="F21" s="5">
        <v>0</v>
      </c>
      <c r="G21" s="5">
        <v>0</v>
      </c>
      <c r="H21" s="5"/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Q21">
        <v>29862</v>
      </c>
      <c r="R21">
        <v>37833</v>
      </c>
      <c r="S21">
        <v>18804</v>
      </c>
      <c r="T21"/>
      <c r="U21">
        <v>5908</v>
      </c>
      <c r="V21">
        <v>441</v>
      </c>
      <c r="W21">
        <v>441</v>
      </c>
      <c r="X21">
        <v>4199</v>
      </c>
      <c r="Y21">
        <v>6296</v>
      </c>
      <c r="Z21">
        <v>5836</v>
      </c>
      <c r="AA21" s="5"/>
      <c r="AB21" s="3"/>
      <c r="AD21" s="3"/>
      <c r="AE21" s="3"/>
    </row>
    <row r="22" spans="1:31" s="4" customFormat="1">
      <c r="A22" t="s">
        <v>22</v>
      </c>
      <c r="B22" t="s">
        <v>15</v>
      </c>
      <c r="C22" t="s">
        <v>10</v>
      </c>
      <c r="D22" t="s">
        <v>12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1E-3</v>
      </c>
      <c r="M22" s="5">
        <v>0</v>
      </c>
      <c r="N22" s="5">
        <v>0</v>
      </c>
      <c r="Q22">
        <v>8456</v>
      </c>
      <c r="R22">
        <v>2259</v>
      </c>
      <c r="S22">
        <v>14256</v>
      </c>
      <c r="T22">
        <v>27751</v>
      </c>
      <c r="U22">
        <v>21032</v>
      </c>
      <c r="V22">
        <v>19104</v>
      </c>
      <c r="W22">
        <v>19104</v>
      </c>
      <c r="X22">
        <v>19151</v>
      </c>
      <c r="Y22">
        <v>46708</v>
      </c>
      <c r="Z22">
        <v>14597</v>
      </c>
      <c r="AA22" s="5">
        <f t="shared" si="2"/>
        <v>-3.0000000000000001E-3</v>
      </c>
      <c r="AB22" s="3">
        <f t="shared" si="3"/>
        <v>0.99399999999999999</v>
      </c>
      <c r="AC22" s="4">
        <f t="shared" si="4"/>
        <v>10</v>
      </c>
      <c r="AD22" s="3">
        <f t="shared" si="5"/>
        <v>-8.0000000000000002E-3</v>
      </c>
      <c r="AE22" s="3"/>
    </row>
    <row r="23" spans="1:31" s="4" customFormat="1">
      <c r="A23" t="s">
        <v>22</v>
      </c>
      <c r="B23" t="s">
        <v>16</v>
      </c>
      <c r="C23" t="s">
        <v>10</v>
      </c>
      <c r="D23" t="s">
        <v>12</v>
      </c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Q23"/>
      <c r="R23"/>
      <c r="S23">
        <v>4745</v>
      </c>
      <c r="T23"/>
      <c r="U23">
        <v>552</v>
      </c>
      <c r="V23">
        <v>883</v>
      </c>
      <c r="W23">
        <v>883</v>
      </c>
      <c r="X23"/>
      <c r="Y23"/>
      <c r="Z23">
        <v>173</v>
      </c>
      <c r="AA23" s="5"/>
      <c r="AB23" s="3"/>
      <c r="AD23" s="3"/>
      <c r="AE23" s="3"/>
    </row>
    <row r="24" spans="1:31" s="4" customFormat="1">
      <c r="A24" t="s">
        <v>22</v>
      </c>
      <c r="B24" t="s">
        <v>17</v>
      </c>
      <c r="C24" t="s">
        <v>10</v>
      </c>
      <c r="D24" t="s">
        <v>12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0.122</v>
      </c>
      <c r="L24" s="5">
        <v>0.01</v>
      </c>
      <c r="M24" s="5">
        <v>7.0000000000000001E-3</v>
      </c>
      <c r="N24" s="5">
        <v>0.111</v>
      </c>
      <c r="Q24">
        <v>3460445</v>
      </c>
      <c r="R24">
        <v>3326622</v>
      </c>
      <c r="S24">
        <v>3113639</v>
      </c>
      <c r="T24">
        <v>2740592</v>
      </c>
      <c r="U24">
        <v>2475013</v>
      </c>
      <c r="V24">
        <v>2303217</v>
      </c>
      <c r="W24">
        <v>2295080</v>
      </c>
      <c r="X24">
        <v>3283327</v>
      </c>
      <c r="Y24">
        <v>2632751</v>
      </c>
      <c r="Z24">
        <v>2956038</v>
      </c>
      <c r="AA24" s="5">
        <f t="shared" si="2"/>
        <v>-0.29399999999999998</v>
      </c>
      <c r="AB24" s="3">
        <f t="shared" si="3"/>
        <v>0.41</v>
      </c>
      <c r="AC24" s="4">
        <f t="shared" si="4"/>
        <v>10</v>
      </c>
      <c r="AD24" s="3">
        <f t="shared" si="5"/>
        <v>-0.87</v>
      </c>
      <c r="AE24" s="3"/>
    </row>
    <row r="25" spans="1:31" s="4" customFormat="1">
      <c r="A25" t="s">
        <v>22</v>
      </c>
      <c r="B25" t="s">
        <v>18</v>
      </c>
      <c r="C25" t="s">
        <v>10</v>
      </c>
      <c r="D25" t="s">
        <v>12</v>
      </c>
      <c r="E25" s="5">
        <v>4.0000000000000001E-3</v>
      </c>
      <c r="F25" s="5">
        <v>1E-3</v>
      </c>
      <c r="G25" s="5">
        <v>1.7000000000000001E-2</v>
      </c>
      <c r="H25" s="5">
        <v>2E-3</v>
      </c>
      <c r="I25" s="5">
        <v>2.3E-2</v>
      </c>
      <c r="J25" s="5">
        <v>0</v>
      </c>
      <c r="K25" s="5">
        <v>2E-3</v>
      </c>
      <c r="L25" s="5">
        <v>1E-3</v>
      </c>
      <c r="M25" s="5">
        <v>1E-3</v>
      </c>
      <c r="N25" s="5">
        <v>1E-3</v>
      </c>
      <c r="Q25">
        <v>711296</v>
      </c>
      <c r="R25">
        <v>593609</v>
      </c>
      <c r="S25">
        <v>731407</v>
      </c>
      <c r="T25">
        <v>287766</v>
      </c>
      <c r="U25">
        <v>355358</v>
      </c>
      <c r="V25">
        <v>230956</v>
      </c>
      <c r="W25">
        <v>230956</v>
      </c>
      <c r="X25">
        <v>73415</v>
      </c>
      <c r="Y25">
        <v>39461</v>
      </c>
      <c r="Z25">
        <v>35002</v>
      </c>
      <c r="AA25" s="5">
        <f t="shared" si="2"/>
        <v>0.42499999999999999</v>
      </c>
      <c r="AB25" s="3">
        <f t="shared" si="3"/>
        <v>0.221</v>
      </c>
      <c r="AC25" s="4">
        <f t="shared" si="4"/>
        <v>10</v>
      </c>
      <c r="AD25" s="3">
        <f t="shared" si="5"/>
        <v>1.3280000000000001</v>
      </c>
      <c r="AE25" s="3"/>
    </row>
    <row r="26" spans="1:31" s="4" customFormat="1">
      <c r="A26" t="s">
        <v>22</v>
      </c>
      <c r="B26" t="s">
        <v>19</v>
      </c>
      <c r="C26" t="s">
        <v>10</v>
      </c>
      <c r="D26" t="s">
        <v>12</v>
      </c>
      <c r="E26" s="5"/>
      <c r="F26" s="5"/>
      <c r="G26" s="5"/>
      <c r="H26" s="5"/>
      <c r="I26" s="5"/>
      <c r="J26" s="5"/>
      <c r="K26" s="5"/>
      <c r="L26" s="5"/>
      <c r="M26" s="5">
        <v>0</v>
      </c>
      <c r="N26" s="5"/>
      <c r="Q26"/>
      <c r="R26"/>
      <c r="S26"/>
      <c r="T26"/>
      <c r="U26"/>
      <c r="V26"/>
      <c r="W26"/>
      <c r="X26">
        <v>212</v>
      </c>
      <c r="Y26">
        <v>2621</v>
      </c>
      <c r="Z26">
        <v>636</v>
      </c>
      <c r="AA26" s="5"/>
      <c r="AB26" s="3"/>
      <c r="AD26" s="3"/>
      <c r="AE26" s="3"/>
    </row>
    <row r="27" spans="1:31" s="4" customFormat="1">
      <c r="A27" t="s">
        <v>31</v>
      </c>
      <c r="B27" t="s">
        <v>13</v>
      </c>
      <c r="C27" t="s">
        <v>10</v>
      </c>
      <c r="D27" t="s">
        <v>12</v>
      </c>
      <c r="E27" s="5">
        <v>0</v>
      </c>
      <c r="F27" s="5">
        <v>0</v>
      </c>
      <c r="G27" s="5">
        <v>0</v>
      </c>
      <c r="H27" s="5"/>
      <c r="I27" s="5"/>
      <c r="J27" s="5"/>
      <c r="K27" s="5"/>
      <c r="L27" s="5"/>
      <c r="M27" s="5"/>
      <c r="N27" s="5"/>
      <c r="Q27">
        <v>151639</v>
      </c>
      <c r="R27">
        <v>145409</v>
      </c>
      <c r="S27">
        <v>46378</v>
      </c>
      <c r="T27"/>
      <c r="U27"/>
      <c r="V27"/>
      <c r="W27"/>
      <c r="X27"/>
      <c r="Y27"/>
      <c r="Z27"/>
      <c r="AA27" s="5"/>
      <c r="AB27" s="3"/>
      <c r="AD27" s="3"/>
      <c r="AE27" s="3"/>
    </row>
    <row r="28" spans="1:31" s="4" customFormat="1">
      <c r="A28" t="s">
        <v>23</v>
      </c>
      <c r="B28" t="s">
        <v>13</v>
      </c>
      <c r="C28" t="s">
        <v>10</v>
      </c>
      <c r="D28" t="s">
        <v>12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6.0000000000000001E-3</v>
      </c>
      <c r="K28" s="5">
        <v>2E-3</v>
      </c>
      <c r="L28" s="5">
        <v>8.0000000000000002E-3</v>
      </c>
      <c r="M28" s="5">
        <v>1E-3</v>
      </c>
      <c r="N28" s="5">
        <v>1E-3</v>
      </c>
      <c r="Q28">
        <v>2877794</v>
      </c>
      <c r="R28">
        <v>1784027</v>
      </c>
      <c r="S28">
        <v>2398012</v>
      </c>
      <c r="T28">
        <v>1779651</v>
      </c>
      <c r="U28">
        <v>1544553</v>
      </c>
      <c r="V28">
        <v>960802</v>
      </c>
      <c r="W28">
        <v>840028</v>
      </c>
      <c r="X28">
        <v>910631</v>
      </c>
      <c r="Y28">
        <v>863511</v>
      </c>
      <c r="Z28">
        <v>1075069</v>
      </c>
      <c r="AA28" s="5">
        <f t="shared" si="2"/>
        <v>-0.56999999999999995</v>
      </c>
      <c r="AB28" s="3">
        <f t="shared" si="3"/>
        <v>8.5000000000000006E-2</v>
      </c>
      <c r="AC28" s="4">
        <f t="shared" si="4"/>
        <v>10</v>
      </c>
      <c r="AD28" s="3">
        <f t="shared" si="5"/>
        <v>-1.962</v>
      </c>
      <c r="AE28" s="3"/>
    </row>
    <row r="29" spans="1:31">
      <c r="A29" t="s">
        <v>23</v>
      </c>
      <c r="B29" t="s">
        <v>14</v>
      </c>
      <c r="C29" t="s">
        <v>10</v>
      </c>
      <c r="D29" t="s">
        <v>12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1E-3</v>
      </c>
      <c r="N29" s="5">
        <v>0</v>
      </c>
      <c r="P29" s="4"/>
      <c r="Q29">
        <v>326700</v>
      </c>
      <c r="R29">
        <v>420394</v>
      </c>
      <c r="S29">
        <v>315963</v>
      </c>
      <c r="T29">
        <v>184702</v>
      </c>
      <c r="U29">
        <v>232984</v>
      </c>
      <c r="V29">
        <v>301994</v>
      </c>
      <c r="W29">
        <v>245422</v>
      </c>
      <c r="X29">
        <v>236629</v>
      </c>
      <c r="Y29">
        <v>193304</v>
      </c>
      <c r="Z29">
        <v>228636</v>
      </c>
      <c r="AA29" s="5">
        <f t="shared" si="2"/>
        <v>-0.36699999999999999</v>
      </c>
      <c r="AB29" s="3">
        <f t="shared" si="3"/>
        <v>0.29699999999999999</v>
      </c>
      <c r="AC29" s="4">
        <f t="shared" si="4"/>
        <v>10</v>
      </c>
      <c r="AD29" s="3">
        <f t="shared" si="5"/>
        <v>-1.1160000000000001</v>
      </c>
      <c r="AE29" s="3"/>
    </row>
    <row r="30" spans="1:31">
      <c r="A30" t="s">
        <v>23</v>
      </c>
      <c r="B30" t="s">
        <v>15</v>
      </c>
      <c r="C30" t="s">
        <v>10</v>
      </c>
      <c r="D30" t="s">
        <v>12</v>
      </c>
      <c r="E30" s="5">
        <v>0</v>
      </c>
      <c r="F30" s="5"/>
      <c r="G30" s="5"/>
      <c r="H30" s="5"/>
      <c r="I30" s="5">
        <v>0</v>
      </c>
      <c r="J30" s="5">
        <v>0</v>
      </c>
      <c r="K30" s="5"/>
      <c r="L30" s="5">
        <v>0</v>
      </c>
      <c r="M30" s="5">
        <v>0</v>
      </c>
      <c r="N30" s="5">
        <v>0</v>
      </c>
      <c r="P30" s="4"/>
      <c r="Q30">
        <v>802</v>
      </c>
      <c r="U30">
        <v>9643</v>
      </c>
      <c r="V30">
        <v>12369</v>
      </c>
      <c r="W30">
        <v>8195</v>
      </c>
      <c r="X30">
        <v>22274</v>
      </c>
      <c r="Y30">
        <v>16468</v>
      </c>
      <c r="Z30">
        <v>34283</v>
      </c>
      <c r="AA30" s="5"/>
      <c r="AB30" s="3"/>
      <c r="AD30" s="3"/>
      <c r="AE30" s="3"/>
    </row>
    <row r="31" spans="1:31">
      <c r="A31" t="s">
        <v>23</v>
      </c>
      <c r="B31" t="s">
        <v>16</v>
      </c>
      <c r="C31" t="s">
        <v>10</v>
      </c>
      <c r="D31" t="s">
        <v>12</v>
      </c>
      <c r="E31" s="5"/>
      <c r="F31" s="5"/>
      <c r="G31" s="5"/>
      <c r="H31" s="5"/>
      <c r="I31" s="5"/>
      <c r="J31" s="5"/>
      <c r="K31" s="5"/>
      <c r="L31" s="5"/>
      <c r="M31" s="5"/>
      <c r="N31" s="5">
        <v>0</v>
      </c>
      <c r="P31" s="4"/>
      <c r="S31">
        <v>2167</v>
      </c>
      <c r="U31">
        <v>3583</v>
      </c>
      <c r="V31">
        <v>4986</v>
      </c>
      <c r="W31">
        <v>4137</v>
      </c>
      <c r="X31">
        <v>4448</v>
      </c>
      <c r="Y31">
        <v>2935</v>
      </c>
      <c r="Z31">
        <v>1627</v>
      </c>
      <c r="AA31" s="5"/>
      <c r="AB31" s="3"/>
      <c r="AD31" s="3"/>
      <c r="AE31" s="3"/>
    </row>
    <row r="32" spans="1:31">
      <c r="A32" t="s">
        <v>23</v>
      </c>
      <c r="B32" t="s">
        <v>17</v>
      </c>
      <c r="C32" t="s">
        <v>10</v>
      </c>
      <c r="D32" t="s">
        <v>12</v>
      </c>
      <c r="E32" s="5">
        <v>2E-3</v>
      </c>
      <c r="F32" s="5">
        <v>2E-3</v>
      </c>
      <c r="G32" s="5">
        <v>4.2999999999999997E-2</v>
      </c>
      <c r="H32" s="5">
        <v>8.9999999999999993E-3</v>
      </c>
      <c r="I32" s="5">
        <v>1.0999999999999999E-2</v>
      </c>
      <c r="J32" s="5">
        <v>4.0000000000000001E-3</v>
      </c>
      <c r="K32" s="5">
        <v>3.5000000000000003E-2</v>
      </c>
      <c r="L32" s="5">
        <v>3.7999999999999999E-2</v>
      </c>
      <c r="M32" s="5">
        <v>2.1000000000000001E-2</v>
      </c>
      <c r="N32" s="5">
        <v>1.0999999999999999E-2</v>
      </c>
      <c r="P32" s="4"/>
      <c r="Q32">
        <v>686132</v>
      </c>
      <c r="R32">
        <v>832656</v>
      </c>
      <c r="S32">
        <v>857361</v>
      </c>
      <c r="T32">
        <v>1052210</v>
      </c>
      <c r="U32">
        <v>1393754</v>
      </c>
      <c r="V32">
        <v>1649186</v>
      </c>
      <c r="W32">
        <v>1978763</v>
      </c>
      <c r="X32">
        <v>1874554</v>
      </c>
      <c r="Y32">
        <v>2240217</v>
      </c>
      <c r="Z32">
        <v>2232046</v>
      </c>
      <c r="AA32" s="5">
        <f t="shared" si="2"/>
        <v>0.27300000000000002</v>
      </c>
      <c r="AB32" s="3">
        <f t="shared" si="3"/>
        <v>0.44500000000000001</v>
      </c>
      <c r="AC32" s="4">
        <f t="shared" si="4"/>
        <v>10</v>
      </c>
      <c r="AD32" s="3">
        <f t="shared" si="5"/>
        <v>0.80300000000000005</v>
      </c>
      <c r="AE32" s="3"/>
    </row>
    <row r="33" spans="1:31">
      <c r="A33" t="s">
        <v>23</v>
      </c>
      <c r="B33" t="s">
        <v>18</v>
      </c>
      <c r="C33" t="s">
        <v>10</v>
      </c>
      <c r="D33" t="s">
        <v>12</v>
      </c>
      <c r="E33" s="5">
        <v>5.0000000000000001E-3</v>
      </c>
      <c r="F33" s="5">
        <v>6.0000000000000001E-3</v>
      </c>
      <c r="G33" s="5">
        <v>9.2999999999999999E-2</v>
      </c>
      <c r="H33" s="5">
        <v>3.3000000000000002E-2</v>
      </c>
      <c r="I33" s="5">
        <v>3.6999999999999998E-2</v>
      </c>
      <c r="J33" s="5">
        <v>5.0000000000000001E-3</v>
      </c>
      <c r="K33" s="5">
        <v>1.2999999999999999E-2</v>
      </c>
      <c r="L33" s="5">
        <v>3.4000000000000002E-2</v>
      </c>
      <c r="M33" s="5">
        <v>1.2E-2</v>
      </c>
      <c r="N33" s="5">
        <v>8.0000000000000002E-3</v>
      </c>
      <c r="P33" s="4"/>
      <c r="Q33">
        <v>2453633</v>
      </c>
      <c r="R33">
        <v>2360432</v>
      </c>
      <c r="S33">
        <v>3309991</v>
      </c>
      <c r="T33">
        <v>2799841</v>
      </c>
      <c r="U33">
        <v>2856080</v>
      </c>
      <c r="V33">
        <v>2302531</v>
      </c>
      <c r="W33">
        <v>1853012</v>
      </c>
      <c r="X33">
        <v>2032989</v>
      </c>
      <c r="Y33">
        <v>1432374</v>
      </c>
      <c r="Z33">
        <v>1772704</v>
      </c>
      <c r="AA33" s="5">
        <f t="shared" si="2"/>
        <v>0.70599999999999996</v>
      </c>
      <c r="AB33" s="3">
        <f t="shared" si="3"/>
        <v>2.1999999999999999E-2</v>
      </c>
      <c r="AC33" s="4">
        <f t="shared" si="4"/>
        <v>10</v>
      </c>
      <c r="AD33" s="3">
        <f t="shared" si="5"/>
        <v>2.82</v>
      </c>
      <c r="AE33" s="3"/>
    </row>
    <row r="34" spans="1:31">
      <c r="A34" t="s">
        <v>23</v>
      </c>
      <c r="B34" t="s">
        <v>19</v>
      </c>
      <c r="C34" t="s">
        <v>10</v>
      </c>
      <c r="D34" t="s">
        <v>12</v>
      </c>
      <c r="E34" s="5"/>
      <c r="F34" s="5"/>
      <c r="G34" s="5"/>
      <c r="H34" s="5">
        <v>0</v>
      </c>
      <c r="I34" s="5"/>
      <c r="J34" s="5">
        <v>0</v>
      </c>
      <c r="K34" s="5">
        <v>0</v>
      </c>
      <c r="L34" s="5"/>
      <c r="M34" s="5">
        <v>0</v>
      </c>
      <c r="N34" s="5"/>
      <c r="P34" s="4"/>
      <c r="T34">
        <v>720</v>
      </c>
      <c r="V34">
        <v>324</v>
      </c>
      <c r="W34">
        <v>1500</v>
      </c>
      <c r="Y34">
        <v>1498</v>
      </c>
      <c r="Z34"/>
      <c r="AA34" s="5"/>
      <c r="AB34" s="3"/>
      <c r="AD34" s="3"/>
      <c r="AE34" s="3"/>
    </row>
    <row r="35" spans="1:31">
      <c r="A35" t="s">
        <v>32</v>
      </c>
      <c r="B35" t="s">
        <v>17</v>
      </c>
      <c r="C35" t="s">
        <v>10</v>
      </c>
      <c r="D35" t="s">
        <v>12</v>
      </c>
      <c r="E35" s="5">
        <v>0</v>
      </c>
      <c r="F35" s="5"/>
      <c r="G35" s="5"/>
      <c r="H35" s="5">
        <v>0</v>
      </c>
      <c r="I35" s="5"/>
      <c r="J35" s="5"/>
      <c r="K35" s="5">
        <v>0</v>
      </c>
      <c r="L35" s="5">
        <v>0</v>
      </c>
      <c r="M35" s="5">
        <v>0</v>
      </c>
      <c r="N35" s="5">
        <v>1E-3</v>
      </c>
      <c r="P35" s="4"/>
      <c r="Q35">
        <v>7641</v>
      </c>
      <c r="S35">
        <v>716</v>
      </c>
      <c r="T35">
        <v>5176</v>
      </c>
      <c r="V35">
        <v>1141</v>
      </c>
      <c r="W35">
        <v>1805</v>
      </c>
      <c r="X35">
        <v>16028</v>
      </c>
      <c r="Y35">
        <v>23389</v>
      </c>
      <c r="Z35">
        <v>42944</v>
      </c>
      <c r="AA35" s="5">
        <f t="shared" si="2"/>
        <v>0.85799999999999998</v>
      </c>
      <c r="AB35" s="3">
        <f t="shared" si="3"/>
        <v>6.0000000000000001E-3</v>
      </c>
      <c r="AC35" s="4">
        <f t="shared" si="4"/>
        <v>8</v>
      </c>
      <c r="AD35" s="3">
        <f t="shared" si="5"/>
        <v>4.0919999999999996</v>
      </c>
      <c r="AE35" s="3"/>
    </row>
    <row r="36" spans="1:31">
      <c r="A36" t="s">
        <v>32</v>
      </c>
      <c r="B36" t="s">
        <v>18</v>
      </c>
      <c r="C36" t="s">
        <v>10</v>
      </c>
      <c r="D36" t="s">
        <v>12</v>
      </c>
      <c r="E36" s="5"/>
      <c r="F36" s="5">
        <v>0</v>
      </c>
      <c r="G36" s="5">
        <v>1E-3</v>
      </c>
      <c r="H36" s="5">
        <v>0</v>
      </c>
      <c r="I36" s="5">
        <v>2E-3</v>
      </c>
      <c r="J36" s="5">
        <v>0</v>
      </c>
      <c r="K36" s="5">
        <v>2E-3</v>
      </c>
      <c r="L36" s="5">
        <v>3.0000000000000001E-3</v>
      </c>
      <c r="M36" s="5">
        <v>0</v>
      </c>
      <c r="N36" s="5">
        <v>0</v>
      </c>
      <c r="P36" s="4"/>
      <c r="R36">
        <v>52370</v>
      </c>
      <c r="S36">
        <v>72432</v>
      </c>
      <c r="T36">
        <v>42938</v>
      </c>
      <c r="U36">
        <v>20658</v>
      </c>
      <c r="V36">
        <v>124635</v>
      </c>
      <c r="W36">
        <v>152911</v>
      </c>
      <c r="X36">
        <v>145881</v>
      </c>
      <c r="Y36">
        <v>6852</v>
      </c>
      <c r="Z36">
        <v>31350</v>
      </c>
      <c r="AA36" s="5">
        <f t="shared" si="2"/>
        <v>0.54100000000000004</v>
      </c>
      <c r="AB36" s="3">
        <f t="shared" si="3"/>
        <v>0.13300000000000001</v>
      </c>
      <c r="AC36" s="4">
        <f t="shared" si="4"/>
        <v>9</v>
      </c>
      <c r="AD36" s="3">
        <f t="shared" si="5"/>
        <v>1.702</v>
      </c>
      <c r="AE36" s="3"/>
    </row>
    <row r="37" spans="1:31">
      <c r="A37" t="s">
        <v>25</v>
      </c>
      <c r="B37" t="s">
        <v>14</v>
      </c>
      <c r="C37" t="s">
        <v>10</v>
      </c>
      <c r="D37" t="s">
        <v>12</v>
      </c>
      <c r="E37" s="5"/>
      <c r="F37" s="5"/>
      <c r="G37" s="5">
        <v>0</v>
      </c>
      <c r="H37" s="5"/>
      <c r="I37" s="5"/>
      <c r="J37" s="5"/>
      <c r="K37" s="5"/>
      <c r="L37" s="5"/>
      <c r="M37" s="5"/>
      <c r="N37" s="5"/>
      <c r="P37" s="4"/>
      <c r="Q37">
        <v>689</v>
      </c>
      <c r="R37">
        <v>721</v>
      </c>
      <c r="S37">
        <v>1337</v>
      </c>
      <c r="Y37">
        <v>2025</v>
      </c>
      <c r="Z37"/>
      <c r="AA37" s="5"/>
      <c r="AB37" s="3"/>
      <c r="AD37" s="3"/>
      <c r="AE37" s="3"/>
    </row>
    <row r="38" spans="1:31">
      <c r="A38" t="s">
        <v>25</v>
      </c>
      <c r="B38" t="s">
        <v>17</v>
      </c>
      <c r="C38" t="s">
        <v>10</v>
      </c>
      <c r="D38" t="s">
        <v>12</v>
      </c>
      <c r="E38" s="5">
        <v>0</v>
      </c>
      <c r="F38" s="5">
        <v>0</v>
      </c>
      <c r="G38" s="5"/>
      <c r="H38" s="5">
        <v>0</v>
      </c>
      <c r="I38" s="5"/>
      <c r="J38" s="5">
        <v>0</v>
      </c>
      <c r="K38" s="5">
        <v>0</v>
      </c>
      <c r="L38" s="5">
        <v>0</v>
      </c>
      <c r="M38" s="5">
        <v>0</v>
      </c>
      <c r="N38" s="5">
        <v>0</v>
      </c>
      <c r="P38" s="4"/>
      <c r="Q38">
        <v>9622</v>
      </c>
      <c r="R38">
        <v>7701</v>
      </c>
      <c r="T38">
        <v>9616</v>
      </c>
      <c r="U38">
        <v>4479</v>
      </c>
      <c r="V38">
        <v>12835</v>
      </c>
      <c r="W38">
        <v>13077</v>
      </c>
      <c r="X38">
        <v>87699</v>
      </c>
      <c r="Y38">
        <v>44476</v>
      </c>
      <c r="Z38">
        <v>83618</v>
      </c>
      <c r="AA38" s="5"/>
      <c r="AB38" s="3"/>
      <c r="AD38" s="3"/>
      <c r="AE38" s="3"/>
    </row>
    <row r="39" spans="1:31">
      <c r="A39" t="s">
        <v>25</v>
      </c>
      <c r="B39" t="s">
        <v>18</v>
      </c>
      <c r="C39" t="s">
        <v>10</v>
      </c>
      <c r="D39" t="s">
        <v>12</v>
      </c>
      <c r="E39" s="5">
        <v>0</v>
      </c>
      <c r="F39" s="5">
        <v>0</v>
      </c>
      <c r="G39" s="5"/>
      <c r="H39" s="5">
        <v>0</v>
      </c>
      <c r="I39" s="5"/>
      <c r="J39" s="5">
        <v>0</v>
      </c>
      <c r="K39" s="5">
        <v>1E-3</v>
      </c>
      <c r="L39" s="5">
        <v>0</v>
      </c>
      <c r="M39" s="5">
        <v>0</v>
      </c>
      <c r="N39" s="5">
        <v>0</v>
      </c>
      <c r="P39" s="4"/>
      <c r="Q39">
        <v>4770</v>
      </c>
      <c r="R39">
        <v>12285</v>
      </c>
      <c r="S39">
        <v>4095</v>
      </c>
      <c r="T39">
        <v>2828</v>
      </c>
      <c r="V39">
        <v>2693</v>
      </c>
      <c r="W39">
        <v>29426</v>
      </c>
      <c r="X39">
        <v>3626</v>
      </c>
      <c r="Y39">
        <v>17933</v>
      </c>
      <c r="Z39">
        <v>9776</v>
      </c>
      <c r="AA39" s="5">
        <f t="shared" si="2"/>
        <v>0.81799999999999995</v>
      </c>
      <c r="AB39" s="3">
        <f t="shared" si="3"/>
        <v>7.0000000000000001E-3</v>
      </c>
      <c r="AC39" s="4">
        <f t="shared" si="4"/>
        <v>9</v>
      </c>
      <c r="AD39" s="3">
        <f t="shared" si="5"/>
        <v>3.762</v>
      </c>
      <c r="AE39" s="3"/>
    </row>
    <row r="40" spans="1:31">
      <c r="A40" t="s">
        <v>67</v>
      </c>
      <c r="E40" s="3">
        <f t="shared" ref="E40:N40" si="6">SUM(E10:E39)</f>
        <v>1.0999999999999999E-2</v>
      </c>
      <c r="F40" s="3">
        <f t="shared" si="6"/>
        <v>0.01</v>
      </c>
      <c r="G40" s="3">
        <f t="shared" si="6"/>
        <v>0.158</v>
      </c>
      <c r="H40" s="3">
        <f t="shared" si="6"/>
        <v>4.5999999999999999E-2</v>
      </c>
      <c r="I40" s="3">
        <f t="shared" si="6"/>
        <v>0.1</v>
      </c>
      <c r="J40" s="3">
        <f t="shared" si="6"/>
        <v>1.7000000000000001E-2</v>
      </c>
      <c r="K40" s="3">
        <f t="shared" si="6"/>
        <v>0.18100000000000002</v>
      </c>
      <c r="L40" s="3">
        <f t="shared" si="6"/>
        <v>0.10400000000000001</v>
      </c>
      <c r="M40" s="3">
        <f t="shared" si="6"/>
        <v>5.4000000000000006E-2</v>
      </c>
      <c r="N40" s="3">
        <f t="shared" si="6"/>
        <v>0.14700000000000002</v>
      </c>
      <c r="Q40" s="7">
        <f t="shared" ref="Q40:Z40" si="7">SUM(Q10:Q39)</f>
        <v>15045231</v>
      </c>
      <c r="R40" s="7">
        <f t="shared" si="7"/>
        <v>15381614</v>
      </c>
      <c r="S40" s="7">
        <f t="shared" si="7"/>
        <v>15796036</v>
      </c>
      <c r="T40" s="7">
        <f t="shared" si="7"/>
        <v>13389703</v>
      </c>
      <c r="U40" s="7">
        <f t="shared" si="7"/>
        <v>13102326</v>
      </c>
      <c r="V40" s="7">
        <f t="shared" si="7"/>
        <v>11118500</v>
      </c>
      <c r="W40" s="7">
        <f t="shared" si="7"/>
        <v>10726612</v>
      </c>
      <c r="X40" s="7">
        <f t="shared" si="7"/>
        <v>12228611</v>
      </c>
      <c r="Y40" s="7">
        <f t="shared" si="7"/>
        <v>10694850</v>
      </c>
      <c r="Z40" s="7">
        <f t="shared" si="7"/>
        <v>12812979</v>
      </c>
      <c r="AA40" s="5">
        <f>ROUND(PEARSON($Q40:$Z40,$E40:$N40),3)</f>
        <v>-0.16800000000000001</v>
      </c>
      <c r="AB40" s="3">
        <f>ROUND(TDIST(ABS(AD40),AC40-2,2),3)</f>
        <v>0.64300000000000002</v>
      </c>
      <c r="AC40" s="4">
        <f>COUNTA(Q40:Z40)</f>
        <v>10</v>
      </c>
      <c r="AD40" s="3">
        <f>ROUND((AA40*SQRT(AC40-2))/(SQRT(1-AA40^2)),3)</f>
        <v>-0.48199999999999998</v>
      </c>
    </row>
    <row r="41" spans="1:31">
      <c r="A41" t="s">
        <v>69</v>
      </c>
      <c r="E41">
        <f t="shared" ref="E41:N41" si="8">ROUND(E40/E5,2)</f>
        <v>0.01</v>
      </c>
      <c r="F41">
        <f t="shared" si="8"/>
        <v>0.01</v>
      </c>
      <c r="G41">
        <f t="shared" si="8"/>
        <v>0.16</v>
      </c>
      <c r="H41">
        <f t="shared" si="8"/>
        <v>0.06</v>
      </c>
      <c r="I41">
        <f t="shared" si="8"/>
        <v>0.12</v>
      </c>
      <c r="J41">
        <f t="shared" si="8"/>
        <v>0.02</v>
      </c>
      <c r="K41">
        <f t="shared" si="8"/>
        <v>0.25</v>
      </c>
      <c r="L41">
        <f t="shared" si="8"/>
        <v>0.21</v>
      </c>
      <c r="M41">
        <f t="shared" si="8"/>
        <v>0.14000000000000001</v>
      </c>
      <c r="N41">
        <f t="shared" si="8"/>
        <v>0.35</v>
      </c>
    </row>
    <row r="43" spans="1:31">
      <c r="E43" s="10"/>
      <c r="F43" s="10"/>
      <c r="G43" s="10"/>
      <c r="H43" s="10"/>
      <c r="I43" s="10"/>
      <c r="J43" s="10"/>
      <c r="K43" s="10"/>
      <c r="L43" s="10"/>
      <c r="M43" s="10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E45"/>
  <sheetViews>
    <sheetView zoomScale="90" zoomScaleNormal="90" workbookViewId="0"/>
  </sheetViews>
  <sheetFormatPr defaultColWidth="9.140625" defaultRowHeight="15"/>
  <cols>
    <col min="1" max="1" width="6.140625" customWidth="1"/>
    <col min="2" max="2" width="11.42578125" customWidth="1"/>
    <col min="3" max="3" width="10.5703125" customWidth="1"/>
    <col min="5" max="14" width="7.85546875" customWidth="1"/>
    <col min="15" max="15" width="4.140625" customWidth="1"/>
    <col min="16" max="16" width="14.5703125" customWidth="1"/>
    <col min="17" max="26" width="12.140625" customWidth="1"/>
    <col min="27" max="27" width="8.5703125" style="4" customWidth="1"/>
    <col min="28" max="28" width="7" style="4" customWidth="1"/>
    <col min="29" max="29" width="5.42578125" style="4" customWidth="1"/>
    <col min="30" max="30" width="9.140625" style="4"/>
  </cols>
  <sheetData>
    <row r="1" spans="1:31">
      <c r="A1" s="18" t="s">
        <v>162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6">
        <v>0.36299999999999999</v>
      </c>
      <c r="G3" s="16">
        <v>0.45200000000000001</v>
      </c>
      <c r="H3" s="16">
        <v>0.42199999999999999</v>
      </c>
      <c r="I3" s="17">
        <f>ROUND(AVERAGE(F3:H3)*0.8,3)</f>
        <v>0.33</v>
      </c>
      <c r="J3" s="16">
        <v>0.33</v>
      </c>
      <c r="K3" s="16">
        <v>0.33</v>
      </c>
      <c r="L3" s="17">
        <f>ROUND(AVERAGE(I3:K3)*0.85,3)</f>
        <v>0.28100000000000003</v>
      </c>
      <c r="M3" s="16">
        <v>0.28100000000000003</v>
      </c>
      <c r="N3" s="16">
        <v>0.28100000000000003</v>
      </c>
      <c r="O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ROUND((K3-$J3)/$J3,2)</f>
        <v>0</v>
      </c>
      <c r="L4" s="13">
        <f t="shared" ref="L4:N4" si="0">ROUND((L3-$J3)/$J3,2)</f>
        <v>-0.15</v>
      </c>
      <c r="M4" s="13">
        <f t="shared" si="0"/>
        <v>-0.15</v>
      </c>
      <c r="N4" s="13">
        <f t="shared" si="0"/>
        <v>-0.15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12">
        <v>0.47899999999999998</v>
      </c>
      <c r="F5" s="12">
        <v>0.36299999999999999</v>
      </c>
      <c r="G5" s="12">
        <v>0.45200000000000001</v>
      </c>
      <c r="H5" s="12">
        <v>0.42199999999999999</v>
      </c>
      <c r="I5" s="12">
        <v>0.43099999999999999</v>
      </c>
      <c r="J5" s="12">
        <v>0.45600000000000002</v>
      </c>
      <c r="K5" s="12">
        <v>0.41599999999999998</v>
      </c>
      <c r="L5" s="12">
        <v>0.36899999999999999</v>
      </c>
      <c r="M5" s="12">
        <v>0.373</v>
      </c>
      <c r="N5" s="12">
        <v>0.46300000000000002</v>
      </c>
      <c r="O5" s="11"/>
      <c r="P5" s="11" t="s">
        <v>1</v>
      </c>
      <c r="Q5" s="15">
        <f>Q36</f>
        <v>15145751</v>
      </c>
      <c r="R5" s="15">
        <f t="shared" ref="R5:Z5" si="1">R36</f>
        <v>16511985</v>
      </c>
      <c r="S5" s="15">
        <f t="shared" si="1"/>
        <v>22121595</v>
      </c>
      <c r="T5" s="15">
        <f t="shared" si="1"/>
        <v>28411105</v>
      </c>
      <c r="U5" s="15">
        <f t="shared" si="1"/>
        <v>29741623</v>
      </c>
      <c r="V5" s="15">
        <f t="shared" si="1"/>
        <v>23770281</v>
      </c>
      <c r="W5" s="15">
        <f t="shared" si="1"/>
        <v>23616435</v>
      </c>
      <c r="X5" s="15">
        <f t="shared" si="1"/>
        <v>19872501</v>
      </c>
      <c r="Y5" s="15">
        <f t="shared" si="1"/>
        <v>19771497</v>
      </c>
      <c r="Z5" s="15">
        <f t="shared" si="1"/>
        <v>19565381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>
        <f t="shared" ref="I6:J6" si="2">ROUND((I5-$J5)/$J5,2)</f>
        <v>-0.05</v>
      </c>
      <c r="J6" s="11">
        <f t="shared" si="2"/>
        <v>0</v>
      </c>
      <c r="K6" s="11">
        <f>ROUND((K5-$J5)/$J5,2)</f>
        <v>-0.09</v>
      </c>
      <c r="L6" s="11">
        <f>ROUND((L5-$J5)/$J5,2)</f>
        <v>-0.19</v>
      </c>
      <c r="M6" s="11">
        <f>ROUND((M5-$J5)/$J5,2)</f>
        <v>-0.18</v>
      </c>
      <c r="N6" s="11">
        <f>ROUND((N5-$J5)/$J5,2)</f>
        <v>0.02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-0.01</v>
      </c>
      <c r="X6" s="13">
        <f>ROUND((X5-W5)/W5,2)</f>
        <v>-0.16</v>
      </c>
      <c r="Y6" s="13">
        <f>ROUND((Y5-X5)/X5,2)</f>
        <v>-0.01</v>
      </c>
      <c r="Z6" s="13">
        <f>ROUND((Z5-Y5)/Y5,2)</f>
        <v>-0.01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8</v>
      </c>
      <c r="B10" t="s">
        <v>59</v>
      </c>
      <c r="C10" t="s">
        <v>10</v>
      </c>
      <c r="D10" t="s">
        <v>11</v>
      </c>
      <c r="E10" s="3">
        <v>3.0000000000000001E-3</v>
      </c>
      <c r="F10" s="3">
        <v>2E-3</v>
      </c>
      <c r="G10" s="3">
        <v>3.0000000000000001E-3</v>
      </c>
      <c r="H10" s="3"/>
      <c r="I10" s="3"/>
      <c r="J10" s="3"/>
      <c r="K10" s="3"/>
      <c r="L10" s="3"/>
      <c r="M10" s="3"/>
      <c r="N10" s="3"/>
      <c r="O10" s="4"/>
      <c r="P10" s="4"/>
      <c r="Q10">
        <v>41337</v>
      </c>
      <c r="R10">
        <v>105779</v>
      </c>
      <c r="S10">
        <v>123376</v>
      </c>
      <c r="AA10" s="5">
        <f t="shared" ref="AA10:AA35" si="3">ROUND(PEARSON($Q10:$Z10,$E10:$N10),3)</f>
        <v>-0.313</v>
      </c>
      <c r="AB10" s="3">
        <f t="shared" ref="AB10:AB35" si="4">ROUND(TDIST(ABS(AD10),AC10-2,2),3)</f>
        <v>0.79700000000000004</v>
      </c>
      <c r="AC10" s="4">
        <f t="shared" ref="AC10:AC35" si="5">COUNTA(Q10:Z10)</f>
        <v>3</v>
      </c>
      <c r="AD10" s="3">
        <f t="shared" ref="AD10:AD35" si="6">ROUND((AA10*SQRT(AC10-2))/(SQRT(1-AA10^2)),3)</f>
        <v>-0.33</v>
      </c>
    </row>
    <row r="11" spans="1:31">
      <c r="A11" t="s">
        <v>8</v>
      </c>
      <c r="B11" t="s">
        <v>59</v>
      </c>
      <c r="C11" t="s">
        <v>80</v>
      </c>
      <c r="D11" t="s">
        <v>11</v>
      </c>
      <c r="E11" s="3"/>
      <c r="F11" s="3"/>
      <c r="G11" s="3"/>
      <c r="H11" s="3">
        <v>6.0000000000000001E-3</v>
      </c>
      <c r="I11" s="3">
        <v>7.0000000000000001E-3</v>
      </c>
      <c r="J11" s="3">
        <v>2E-3</v>
      </c>
      <c r="K11" s="3">
        <v>4.0000000000000001E-3</v>
      </c>
      <c r="L11" s="3">
        <v>3.0000000000000001E-3</v>
      </c>
      <c r="M11" s="3">
        <v>2E-3</v>
      </c>
      <c r="N11" s="3">
        <v>4.0000000000000001E-3</v>
      </c>
      <c r="O11" s="4"/>
      <c r="P11" s="4"/>
      <c r="T11">
        <v>241716</v>
      </c>
      <c r="U11">
        <v>226017</v>
      </c>
      <c r="V11">
        <v>91076</v>
      </c>
      <c r="W11">
        <v>108412</v>
      </c>
      <c r="X11">
        <v>152261</v>
      </c>
      <c r="Y11">
        <v>59704</v>
      </c>
      <c r="Z11">
        <v>124361</v>
      </c>
      <c r="AA11" s="5">
        <f t="shared" si="3"/>
        <v>0.90300000000000002</v>
      </c>
      <c r="AB11" s="3">
        <f t="shared" si="4"/>
        <v>5.0000000000000001E-3</v>
      </c>
      <c r="AC11" s="4">
        <f t="shared" si="5"/>
        <v>7</v>
      </c>
      <c r="AD11" s="3">
        <f t="shared" si="6"/>
        <v>4.7</v>
      </c>
    </row>
    <row r="12" spans="1:31">
      <c r="A12" t="s">
        <v>30</v>
      </c>
      <c r="B12" t="s">
        <v>59</v>
      </c>
      <c r="C12" t="s">
        <v>10</v>
      </c>
      <c r="D12" t="s">
        <v>11</v>
      </c>
      <c r="E12" s="3"/>
      <c r="F12" s="3"/>
      <c r="G12" s="3"/>
      <c r="H12" s="3"/>
      <c r="I12" s="3"/>
      <c r="J12" s="3">
        <v>0</v>
      </c>
      <c r="K12" s="3"/>
      <c r="L12" s="3"/>
      <c r="M12" s="3"/>
      <c r="N12" s="3"/>
      <c r="O12" s="4"/>
      <c r="P12" s="4"/>
      <c r="V12">
        <v>880</v>
      </c>
      <c r="AA12" s="5"/>
      <c r="AB12" s="3"/>
      <c r="AD12" s="3"/>
    </row>
    <row r="13" spans="1:31">
      <c r="A13" t="s">
        <v>30</v>
      </c>
      <c r="B13" t="s">
        <v>60</v>
      </c>
      <c r="C13" t="s">
        <v>10</v>
      </c>
      <c r="D13" t="s">
        <v>11</v>
      </c>
      <c r="E13" s="3"/>
      <c r="F13" s="3"/>
      <c r="G13" s="3"/>
      <c r="H13" s="3"/>
      <c r="I13" s="3">
        <v>0</v>
      </c>
      <c r="J13" s="3">
        <v>0</v>
      </c>
      <c r="K13" s="3">
        <v>0</v>
      </c>
      <c r="L13" s="3"/>
      <c r="M13" s="3"/>
      <c r="N13" s="3"/>
      <c r="O13" s="4"/>
      <c r="P13" s="4"/>
      <c r="R13">
        <v>48409</v>
      </c>
      <c r="S13">
        <v>32606</v>
      </c>
      <c r="T13">
        <v>121744</v>
      </c>
      <c r="U13">
        <v>39301</v>
      </c>
      <c r="V13">
        <v>18347</v>
      </c>
      <c r="W13">
        <v>44662</v>
      </c>
      <c r="X13">
        <v>60023</v>
      </c>
      <c r="Y13">
        <v>63140</v>
      </c>
      <c r="Z13">
        <v>52447</v>
      </c>
      <c r="AA13" s="5"/>
      <c r="AB13" s="3"/>
      <c r="AD13" s="3"/>
    </row>
    <row r="14" spans="1:31">
      <c r="A14" t="s">
        <v>116</v>
      </c>
      <c r="B14" t="s">
        <v>61</v>
      </c>
      <c r="C14" t="s">
        <v>10</v>
      </c>
      <c r="D14" t="s">
        <v>11</v>
      </c>
      <c r="E14" s="3"/>
      <c r="F14" s="3"/>
      <c r="G14" s="3"/>
      <c r="H14" s="3"/>
      <c r="I14" s="3"/>
      <c r="J14" s="3"/>
      <c r="K14" s="3"/>
      <c r="L14" s="3"/>
      <c r="M14" s="3"/>
      <c r="N14" s="3">
        <v>0</v>
      </c>
      <c r="P14" s="4"/>
      <c r="Z14">
        <v>675020</v>
      </c>
      <c r="AA14" s="5"/>
      <c r="AB14" s="3"/>
      <c r="AD14" s="3"/>
    </row>
    <row r="15" spans="1:31">
      <c r="A15" t="s">
        <v>22</v>
      </c>
      <c r="B15" t="s">
        <v>59</v>
      </c>
      <c r="C15" t="s">
        <v>10</v>
      </c>
      <c r="D15" t="s">
        <v>11</v>
      </c>
      <c r="E15" s="3">
        <v>0</v>
      </c>
      <c r="F15" s="3">
        <v>0</v>
      </c>
      <c r="G15" s="3">
        <v>0</v>
      </c>
      <c r="H15" s="3">
        <v>0</v>
      </c>
      <c r="I15" s="3"/>
      <c r="J15" s="3"/>
      <c r="K15" s="3"/>
      <c r="L15" s="3"/>
      <c r="M15" s="3">
        <v>0</v>
      </c>
      <c r="N15" s="3"/>
      <c r="P15" s="4"/>
      <c r="Q15">
        <v>15860</v>
      </c>
      <c r="R15">
        <v>26032</v>
      </c>
      <c r="S15">
        <v>35522</v>
      </c>
      <c r="T15">
        <v>4104</v>
      </c>
      <c r="Y15">
        <v>1111</v>
      </c>
      <c r="AA15" s="5"/>
      <c r="AB15" s="3"/>
      <c r="AD15" s="3"/>
    </row>
    <row r="16" spans="1:31">
      <c r="A16" t="s">
        <v>22</v>
      </c>
      <c r="B16" t="s">
        <v>59</v>
      </c>
      <c r="C16" t="s">
        <v>80</v>
      </c>
      <c r="D16" t="s">
        <v>11</v>
      </c>
      <c r="E16" s="3"/>
      <c r="F16" s="3"/>
      <c r="G16" s="3"/>
      <c r="H16" s="3"/>
      <c r="I16" s="3"/>
      <c r="J16" s="3"/>
      <c r="K16" s="3"/>
      <c r="L16" s="3">
        <v>0</v>
      </c>
      <c r="M16" s="3"/>
      <c r="N16" s="3"/>
      <c r="P16" s="4"/>
      <c r="X16">
        <v>588</v>
      </c>
      <c r="AA16" s="5"/>
      <c r="AB16" s="3"/>
      <c r="AD16" s="3"/>
    </row>
    <row r="17" spans="1:30">
      <c r="A17" t="s">
        <v>22</v>
      </c>
      <c r="B17" t="s">
        <v>65</v>
      </c>
      <c r="C17" t="s">
        <v>10</v>
      </c>
      <c r="D17" t="s">
        <v>11</v>
      </c>
      <c r="E17" s="3"/>
      <c r="F17" s="3"/>
      <c r="G17" s="3"/>
      <c r="H17" s="3"/>
      <c r="I17" s="3"/>
      <c r="J17" s="3"/>
      <c r="K17" s="3"/>
      <c r="L17" s="3">
        <v>0</v>
      </c>
      <c r="M17" s="3">
        <v>0</v>
      </c>
      <c r="N17" s="3"/>
      <c r="P17" s="4"/>
      <c r="X17">
        <v>331067</v>
      </c>
      <c r="Y17">
        <v>612472</v>
      </c>
      <c r="Z17">
        <v>99372</v>
      </c>
      <c r="AA17" s="5"/>
      <c r="AB17" s="3"/>
      <c r="AD17" s="3"/>
    </row>
    <row r="18" spans="1:30">
      <c r="A18" t="s">
        <v>22</v>
      </c>
      <c r="B18" t="s">
        <v>65</v>
      </c>
      <c r="C18" t="s">
        <v>80</v>
      </c>
      <c r="D18" t="s">
        <v>11</v>
      </c>
      <c r="E18" s="3"/>
      <c r="F18" s="3"/>
      <c r="G18" s="3"/>
      <c r="H18" s="3"/>
      <c r="I18" s="3"/>
      <c r="J18" s="3"/>
      <c r="K18" s="3"/>
      <c r="L18" s="3"/>
      <c r="M18" s="3"/>
      <c r="N18" s="3">
        <v>0</v>
      </c>
      <c r="Y18">
        <v>215</v>
      </c>
      <c r="Z18">
        <v>542371</v>
      </c>
      <c r="AA18" s="5"/>
      <c r="AB18" s="3"/>
      <c r="AD18" s="3"/>
    </row>
    <row r="19" spans="1:30">
      <c r="A19" t="s">
        <v>22</v>
      </c>
      <c r="B19" t="s">
        <v>66</v>
      </c>
      <c r="C19" t="s">
        <v>10</v>
      </c>
      <c r="D19" t="s">
        <v>11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Q19">
        <v>395354</v>
      </c>
      <c r="R19">
        <v>414407</v>
      </c>
      <c r="S19">
        <v>420148</v>
      </c>
      <c r="T19">
        <v>533612</v>
      </c>
      <c r="U19">
        <v>468381</v>
      </c>
      <c r="V19">
        <v>377579</v>
      </c>
      <c r="W19">
        <v>366074</v>
      </c>
      <c r="X19">
        <v>90026</v>
      </c>
      <c r="Y19">
        <v>122145</v>
      </c>
      <c r="Z19">
        <v>176601</v>
      </c>
      <c r="AA19" s="5"/>
      <c r="AB19" s="3"/>
      <c r="AD19" s="3"/>
    </row>
    <row r="20" spans="1:30">
      <c r="A20" t="s">
        <v>22</v>
      </c>
      <c r="B20" t="s">
        <v>66</v>
      </c>
      <c r="C20" t="s">
        <v>80</v>
      </c>
      <c r="D20" t="s">
        <v>11</v>
      </c>
      <c r="E20" s="3"/>
      <c r="F20" s="3"/>
      <c r="G20" s="3"/>
      <c r="H20" s="3"/>
      <c r="I20" s="3"/>
      <c r="J20" s="3"/>
      <c r="K20" s="3"/>
      <c r="L20" s="3">
        <v>0</v>
      </c>
      <c r="M20" s="3">
        <v>0</v>
      </c>
      <c r="N20" s="3">
        <v>0</v>
      </c>
      <c r="X20">
        <v>22677</v>
      </c>
      <c r="Y20">
        <v>8443</v>
      </c>
      <c r="Z20">
        <v>70603</v>
      </c>
      <c r="AA20" s="5"/>
      <c r="AB20" s="3"/>
      <c r="AD20" s="3"/>
    </row>
    <row r="21" spans="1:30">
      <c r="A21" t="s">
        <v>22</v>
      </c>
      <c r="B21" t="s">
        <v>60</v>
      </c>
      <c r="C21" t="s">
        <v>10</v>
      </c>
      <c r="D21" t="s">
        <v>11</v>
      </c>
      <c r="E21" s="3">
        <v>1.7000000000000001E-2</v>
      </c>
      <c r="F21" s="3">
        <v>1.7000000000000001E-2</v>
      </c>
      <c r="G21" s="3">
        <v>2.1999999999999999E-2</v>
      </c>
      <c r="H21" s="3">
        <v>1.7000000000000001E-2</v>
      </c>
      <c r="I21" s="3">
        <v>1.2E-2</v>
      </c>
      <c r="J21" s="3">
        <v>1.2999999999999999E-2</v>
      </c>
      <c r="K21" s="3">
        <v>1.4E-2</v>
      </c>
      <c r="L21" s="3">
        <v>1E-3</v>
      </c>
      <c r="M21" s="3">
        <v>0</v>
      </c>
      <c r="N21" s="3">
        <v>1E-3</v>
      </c>
      <c r="Q21">
        <v>1254706</v>
      </c>
      <c r="R21">
        <v>1420988</v>
      </c>
      <c r="S21">
        <v>2128437</v>
      </c>
      <c r="T21">
        <v>2396764</v>
      </c>
      <c r="U21">
        <v>1821041</v>
      </c>
      <c r="V21">
        <v>1790230</v>
      </c>
      <c r="W21">
        <v>1765262</v>
      </c>
      <c r="X21">
        <v>1534146</v>
      </c>
      <c r="Y21">
        <v>1274483</v>
      </c>
      <c r="Z21">
        <v>981798</v>
      </c>
      <c r="AA21" s="5">
        <f t="shared" si="3"/>
        <v>0.61699999999999999</v>
      </c>
      <c r="AB21" s="3">
        <f t="shared" si="4"/>
        <v>5.7000000000000002E-2</v>
      </c>
      <c r="AC21" s="4">
        <f t="shared" si="5"/>
        <v>10</v>
      </c>
      <c r="AD21" s="3">
        <f t="shared" si="6"/>
        <v>2.218</v>
      </c>
    </row>
    <row r="22" spans="1:30">
      <c r="A22" t="s">
        <v>22</v>
      </c>
      <c r="B22" t="s">
        <v>60</v>
      </c>
      <c r="C22" t="s">
        <v>80</v>
      </c>
      <c r="D22" t="s">
        <v>11</v>
      </c>
      <c r="E22" s="3"/>
      <c r="F22" s="3"/>
      <c r="G22" s="3"/>
      <c r="H22" s="3"/>
      <c r="I22" s="3"/>
      <c r="J22" s="3"/>
      <c r="K22" s="3"/>
      <c r="L22" s="3">
        <v>8.0000000000000002E-3</v>
      </c>
      <c r="M22" s="3">
        <v>4.0000000000000001E-3</v>
      </c>
      <c r="N22" s="3">
        <v>3.0000000000000001E-3</v>
      </c>
      <c r="X22">
        <v>575670</v>
      </c>
      <c r="Y22">
        <v>471754</v>
      </c>
      <c r="Z22">
        <v>776035</v>
      </c>
      <c r="AA22" s="5">
        <f t="shared" si="3"/>
        <v>-0.36299999999999999</v>
      </c>
      <c r="AB22" s="3">
        <f t="shared" si="4"/>
        <v>0.76300000000000001</v>
      </c>
      <c r="AC22" s="4">
        <f t="shared" si="5"/>
        <v>3</v>
      </c>
      <c r="AD22" s="3">
        <f t="shared" si="6"/>
        <v>-0.39</v>
      </c>
    </row>
    <row r="23" spans="1:30">
      <c r="A23" t="s">
        <v>22</v>
      </c>
      <c r="B23" t="s">
        <v>78</v>
      </c>
      <c r="C23" t="s">
        <v>10</v>
      </c>
      <c r="D23" t="s">
        <v>11</v>
      </c>
      <c r="E23" s="3"/>
      <c r="F23" s="3">
        <v>0</v>
      </c>
      <c r="G23" s="3">
        <v>1E-3</v>
      </c>
      <c r="H23" s="3">
        <v>1E-3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Q23">
        <v>183650</v>
      </c>
      <c r="R23">
        <v>241134</v>
      </c>
      <c r="S23">
        <v>365723</v>
      </c>
      <c r="T23">
        <v>656098</v>
      </c>
      <c r="U23">
        <v>621551</v>
      </c>
      <c r="V23">
        <v>546023</v>
      </c>
      <c r="W23">
        <v>546023</v>
      </c>
      <c r="X23">
        <v>603895</v>
      </c>
      <c r="Y23">
        <v>701468</v>
      </c>
      <c r="Z23">
        <v>710982</v>
      </c>
      <c r="AA23" s="5">
        <f t="shared" si="3"/>
        <v>-0.158</v>
      </c>
      <c r="AB23" s="3">
        <f t="shared" si="4"/>
        <v>0.66300000000000003</v>
      </c>
      <c r="AC23" s="4">
        <f t="shared" si="5"/>
        <v>10</v>
      </c>
      <c r="AD23" s="3">
        <f t="shared" si="6"/>
        <v>-0.45300000000000001</v>
      </c>
    </row>
    <row r="24" spans="1:30">
      <c r="A24" t="s">
        <v>22</v>
      </c>
      <c r="B24" t="s">
        <v>78</v>
      </c>
      <c r="C24" t="s">
        <v>80</v>
      </c>
      <c r="D24" t="s">
        <v>11</v>
      </c>
      <c r="E24" s="3"/>
      <c r="F24" s="3"/>
      <c r="G24" s="3"/>
      <c r="H24" s="3"/>
      <c r="I24" s="3"/>
      <c r="J24" s="3"/>
      <c r="K24" s="3"/>
      <c r="L24" s="3">
        <v>0</v>
      </c>
      <c r="M24" s="3"/>
      <c r="N24" s="3"/>
      <c r="X24">
        <v>72918</v>
      </c>
      <c r="Y24">
        <v>43375</v>
      </c>
      <c r="Z24">
        <v>151567</v>
      </c>
      <c r="AA24" s="5"/>
      <c r="AB24" s="3"/>
      <c r="AD24" s="3"/>
    </row>
    <row r="25" spans="1:30">
      <c r="A25" t="s">
        <v>22</v>
      </c>
      <c r="B25" t="s">
        <v>10</v>
      </c>
      <c r="C25" t="s">
        <v>10</v>
      </c>
      <c r="D25" t="s">
        <v>11</v>
      </c>
      <c r="E25" s="3"/>
      <c r="F25" s="3"/>
      <c r="G25" s="3"/>
      <c r="H25" s="3">
        <v>0</v>
      </c>
      <c r="I25" s="3">
        <v>0</v>
      </c>
      <c r="J25" s="3">
        <v>0</v>
      </c>
      <c r="K25" s="3">
        <v>0</v>
      </c>
      <c r="L25" s="3"/>
      <c r="M25" s="3">
        <v>0</v>
      </c>
      <c r="N25" s="3"/>
      <c r="Q25">
        <v>110276</v>
      </c>
      <c r="R25">
        <v>103586</v>
      </c>
      <c r="S25">
        <v>74578</v>
      </c>
      <c r="T25">
        <v>155533</v>
      </c>
      <c r="U25">
        <v>172530</v>
      </c>
      <c r="V25">
        <v>268115</v>
      </c>
      <c r="W25">
        <v>268115</v>
      </c>
      <c r="Y25">
        <v>70220</v>
      </c>
      <c r="AA25" s="5"/>
      <c r="AB25" s="3"/>
      <c r="AD25" s="3"/>
    </row>
    <row r="26" spans="1:30">
      <c r="A26" t="s">
        <v>22</v>
      </c>
      <c r="B26" t="s">
        <v>10</v>
      </c>
      <c r="C26" t="s">
        <v>80</v>
      </c>
      <c r="D26" t="s">
        <v>11</v>
      </c>
      <c r="E26" s="3"/>
      <c r="F26" s="3"/>
      <c r="G26" s="3"/>
      <c r="H26" s="3"/>
      <c r="I26" s="3"/>
      <c r="J26" s="3"/>
      <c r="K26" s="3"/>
      <c r="L26" s="3"/>
      <c r="M26" s="3">
        <v>0</v>
      </c>
      <c r="N26" s="3"/>
      <c r="Y26">
        <v>4324</v>
      </c>
      <c r="AA26" s="5"/>
      <c r="AB26" s="3"/>
      <c r="AD26" s="3"/>
    </row>
    <row r="27" spans="1:30">
      <c r="A27" t="s">
        <v>22</v>
      </c>
      <c r="B27" t="s">
        <v>61</v>
      </c>
      <c r="C27" t="s">
        <v>10</v>
      </c>
      <c r="D27" t="s">
        <v>11</v>
      </c>
      <c r="E27" s="3">
        <v>6.0999999999999999E-2</v>
      </c>
      <c r="F27" s="3">
        <v>5.0999999999999997E-2</v>
      </c>
      <c r="G27" s="3">
        <v>5.8999999999999997E-2</v>
      </c>
      <c r="H27" s="3">
        <v>6.0999999999999999E-2</v>
      </c>
      <c r="I27" s="3">
        <v>7.0000000000000007E-2</v>
      </c>
      <c r="J27" s="3">
        <v>0.06</v>
      </c>
      <c r="K27" s="3">
        <v>6.4000000000000001E-2</v>
      </c>
      <c r="L27" s="3">
        <v>1.2E-2</v>
      </c>
      <c r="M27" s="3">
        <v>1.2E-2</v>
      </c>
      <c r="N27" s="3">
        <v>1.0999999999999999E-2</v>
      </c>
      <c r="Q27">
        <v>9749134</v>
      </c>
      <c r="R27">
        <v>11645225</v>
      </c>
      <c r="S27">
        <v>14681996</v>
      </c>
      <c r="T27">
        <v>18526531</v>
      </c>
      <c r="U27">
        <v>20544828</v>
      </c>
      <c r="V27">
        <v>17065302</v>
      </c>
      <c r="W27">
        <v>16945895</v>
      </c>
      <c r="X27">
        <v>6396041</v>
      </c>
      <c r="Y27">
        <v>6287764</v>
      </c>
      <c r="Z27">
        <v>4506741</v>
      </c>
      <c r="AA27" s="5">
        <f t="shared" si="3"/>
        <v>0.89</v>
      </c>
      <c r="AB27" s="3">
        <f t="shared" si="4"/>
        <v>1E-3</v>
      </c>
      <c r="AC27" s="4">
        <f t="shared" si="5"/>
        <v>10</v>
      </c>
      <c r="AD27" s="3">
        <f t="shared" si="6"/>
        <v>5.5209999999999999</v>
      </c>
    </row>
    <row r="28" spans="1:30">
      <c r="A28" t="s">
        <v>22</v>
      </c>
      <c r="B28" t="s">
        <v>61</v>
      </c>
      <c r="C28" t="s">
        <v>80</v>
      </c>
      <c r="D28" t="s">
        <v>11</v>
      </c>
      <c r="E28" s="3"/>
      <c r="F28" s="3"/>
      <c r="G28" s="3"/>
      <c r="H28" s="3"/>
      <c r="I28" s="3"/>
      <c r="J28" s="3"/>
      <c r="K28" s="3"/>
      <c r="L28" s="3">
        <v>3.4000000000000002E-2</v>
      </c>
      <c r="M28" s="3">
        <v>3.2000000000000001E-2</v>
      </c>
      <c r="N28" s="3">
        <v>4.3999999999999997E-2</v>
      </c>
      <c r="X28">
        <v>5344311</v>
      </c>
      <c r="Y28">
        <v>5556913</v>
      </c>
      <c r="Z28">
        <v>6068276</v>
      </c>
      <c r="AA28" s="5">
        <f t="shared" si="3"/>
        <v>0.90200000000000002</v>
      </c>
      <c r="AB28" s="3">
        <f t="shared" si="4"/>
        <v>0.28399999999999997</v>
      </c>
      <c r="AC28" s="4">
        <f t="shared" si="5"/>
        <v>3</v>
      </c>
      <c r="AD28" s="3">
        <f t="shared" si="6"/>
        <v>2.089</v>
      </c>
    </row>
    <row r="29" spans="1:30">
      <c r="A29" t="s">
        <v>22</v>
      </c>
      <c r="B29" t="s">
        <v>71</v>
      </c>
      <c r="C29" t="s">
        <v>10</v>
      </c>
      <c r="D29" t="s">
        <v>11</v>
      </c>
      <c r="E29" s="3"/>
      <c r="F29" s="3"/>
      <c r="G29" s="3"/>
      <c r="H29" s="3">
        <v>0</v>
      </c>
      <c r="I29" s="3"/>
      <c r="J29" s="3"/>
      <c r="K29" s="3"/>
      <c r="L29" s="3"/>
      <c r="M29" s="3"/>
      <c r="N29" s="3"/>
      <c r="Q29">
        <v>395906</v>
      </c>
      <c r="R29">
        <v>459144</v>
      </c>
      <c r="S29">
        <v>447532</v>
      </c>
      <c r="T29">
        <v>591583</v>
      </c>
      <c r="U29">
        <v>611037</v>
      </c>
      <c r="V29">
        <v>637343</v>
      </c>
      <c r="W29">
        <v>637028</v>
      </c>
      <c r="X29">
        <v>684055</v>
      </c>
      <c r="Y29">
        <v>744393</v>
      </c>
      <c r="Z29">
        <v>556022</v>
      </c>
      <c r="AA29" s="5"/>
      <c r="AB29" s="3"/>
      <c r="AD29" s="3"/>
    </row>
    <row r="30" spans="1:30">
      <c r="A30" t="s">
        <v>22</v>
      </c>
      <c r="B30" t="s">
        <v>62</v>
      </c>
      <c r="C30" t="s">
        <v>10</v>
      </c>
      <c r="D30" t="s">
        <v>11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1E-3</v>
      </c>
      <c r="K30" s="3">
        <v>1E-3</v>
      </c>
      <c r="L30" s="3">
        <v>0</v>
      </c>
      <c r="M30" s="3">
        <v>0</v>
      </c>
      <c r="N30" s="3">
        <v>0</v>
      </c>
      <c r="Q30">
        <v>2221241</v>
      </c>
      <c r="R30">
        <v>768951</v>
      </c>
      <c r="S30">
        <v>2022315</v>
      </c>
      <c r="T30">
        <v>2499642</v>
      </c>
      <c r="U30">
        <v>2148883</v>
      </c>
      <c r="V30">
        <v>482127</v>
      </c>
      <c r="W30">
        <v>441705</v>
      </c>
      <c r="X30">
        <v>1203385</v>
      </c>
      <c r="Y30">
        <v>1033030</v>
      </c>
      <c r="Z30">
        <v>1178408</v>
      </c>
      <c r="AA30" s="5">
        <f t="shared" si="3"/>
        <v>-0.65</v>
      </c>
      <c r="AB30" s="3">
        <f t="shared" si="4"/>
        <v>4.2000000000000003E-2</v>
      </c>
      <c r="AC30" s="4">
        <f t="shared" si="5"/>
        <v>10</v>
      </c>
      <c r="AD30" s="3">
        <f t="shared" si="6"/>
        <v>-2.419</v>
      </c>
    </row>
    <row r="31" spans="1:30">
      <c r="A31" t="s">
        <v>22</v>
      </c>
      <c r="B31" t="s">
        <v>62</v>
      </c>
      <c r="C31" t="s">
        <v>80</v>
      </c>
      <c r="D31" t="s">
        <v>11</v>
      </c>
      <c r="E31" s="3"/>
      <c r="F31" s="3"/>
      <c r="G31" s="3"/>
      <c r="H31" s="3"/>
      <c r="I31" s="3"/>
      <c r="J31" s="3"/>
      <c r="K31" s="3"/>
      <c r="L31" s="3">
        <v>0</v>
      </c>
      <c r="M31" s="3">
        <v>0</v>
      </c>
      <c r="N31" s="3">
        <v>0</v>
      </c>
      <c r="X31">
        <v>101972</v>
      </c>
      <c r="Y31">
        <v>108910</v>
      </c>
      <c r="Z31">
        <v>337915</v>
      </c>
      <c r="AA31" s="5"/>
      <c r="AB31" s="3"/>
      <c r="AD31" s="3"/>
    </row>
    <row r="32" spans="1:30">
      <c r="A32" t="s">
        <v>22</v>
      </c>
      <c r="B32" t="s">
        <v>63</v>
      </c>
      <c r="C32" t="s">
        <v>10</v>
      </c>
      <c r="D32" t="s">
        <v>11</v>
      </c>
      <c r="E32" s="3">
        <v>0</v>
      </c>
      <c r="F32" s="3"/>
      <c r="G32" s="3"/>
      <c r="H32" s="3">
        <v>0</v>
      </c>
      <c r="I32" s="3"/>
      <c r="J32" s="3"/>
      <c r="K32" s="3"/>
      <c r="L32" s="3">
        <v>0</v>
      </c>
      <c r="M32" s="3">
        <v>0</v>
      </c>
      <c r="N32" s="3">
        <v>0</v>
      </c>
      <c r="Q32">
        <v>203191</v>
      </c>
      <c r="R32">
        <v>312543</v>
      </c>
      <c r="S32">
        <v>173870</v>
      </c>
      <c r="T32">
        <v>153118</v>
      </c>
      <c r="U32">
        <v>126862</v>
      </c>
      <c r="V32">
        <v>22195</v>
      </c>
      <c r="W32">
        <v>22195</v>
      </c>
      <c r="X32">
        <v>619138</v>
      </c>
      <c r="Y32">
        <v>551436</v>
      </c>
      <c r="Z32">
        <v>451463</v>
      </c>
      <c r="AA32" s="5"/>
      <c r="AB32" s="3"/>
      <c r="AD32" s="3"/>
    </row>
    <row r="33" spans="1:31">
      <c r="A33" t="s">
        <v>22</v>
      </c>
      <c r="B33" t="s">
        <v>63</v>
      </c>
      <c r="C33" t="s">
        <v>80</v>
      </c>
      <c r="D33" t="s">
        <v>11</v>
      </c>
      <c r="E33" s="3"/>
      <c r="F33" s="3"/>
      <c r="G33" s="3"/>
      <c r="H33" s="3"/>
      <c r="I33" s="3"/>
      <c r="J33" s="3"/>
      <c r="K33" s="3"/>
      <c r="L33" s="3">
        <v>0</v>
      </c>
      <c r="M33" s="3">
        <v>0</v>
      </c>
      <c r="N33" s="3">
        <v>0</v>
      </c>
      <c r="X33">
        <v>20990</v>
      </c>
      <c r="Y33">
        <v>71587</v>
      </c>
      <c r="Z33">
        <v>134265</v>
      </c>
      <c r="AA33" s="5"/>
      <c r="AB33" s="3"/>
      <c r="AD33" s="3"/>
    </row>
    <row r="34" spans="1:31">
      <c r="A34" t="s">
        <v>22</v>
      </c>
      <c r="B34" t="s">
        <v>64</v>
      </c>
      <c r="C34" t="s">
        <v>10</v>
      </c>
      <c r="D34" t="s">
        <v>11</v>
      </c>
      <c r="E34" s="3">
        <v>5.7000000000000002E-2</v>
      </c>
      <c r="F34" s="3">
        <v>5.6000000000000001E-2</v>
      </c>
      <c r="G34" s="3">
        <v>7.8E-2</v>
      </c>
      <c r="H34" s="3">
        <v>8.8999999999999996E-2</v>
      </c>
      <c r="I34" s="3">
        <v>9.1999999999999998E-2</v>
      </c>
      <c r="J34" s="3">
        <v>0.11899999999999999</v>
      </c>
      <c r="K34" s="3">
        <v>0.128</v>
      </c>
      <c r="L34" s="3">
        <v>2E-3</v>
      </c>
      <c r="M34" s="3">
        <v>1E-3</v>
      </c>
      <c r="N34" s="3">
        <v>1E-3</v>
      </c>
      <c r="Q34">
        <v>575096</v>
      </c>
      <c r="R34">
        <v>965787</v>
      </c>
      <c r="S34">
        <v>1615492</v>
      </c>
      <c r="T34">
        <v>2530660</v>
      </c>
      <c r="U34">
        <v>2961192</v>
      </c>
      <c r="V34">
        <v>2471064</v>
      </c>
      <c r="W34">
        <v>2471064</v>
      </c>
      <c r="X34">
        <v>355544</v>
      </c>
      <c r="Y34">
        <v>307538</v>
      </c>
      <c r="Z34">
        <v>249151</v>
      </c>
      <c r="AA34" s="5">
        <f t="shared" si="3"/>
        <v>0.9</v>
      </c>
      <c r="AB34" s="3">
        <f t="shared" si="4"/>
        <v>0</v>
      </c>
      <c r="AC34" s="4">
        <f t="shared" si="5"/>
        <v>10</v>
      </c>
      <c r="AD34" s="3">
        <f t="shared" si="6"/>
        <v>5.84</v>
      </c>
    </row>
    <row r="35" spans="1:31">
      <c r="A35" t="s">
        <v>22</v>
      </c>
      <c r="B35" t="s">
        <v>64</v>
      </c>
      <c r="C35" t="s">
        <v>80</v>
      </c>
      <c r="D35" t="s">
        <v>11</v>
      </c>
      <c r="E35" s="3"/>
      <c r="F35" s="3"/>
      <c r="G35" s="3"/>
      <c r="H35" s="3"/>
      <c r="I35" s="3"/>
      <c r="J35" s="3"/>
      <c r="K35" s="3"/>
      <c r="L35" s="3">
        <v>7.1999999999999995E-2</v>
      </c>
      <c r="M35" s="3">
        <v>9.2999999999999999E-2</v>
      </c>
      <c r="N35" s="3">
        <v>0.10100000000000001</v>
      </c>
      <c r="X35">
        <v>1703794</v>
      </c>
      <c r="Y35">
        <v>1677072</v>
      </c>
      <c r="Z35">
        <v>1721983</v>
      </c>
      <c r="AA35" s="5">
        <f t="shared" si="3"/>
        <v>0.16</v>
      </c>
      <c r="AB35" s="3">
        <f t="shared" si="4"/>
        <v>0.89800000000000002</v>
      </c>
      <c r="AC35" s="4">
        <f t="shared" si="5"/>
        <v>3</v>
      </c>
      <c r="AD35" s="3">
        <f t="shared" si="6"/>
        <v>0.16200000000000001</v>
      </c>
    </row>
    <row r="36" spans="1:31">
      <c r="A36" t="s">
        <v>67</v>
      </c>
      <c r="E36" s="3">
        <f t="shared" ref="E36:N36" si="7">SUM(E10:E35)</f>
        <v>0.13800000000000001</v>
      </c>
      <c r="F36" s="3">
        <f t="shared" si="7"/>
        <v>0.126</v>
      </c>
      <c r="G36" s="3">
        <f t="shared" si="7"/>
        <v>0.16299999999999998</v>
      </c>
      <c r="H36" s="3">
        <f t="shared" si="7"/>
        <v>0.17399999999999999</v>
      </c>
      <c r="I36" s="3">
        <f t="shared" si="7"/>
        <v>0.18099999999999999</v>
      </c>
      <c r="J36" s="3">
        <f t="shared" si="7"/>
        <v>0.19500000000000001</v>
      </c>
      <c r="K36" s="3">
        <f t="shared" si="7"/>
        <v>0.21100000000000002</v>
      </c>
      <c r="L36" s="3">
        <f t="shared" si="7"/>
        <v>0.13200000000000001</v>
      </c>
      <c r="M36" s="3">
        <f t="shared" si="7"/>
        <v>0.14400000000000002</v>
      </c>
      <c r="N36" s="3">
        <f t="shared" si="7"/>
        <v>0.16500000000000001</v>
      </c>
      <c r="Q36">
        <f t="shared" ref="Q36:Z36" si="8">SUM(Q10:Q35)</f>
        <v>15145751</v>
      </c>
      <c r="R36">
        <f t="shared" si="8"/>
        <v>16511985</v>
      </c>
      <c r="S36">
        <f t="shared" si="8"/>
        <v>22121595</v>
      </c>
      <c r="T36">
        <f t="shared" si="8"/>
        <v>28411105</v>
      </c>
      <c r="U36">
        <f t="shared" si="8"/>
        <v>29741623</v>
      </c>
      <c r="V36">
        <f t="shared" si="8"/>
        <v>23770281</v>
      </c>
      <c r="W36">
        <f t="shared" si="8"/>
        <v>23616435</v>
      </c>
      <c r="X36">
        <f t="shared" si="8"/>
        <v>19872501</v>
      </c>
      <c r="Y36">
        <f t="shared" si="8"/>
        <v>19771497</v>
      </c>
      <c r="Z36">
        <f t="shared" si="8"/>
        <v>19565381</v>
      </c>
      <c r="AA36" s="5">
        <f>ROUND(PEARSON($Q36:$Z36,$E36:$N36),3)</f>
        <v>0.69199999999999995</v>
      </c>
      <c r="AB36" s="3">
        <f>ROUND(TDIST(ABS(AD36),AC36-2,2),3)</f>
        <v>2.7E-2</v>
      </c>
      <c r="AC36" s="4">
        <f>COUNTA(Q36:Z36)</f>
        <v>10</v>
      </c>
      <c r="AD36" s="3">
        <f>ROUND((AA36*SQRT(AC36-2))/(SQRT(1-AA36^2)),3)</f>
        <v>2.7109999999999999</v>
      </c>
    </row>
    <row r="37" spans="1:31">
      <c r="A37" t="s">
        <v>69</v>
      </c>
      <c r="E37" s="1">
        <f t="shared" ref="E37:N37" si="9">ROUND(E36/E5,4)</f>
        <v>0.28810000000000002</v>
      </c>
      <c r="F37" s="1">
        <f t="shared" si="9"/>
        <v>0.34710000000000002</v>
      </c>
      <c r="G37" s="1">
        <f t="shared" si="9"/>
        <v>0.36059999999999998</v>
      </c>
      <c r="H37" s="1">
        <f t="shared" si="9"/>
        <v>0.4123</v>
      </c>
      <c r="I37" s="1">
        <f t="shared" si="9"/>
        <v>0.42</v>
      </c>
      <c r="J37" s="1">
        <f t="shared" si="9"/>
        <v>0.42759999999999998</v>
      </c>
      <c r="K37" s="1">
        <f t="shared" si="9"/>
        <v>0.50719999999999998</v>
      </c>
      <c r="L37" s="1">
        <f t="shared" si="9"/>
        <v>0.35770000000000002</v>
      </c>
      <c r="M37" s="1">
        <f t="shared" si="9"/>
        <v>0.3861</v>
      </c>
      <c r="N37" s="1">
        <f t="shared" si="9"/>
        <v>0.35639999999999999</v>
      </c>
      <c r="AA37"/>
      <c r="AB37"/>
      <c r="AC37"/>
      <c r="AD37"/>
    </row>
    <row r="44" spans="1:31" s="4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 s="2"/>
      <c r="Q44"/>
      <c r="R44"/>
      <c r="S44"/>
      <c r="T44"/>
      <c r="U44"/>
      <c r="V44"/>
      <c r="W44"/>
      <c r="X44"/>
      <c r="Y44"/>
      <c r="Z44"/>
      <c r="AC44"/>
      <c r="AE44"/>
    </row>
    <row r="45" spans="1:31" s="4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2"/>
      <c r="Q45"/>
      <c r="R45"/>
      <c r="S45"/>
      <c r="T45"/>
      <c r="U45"/>
      <c r="V45"/>
      <c r="W45"/>
      <c r="X45"/>
      <c r="Y45"/>
      <c r="Z45"/>
      <c r="AB45" s="5"/>
      <c r="AE4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E46"/>
  <sheetViews>
    <sheetView zoomScale="90" zoomScaleNormal="90" workbookViewId="0"/>
  </sheetViews>
  <sheetFormatPr defaultColWidth="9.140625" defaultRowHeight="15"/>
  <cols>
    <col min="1" max="1" width="6.140625" customWidth="1"/>
    <col min="2" max="2" width="6.28515625" customWidth="1"/>
    <col min="3" max="3" width="13.28515625" customWidth="1"/>
    <col min="5" max="14" width="7.85546875" customWidth="1"/>
    <col min="15" max="15" width="4.140625" customWidth="1"/>
    <col min="16" max="16" width="14.5703125" customWidth="1"/>
    <col min="17" max="26" width="12.140625" customWidth="1"/>
    <col min="27" max="27" width="8.5703125" style="4" customWidth="1"/>
    <col min="28" max="28" width="7" style="4" customWidth="1"/>
    <col min="29" max="29" width="5.42578125" style="4" customWidth="1"/>
    <col min="30" max="30" width="9.140625" style="4"/>
  </cols>
  <sheetData>
    <row r="1" spans="1:31">
      <c r="A1" s="18" t="s">
        <v>162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6">
        <v>0.36299999999999999</v>
      </c>
      <c r="G3" s="16">
        <v>0.45200000000000001</v>
      </c>
      <c r="H3" s="16">
        <v>0.42199999999999999</v>
      </c>
      <c r="I3" s="17">
        <f>ROUND(AVERAGE(F3:H3)*0.8,3)</f>
        <v>0.33</v>
      </c>
      <c r="J3" s="16">
        <v>0.33</v>
      </c>
      <c r="K3" s="16">
        <v>0.33</v>
      </c>
      <c r="L3" s="17">
        <f>ROUND(AVERAGE(I3:K3)*0.85,3)</f>
        <v>0.28100000000000003</v>
      </c>
      <c r="M3" s="16">
        <v>0.28100000000000003</v>
      </c>
      <c r="N3" s="16">
        <v>0.28100000000000003</v>
      </c>
      <c r="O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ROUND((K3-$J3)/$J3,2)</f>
        <v>0</v>
      </c>
      <c r="L4" s="13">
        <f t="shared" ref="L4:N4" si="0">ROUND((L3-$J3)/$J3,2)</f>
        <v>-0.15</v>
      </c>
      <c r="M4" s="13">
        <f t="shared" si="0"/>
        <v>-0.15</v>
      </c>
      <c r="N4" s="13">
        <f t="shared" si="0"/>
        <v>-0.15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12">
        <v>0.47899999999999998</v>
      </c>
      <c r="F5" s="12">
        <v>0.36299999999999999</v>
      </c>
      <c r="G5" s="12">
        <v>0.45200000000000001</v>
      </c>
      <c r="H5" s="12">
        <v>0.42199999999999999</v>
      </c>
      <c r="I5" s="12">
        <v>0.43099999999999999</v>
      </c>
      <c r="J5" s="12">
        <v>0.45600000000000002</v>
      </c>
      <c r="K5" s="12">
        <v>0.41599999999999998</v>
      </c>
      <c r="L5" s="12">
        <v>0.36899999999999999</v>
      </c>
      <c r="M5" s="12">
        <v>0.373</v>
      </c>
      <c r="N5" s="12">
        <v>0.46300000000000002</v>
      </c>
      <c r="O5" s="11"/>
      <c r="P5" s="11" t="s">
        <v>1</v>
      </c>
      <c r="Q5" s="15">
        <f>Q37</f>
        <v>3926319</v>
      </c>
      <c r="R5" s="15">
        <f t="shared" ref="R5:Z5" si="1">R37</f>
        <v>3607880</v>
      </c>
      <c r="S5" s="15">
        <f t="shared" si="1"/>
        <v>9308575</v>
      </c>
      <c r="T5" s="15">
        <f t="shared" si="1"/>
        <v>10727762</v>
      </c>
      <c r="U5" s="15">
        <f t="shared" si="1"/>
        <v>9863994</v>
      </c>
      <c r="V5" s="15">
        <f t="shared" si="1"/>
        <v>8868476</v>
      </c>
      <c r="W5" s="15">
        <f t="shared" si="1"/>
        <v>8970332</v>
      </c>
      <c r="X5" s="15">
        <f t="shared" si="1"/>
        <v>7490004</v>
      </c>
      <c r="Y5" s="15">
        <f t="shared" si="1"/>
        <v>7268140</v>
      </c>
      <c r="Z5" s="15">
        <f t="shared" si="1"/>
        <v>9559416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>
        <f t="shared" ref="I6:J6" si="2">ROUND((I5-$J5)/$J5,2)</f>
        <v>-0.05</v>
      </c>
      <c r="J6" s="11">
        <f t="shared" si="2"/>
        <v>0</v>
      </c>
      <c r="K6" s="11">
        <f>ROUND((K5-$J5)/$J5,2)</f>
        <v>-0.09</v>
      </c>
      <c r="L6" s="11">
        <f>ROUND((L5-$J5)/$J5,2)</f>
        <v>-0.19</v>
      </c>
      <c r="M6" s="11">
        <f>ROUND((M5-$J5)/$J5,2)</f>
        <v>-0.18</v>
      </c>
      <c r="N6" s="11">
        <f>ROUND((N5-$J5)/$J5,2)</f>
        <v>0.02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0.01</v>
      </c>
      <c r="X6" s="13">
        <f>ROUND((X5-W5)/W5,2)</f>
        <v>-0.17</v>
      </c>
      <c r="Y6" s="13">
        <f>ROUND((Y5-X5)/X5,2)</f>
        <v>-0.03</v>
      </c>
      <c r="Z6" s="13">
        <f>ROUND((Z5-Y5)/Y5,2)</f>
        <v>0.32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8</v>
      </c>
      <c r="B10" t="s">
        <v>59</v>
      </c>
      <c r="C10" t="s">
        <v>10</v>
      </c>
      <c r="D10" t="s">
        <v>11</v>
      </c>
      <c r="E10" s="3">
        <v>3.2000000000000001E-2</v>
      </c>
      <c r="F10" s="3">
        <v>2.7E-2</v>
      </c>
      <c r="G10" s="3">
        <v>3.2000000000000001E-2</v>
      </c>
      <c r="H10" s="3"/>
      <c r="I10" s="3"/>
      <c r="J10" s="3"/>
      <c r="K10" s="3"/>
      <c r="L10" s="3"/>
      <c r="M10" s="3"/>
      <c r="N10" s="3"/>
      <c r="O10" s="4"/>
      <c r="P10" s="4"/>
      <c r="Q10">
        <v>577330</v>
      </c>
      <c r="R10">
        <v>550314</v>
      </c>
      <c r="S10">
        <v>712933</v>
      </c>
      <c r="AA10" s="5">
        <f t="shared" ref="AA10:AA36" si="3">ROUND(PEARSON($Q10:$Z10,$E10:$N10),3)</f>
        <v>0.628</v>
      </c>
      <c r="AB10" s="3">
        <f t="shared" ref="AB10:AB36" si="4">ROUND(TDIST(ABS(AD10),AC10-2,2),3)</f>
        <v>0.56799999999999995</v>
      </c>
      <c r="AC10" s="4">
        <f t="shared" ref="AC10:AC36" si="5">COUNTA(Q10:Z10)</f>
        <v>3</v>
      </c>
      <c r="AD10" s="3">
        <f t="shared" ref="AD10:AD36" si="6">ROUND((AA10*SQRT(AC10-2))/(SQRT(1-AA10^2)),3)</f>
        <v>0.80700000000000005</v>
      </c>
    </row>
    <row r="11" spans="1:31">
      <c r="A11" t="s">
        <v>8</v>
      </c>
      <c r="B11" t="s">
        <v>59</v>
      </c>
      <c r="C11" t="s">
        <v>80</v>
      </c>
      <c r="D11" t="s">
        <v>11</v>
      </c>
      <c r="E11" s="3"/>
      <c r="F11" s="3"/>
      <c r="G11" s="3"/>
      <c r="H11" s="3">
        <v>2.8000000000000001E-2</v>
      </c>
      <c r="I11" s="3">
        <v>3.2000000000000001E-2</v>
      </c>
      <c r="J11" s="3">
        <v>2.9000000000000001E-2</v>
      </c>
      <c r="K11" s="3">
        <v>3.6999999999999998E-2</v>
      </c>
      <c r="L11" s="3">
        <v>3.9E-2</v>
      </c>
      <c r="M11" s="3">
        <v>2.9000000000000001E-2</v>
      </c>
      <c r="N11" s="3">
        <v>3.7999999999999999E-2</v>
      </c>
      <c r="O11" s="4"/>
      <c r="P11" s="4"/>
      <c r="T11">
        <v>701274</v>
      </c>
      <c r="U11">
        <v>754024</v>
      </c>
      <c r="V11">
        <v>684939</v>
      </c>
      <c r="W11">
        <v>815860</v>
      </c>
      <c r="X11">
        <v>750676</v>
      </c>
      <c r="Y11">
        <v>675516</v>
      </c>
      <c r="Z11">
        <v>572250</v>
      </c>
      <c r="AA11" s="5">
        <f t="shared" si="3"/>
        <v>0.1</v>
      </c>
      <c r="AB11" s="3">
        <f t="shared" si="4"/>
        <v>0.83099999999999996</v>
      </c>
      <c r="AC11" s="4">
        <f t="shared" si="5"/>
        <v>7</v>
      </c>
      <c r="AD11" s="3">
        <f t="shared" si="6"/>
        <v>0.22500000000000001</v>
      </c>
    </row>
    <row r="12" spans="1:31">
      <c r="A12" t="s">
        <v>116</v>
      </c>
      <c r="B12" t="s">
        <v>60</v>
      </c>
      <c r="C12" t="s">
        <v>10</v>
      </c>
      <c r="D12" t="s">
        <v>11</v>
      </c>
      <c r="E12" s="3"/>
      <c r="F12" s="3"/>
      <c r="G12" s="3"/>
      <c r="H12" s="3"/>
      <c r="I12" s="3"/>
      <c r="J12" s="3"/>
      <c r="K12" s="3"/>
      <c r="L12" s="3"/>
      <c r="M12" s="3"/>
      <c r="N12" s="3">
        <v>0</v>
      </c>
      <c r="O12" s="4"/>
      <c r="P12" s="4"/>
      <c r="Z12">
        <v>104564</v>
      </c>
      <c r="AA12" s="5"/>
      <c r="AB12" s="3"/>
      <c r="AD12" s="3"/>
    </row>
    <row r="13" spans="1:31">
      <c r="A13" t="s">
        <v>116</v>
      </c>
      <c r="B13" t="s">
        <v>10</v>
      </c>
      <c r="C13" t="s">
        <v>10</v>
      </c>
      <c r="D13" t="s">
        <v>11</v>
      </c>
      <c r="E13" s="3"/>
      <c r="F13" s="3"/>
      <c r="G13" s="3"/>
      <c r="H13" s="3"/>
      <c r="I13" s="3"/>
      <c r="J13" s="3"/>
      <c r="K13" s="3"/>
      <c r="L13" s="3"/>
      <c r="M13" s="3"/>
      <c r="N13" s="3">
        <v>0</v>
      </c>
      <c r="O13" s="4"/>
      <c r="P13" s="4"/>
      <c r="Z13">
        <v>91180</v>
      </c>
      <c r="AA13" s="5"/>
      <c r="AB13" s="3"/>
      <c r="AD13" s="3"/>
    </row>
    <row r="14" spans="1:31">
      <c r="A14" t="s">
        <v>116</v>
      </c>
      <c r="B14" t="s">
        <v>61</v>
      </c>
      <c r="C14" t="s">
        <v>10</v>
      </c>
      <c r="D14" t="s">
        <v>11</v>
      </c>
      <c r="E14" s="3"/>
      <c r="F14" s="3"/>
      <c r="G14" s="3"/>
      <c r="H14" s="3"/>
      <c r="I14" s="3"/>
      <c r="J14" s="3"/>
      <c r="K14" s="3"/>
      <c r="L14" s="3"/>
      <c r="M14" s="3"/>
      <c r="N14" s="3">
        <v>1E-3</v>
      </c>
      <c r="P14" s="4"/>
      <c r="Z14">
        <v>1293234</v>
      </c>
      <c r="AA14" s="5"/>
      <c r="AB14" s="3"/>
      <c r="AD14" s="3"/>
    </row>
    <row r="15" spans="1:31">
      <c r="A15" t="s">
        <v>116</v>
      </c>
      <c r="B15" t="s">
        <v>71</v>
      </c>
      <c r="C15" t="s">
        <v>10</v>
      </c>
      <c r="D15" t="s">
        <v>11</v>
      </c>
      <c r="E15" s="3"/>
      <c r="F15" s="3"/>
      <c r="G15" s="3"/>
      <c r="H15" s="3"/>
      <c r="I15" s="3"/>
      <c r="J15" s="3"/>
      <c r="K15" s="3"/>
      <c r="L15" s="3"/>
      <c r="M15" s="3"/>
      <c r="N15" s="3">
        <v>0</v>
      </c>
      <c r="P15" s="4"/>
      <c r="Z15">
        <v>500912</v>
      </c>
      <c r="AA15" s="5"/>
      <c r="AB15" s="3"/>
      <c r="AD15" s="3"/>
    </row>
    <row r="16" spans="1:31">
      <c r="A16" t="s">
        <v>116</v>
      </c>
      <c r="B16" t="s">
        <v>64</v>
      </c>
      <c r="C16" t="s">
        <v>10</v>
      </c>
      <c r="D16" t="s">
        <v>11</v>
      </c>
      <c r="E16" s="3"/>
      <c r="F16" s="3"/>
      <c r="G16" s="3"/>
      <c r="H16" s="3"/>
      <c r="I16" s="3"/>
      <c r="J16" s="3"/>
      <c r="K16" s="3"/>
      <c r="L16" s="3"/>
      <c r="M16" s="3"/>
      <c r="N16" s="3">
        <v>0</v>
      </c>
      <c r="P16" s="4"/>
      <c r="Z16">
        <v>3792</v>
      </c>
      <c r="AA16" s="5"/>
      <c r="AB16" s="3"/>
      <c r="AD16" s="3"/>
    </row>
    <row r="17" spans="1:30">
      <c r="A17" t="s">
        <v>22</v>
      </c>
      <c r="B17" t="s">
        <v>59</v>
      </c>
      <c r="C17" t="s">
        <v>10</v>
      </c>
      <c r="D17" t="s">
        <v>11</v>
      </c>
      <c r="E17" s="3"/>
      <c r="F17" s="3"/>
      <c r="G17" s="3"/>
      <c r="H17" s="3"/>
      <c r="I17" s="3"/>
      <c r="J17" s="3"/>
      <c r="K17" s="3"/>
      <c r="L17" s="3"/>
      <c r="M17" s="3">
        <v>0</v>
      </c>
      <c r="N17" s="3">
        <v>0</v>
      </c>
      <c r="P17" s="4"/>
      <c r="U17">
        <v>438</v>
      </c>
      <c r="Y17">
        <v>147</v>
      </c>
      <c r="Z17">
        <v>440</v>
      </c>
      <c r="AA17" s="5"/>
      <c r="AB17" s="3"/>
      <c r="AD17" s="3"/>
    </row>
    <row r="18" spans="1:30">
      <c r="A18" t="s">
        <v>22</v>
      </c>
      <c r="B18" t="s">
        <v>65</v>
      </c>
      <c r="C18" t="s">
        <v>10</v>
      </c>
      <c r="D18" t="s">
        <v>11</v>
      </c>
      <c r="E18" s="3"/>
      <c r="F18" s="3"/>
      <c r="G18" s="3"/>
      <c r="H18" s="3"/>
      <c r="I18" s="3"/>
      <c r="J18" s="3"/>
      <c r="K18" s="3"/>
      <c r="L18" s="3"/>
      <c r="M18" s="3">
        <v>0</v>
      </c>
      <c r="N18" s="3"/>
      <c r="X18">
        <v>52079</v>
      </c>
      <c r="Y18">
        <v>137008</v>
      </c>
      <c r="Z18">
        <v>51302</v>
      </c>
      <c r="AA18" s="5"/>
      <c r="AB18" s="3"/>
      <c r="AD18" s="3"/>
    </row>
    <row r="19" spans="1:30">
      <c r="A19" t="s">
        <v>22</v>
      </c>
      <c r="B19" t="s">
        <v>65</v>
      </c>
      <c r="C19" t="s">
        <v>80</v>
      </c>
      <c r="D19" t="s">
        <v>11</v>
      </c>
      <c r="E19" s="3"/>
      <c r="F19" s="3"/>
      <c r="G19" s="3"/>
      <c r="H19" s="3"/>
      <c r="I19" s="3"/>
      <c r="J19" s="3"/>
      <c r="K19" s="3"/>
      <c r="L19" s="3"/>
      <c r="M19" s="3"/>
      <c r="N19" s="3">
        <v>0</v>
      </c>
      <c r="Z19">
        <v>64490</v>
      </c>
      <c r="AA19" s="5"/>
      <c r="AB19" s="3"/>
      <c r="AD19" s="3"/>
    </row>
    <row r="20" spans="1:30">
      <c r="A20" t="s">
        <v>22</v>
      </c>
      <c r="B20" t="s">
        <v>66</v>
      </c>
      <c r="C20" t="s">
        <v>10</v>
      </c>
      <c r="D20" t="s">
        <v>11</v>
      </c>
      <c r="E20" s="3">
        <v>0</v>
      </c>
      <c r="F20" s="3"/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Q20">
        <v>2511</v>
      </c>
      <c r="R20">
        <v>7536</v>
      </c>
      <c r="S20">
        <v>52315</v>
      </c>
      <c r="T20">
        <v>64803</v>
      </c>
      <c r="U20">
        <v>36614</v>
      </c>
      <c r="V20">
        <v>33423</v>
      </c>
      <c r="W20">
        <v>33423</v>
      </c>
      <c r="X20">
        <v>29311</v>
      </c>
      <c r="Y20">
        <v>18220</v>
      </c>
      <c r="Z20">
        <v>47724</v>
      </c>
      <c r="AA20" s="5"/>
      <c r="AB20" s="3"/>
      <c r="AD20" s="3"/>
    </row>
    <row r="21" spans="1:30">
      <c r="A21" t="s">
        <v>22</v>
      </c>
      <c r="B21" t="s">
        <v>66</v>
      </c>
      <c r="C21" t="s">
        <v>80</v>
      </c>
      <c r="D21" t="s">
        <v>11</v>
      </c>
      <c r="E21" s="3"/>
      <c r="F21" s="3"/>
      <c r="G21" s="3"/>
      <c r="H21" s="3"/>
      <c r="I21" s="3"/>
      <c r="J21" s="3"/>
      <c r="K21" s="3"/>
      <c r="L21" s="3">
        <v>0</v>
      </c>
      <c r="M21" s="3">
        <v>0</v>
      </c>
      <c r="N21" s="3">
        <v>0</v>
      </c>
      <c r="X21">
        <v>3598</v>
      </c>
      <c r="Y21">
        <v>7395</v>
      </c>
      <c r="Z21">
        <v>12098</v>
      </c>
      <c r="AA21" s="5"/>
      <c r="AB21" s="3"/>
      <c r="AD21" s="3"/>
    </row>
    <row r="22" spans="1:30">
      <c r="A22" t="s">
        <v>22</v>
      </c>
      <c r="B22" t="s">
        <v>60</v>
      </c>
      <c r="C22" t="s">
        <v>10</v>
      </c>
      <c r="D22" t="s">
        <v>11</v>
      </c>
      <c r="E22" s="3">
        <v>1.2E-2</v>
      </c>
      <c r="F22" s="3">
        <v>0.01</v>
      </c>
      <c r="G22" s="3">
        <v>1.6E-2</v>
      </c>
      <c r="H22" s="3">
        <v>7.0000000000000001E-3</v>
      </c>
      <c r="I22" s="3">
        <v>4.0000000000000001E-3</v>
      </c>
      <c r="J22" s="3">
        <v>3.0000000000000001E-3</v>
      </c>
      <c r="K22" s="3">
        <v>4.0000000000000001E-3</v>
      </c>
      <c r="L22" s="3">
        <v>0</v>
      </c>
      <c r="M22" s="3">
        <v>0</v>
      </c>
      <c r="N22" s="3">
        <v>0</v>
      </c>
      <c r="Q22">
        <v>352927</v>
      </c>
      <c r="R22">
        <v>394579</v>
      </c>
      <c r="S22">
        <v>1217137</v>
      </c>
      <c r="T22">
        <v>1429468</v>
      </c>
      <c r="U22">
        <v>1173159</v>
      </c>
      <c r="V22">
        <v>1044466</v>
      </c>
      <c r="W22">
        <v>1044466</v>
      </c>
      <c r="X22">
        <v>550893</v>
      </c>
      <c r="Y22">
        <v>388953</v>
      </c>
      <c r="Z22">
        <v>199981</v>
      </c>
      <c r="AA22" s="5">
        <f t="shared" si="3"/>
        <v>0.27100000000000002</v>
      </c>
      <c r="AB22" s="3">
        <f t="shared" si="4"/>
        <v>0.44900000000000001</v>
      </c>
      <c r="AC22" s="4">
        <f t="shared" si="5"/>
        <v>10</v>
      </c>
      <c r="AD22" s="3">
        <f t="shared" si="6"/>
        <v>0.79600000000000004</v>
      </c>
    </row>
    <row r="23" spans="1:30">
      <c r="A23" t="s">
        <v>22</v>
      </c>
      <c r="B23" t="s">
        <v>60</v>
      </c>
      <c r="C23" t="s">
        <v>80</v>
      </c>
      <c r="D23" t="s">
        <v>11</v>
      </c>
      <c r="E23" s="3"/>
      <c r="F23" s="3"/>
      <c r="G23" s="3"/>
      <c r="H23" s="3"/>
      <c r="I23" s="3"/>
      <c r="J23" s="3"/>
      <c r="K23" s="3"/>
      <c r="L23" s="3">
        <v>2E-3</v>
      </c>
      <c r="M23" s="3">
        <v>3.0000000000000001E-3</v>
      </c>
      <c r="N23" s="3">
        <v>3.0000000000000001E-3</v>
      </c>
      <c r="X23">
        <v>199718</v>
      </c>
      <c r="Y23">
        <v>249443</v>
      </c>
      <c r="Z23">
        <v>364334</v>
      </c>
      <c r="AA23" s="5">
        <f t="shared" si="3"/>
        <v>0.73299999999999998</v>
      </c>
      <c r="AB23" s="3">
        <f t="shared" si="4"/>
        <v>0.47599999999999998</v>
      </c>
      <c r="AC23" s="4">
        <f t="shared" si="5"/>
        <v>3</v>
      </c>
      <c r="AD23" s="3">
        <f t="shared" si="6"/>
        <v>1.0780000000000001</v>
      </c>
    </row>
    <row r="24" spans="1:30">
      <c r="A24" t="s">
        <v>22</v>
      </c>
      <c r="B24" t="s">
        <v>78</v>
      </c>
      <c r="C24" t="s">
        <v>10</v>
      </c>
      <c r="D24" t="s">
        <v>11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Q24">
        <v>51483</v>
      </c>
      <c r="R24">
        <v>59324</v>
      </c>
      <c r="S24">
        <v>235437</v>
      </c>
      <c r="T24">
        <v>260702</v>
      </c>
      <c r="U24">
        <v>236924</v>
      </c>
      <c r="V24">
        <v>194503</v>
      </c>
      <c r="W24">
        <v>194503</v>
      </c>
      <c r="X24">
        <v>460343</v>
      </c>
      <c r="Y24">
        <v>424089</v>
      </c>
      <c r="Z24">
        <v>301524</v>
      </c>
      <c r="AA24" s="5"/>
      <c r="AB24" s="3"/>
      <c r="AD24" s="3"/>
    </row>
    <row r="25" spans="1:30">
      <c r="A25" t="s">
        <v>22</v>
      </c>
      <c r="B25" t="s">
        <v>78</v>
      </c>
      <c r="C25" t="s">
        <v>80</v>
      </c>
      <c r="D25" t="s">
        <v>11</v>
      </c>
      <c r="E25" s="3"/>
      <c r="F25" s="3"/>
      <c r="G25" s="3"/>
      <c r="H25" s="3"/>
      <c r="I25" s="3"/>
      <c r="J25" s="3"/>
      <c r="K25" s="3"/>
      <c r="L25" s="3">
        <v>0</v>
      </c>
      <c r="M25" s="3">
        <v>0</v>
      </c>
      <c r="N25" s="3">
        <v>0</v>
      </c>
      <c r="X25">
        <v>37755</v>
      </c>
      <c r="Y25">
        <v>56927</v>
      </c>
      <c r="Z25">
        <v>121611</v>
      </c>
      <c r="AA25" s="5"/>
      <c r="AB25" s="3"/>
      <c r="AD25" s="3"/>
    </row>
    <row r="26" spans="1:30">
      <c r="A26" t="s">
        <v>22</v>
      </c>
      <c r="B26" t="s">
        <v>10</v>
      </c>
      <c r="C26" t="s">
        <v>10</v>
      </c>
      <c r="D26" t="s">
        <v>11</v>
      </c>
      <c r="E26" s="3">
        <v>0</v>
      </c>
      <c r="F26" s="3">
        <v>0</v>
      </c>
      <c r="G26" s="3">
        <v>0</v>
      </c>
      <c r="H26" s="3"/>
      <c r="I26" s="3">
        <v>0</v>
      </c>
      <c r="J26" s="3">
        <v>0</v>
      </c>
      <c r="K26" s="3">
        <v>0</v>
      </c>
      <c r="L26" s="3"/>
      <c r="M26" s="3"/>
      <c r="N26" s="3"/>
      <c r="Q26">
        <v>73154</v>
      </c>
      <c r="R26">
        <v>75689</v>
      </c>
      <c r="S26">
        <v>116764</v>
      </c>
      <c r="T26">
        <v>192933</v>
      </c>
      <c r="U26">
        <v>106136</v>
      </c>
      <c r="V26">
        <v>181700</v>
      </c>
      <c r="W26">
        <v>181700</v>
      </c>
      <c r="Y26">
        <v>76984</v>
      </c>
      <c r="AA26" s="5"/>
      <c r="AB26" s="3"/>
      <c r="AD26" s="3"/>
    </row>
    <row r="27" spans="1:30">
      <c r="A27" t="s">
        <v>22</v>
      </c>
      <c r="B27" t="s">
        <v>10</v>
      </c>
      <c r="C27" t="s">
        <v>80</v>
      </c>
      <c r="D27" t="s">
        <v>11</v>
      </c>
      <c r="E27" s="3"/>
      <c r="F27" s="3"/>
      <c r="G27" s="3"/>
      <c r="H27" s="3"/>
      <c r="I27" s="3"/>
      <c r="J27" s="3"/>
      <c r="K27" s="3"/>
      <c r="L27" s="3"/>
      <c r="M27" s="3">
        <v>0</v>
      </c>
      <c r="N27" s="3"/>
      <c r="Y27">
        <v>8615</v>
      </c>
      <c r="AA27" s="5"/>
      <c r="AB27" s="3"/>
      <c r="AD27" s="3"/>
    </row>
    <row r="28" spans="1:30">
      <c r="A28" t="s">
        <v>22</v>
      </c>
      <c r="B28" t="s">
        <v>61</v>
      </c>
      <c r="C28" t="s">
        <v>10</v>
      </c>
      <c r="D28" t="s">
        <v>11</v>
      </c>
      <c r="E28" s="3">
        <v>2.3E-2</v>
      </c>
      <c r="F28" s="3">
        <v>1.6E-2</v>
      </c>
      <c r="G28" s="3">
        <v>2.7E-2</v>
      </c>
      <c r="H28" s="3">
        <v>1.7000000000000001E-2</v>
      </c>
      <c r="I28" s="3">
        <v>2.3E-2</v>
      </c>
      <c r="J28" s="3">
        <v>2.3E-2</v>
      </c>
      <c r="K28" s="3">
        <v>2.4E-2</v>
      </c>
      <c r="L28" s="3">
        <v>2E-3</v>
      </c>
      <c r="M28" s="3">
        <v>3.0000000000000001E-3</v>
      </c>
      <c r="N28" s="3">
        <v>1E-3</v>
      </c>
      <c r="Q28">
        <v>1254536</v>
      </c>
      <c r="R28">
        <v>1413043</v>
      </c>
      <c r="S28">
        <v>3780100</v>
      </c>
      <c r="T28">
        <v>3828101</v>
      </c>
      <c r="U28">
        <v>4114702</v>
      </c>
      <c r="V28">
        <v>3789258</v>
      </c>
      <c r="W28">
        <v>3781816</v>
      </c>
      <c r="X28">
        <v>640861</v>
      </c>
      <c r="Y28">
        <v>985186</v>
      </c>
      <c r="Z28">
        <v>626927</v>
      </c>
      <c r="AA28" s="5">
        <f t="shared" si="3"/>
        <v>0.79300000000000004</v>
      </c>
      <c r="AB28" s="3">
        <f t="shared" si="4"/>
        <v>6.0000000000000001E-3</v>
      </c>
      <c r="AC28" s="4">
        <f t="shared" si="5"/>
        <v>10</v>
      </c>
      <c r="AD28" s="3">
        <f t="shared" si="6"/>
        <v>3.6819999999999999</v>
      </c>
    </row>
    <row r="29" spans="1:30">
      <c r="A29" t="s">
        <v>22</v>
      </c>
      <c r="B29" t="s">
        <v>61</v>
      </c>
      <c r="C29" t="s">
        <v>80</v>
      </c>
      <c r="D29" t="s">
        <v>11</v>
      </c>
      <c r="E29" s="3"/>
      <c r="F29" s="3"/>
      <c r="G29" s="3"/>
      <c r="H29" s="3"/>
      <c r="I29" s="3"/>
      <c r="J29" s="3"/>
      <c r="K29" s="3"/>
      <c r="L29" s="3">
        <v>2.5999999999999999E-2</v>
      </c>
      <c r="M29" s="3">
        <v>2.1999999999999999E-2</v>
      </c>
      <c r="N29" s="3">
        <v>2.5999999999999999E-2</v>
      </c>
      <c r="X29">
        <v>1976798</v>
      </c>
      <c r="Y29">
        <v>1745826</v>
      </c>
      <c r="Z29">
        <v>2130614</v>
      </c>
      <c r="AA29" s="5">
        <f t="shared" si="3"/>
        <v>0.91800000000000004</v>
      </c>
      <c r="AB29" s="3">
        <f t="shared" si="4"/>
        <v>0.26</v>
      </c>
      <c r="AC29" s="4">
        <f t="shared" si="5"/>
        <v>3</v>
      </c>
      <c r="AD29" s="3">
        <f t="shared" si="6"/>
        <v>2.3149999999999999</v>
      </c>
    </row>
    <row r="30" spans="1:30">
      <c r="A30" t="s">
        <v>22</v>
      </c>
      <c r="B30" t="s">
        <v>71</v>
      </c>
      <c r="C30" t="s">
        <v>10</v>
      </c>
      <c r="D30" t="s">
        <v>11</v>
      </c>
      <c r="E30" s="3"/>
      <c r="F30" s="3">
        <v>0</v>
      </c>
      <c r="G30" s="3"/>
      <c r="H30" s="3"/>
      <c r="I30" s="3"/>
      <c r="J30" s="3"/>
      <c r="K30" s="3"/>
      <c r="L30" s="3">
        <v>0</v>
      </c>
      <c r="M30" s="3">
        <v>0</v>
      </c>
      <c r="N30" s="3"/>
      <c r="Q30">
        <v>70740</v>
      </c>
      <c r="R30">
        <v>81363</v>
      </c>
      <c r="S30">
        <v>121441</v>
      </c>
      <c r="T30">
        <v>165202</v>
      </c>
      <c r="U30">
        <v>134820</v>
      </c>
      <c r="V30">
        <v>132961</v>
      </c>
      <c r="W30">
        <v>132961</v>
      </c>
      <c r="X30">
        <v>124892</v>
      </c>
      <c r="Y30">
        <v>85470</v>
      </c>
      <c r="Z30">
        <v>151911</v>
      </c>
      <c r="AA30" s="5"/>
      <c r="AB30" s="3"/>
      <c r="AD30" s="3"/>
    </row>
    <row r="31" spans="1:30">
      <c r="A31" t="s">
        <v>22</v>
      </c>
      <c r="B31" t="s">
        <v>62</v>
      </c>
      <c r="C31" t="s">
        <v>10</v>
      </c>
      <c r="D31" t="s">
        <v>11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Q31">
        <v>814501</v>
      </c>
      <c r="R31">
        <v>367024</v>
      </c>
      <c r="S31">
        <v>1126082</v>
      </c>
      <c r="T31">
        <v>1576779</v>
      </c>
      <c r="U31">
        <v>975175</v>
      </c>
      <c r="V31">
        <v>406269</v>
      </c>
      <c r="W31">
        <v>386776</v>
      </c>
      <c r="X31">
        <v>361874</v>
      </c>
      <c r="Y31">
        <v>195840</v>
      </c>
      <c r="Z31">
        <v>293078</v>
      </c>
      <c r="AA31" s="5"/>
      <c r="AB31" s="3"/>
      <c r="AD31" s="3"/>
    </row>
    <row r="32" spans="1:30">
      <c r="A32" t="s">
        <v>22</v>
      </c>
      <c r="B32" t="s">
        <v>62</v>
      </c>
      <c r="C32" t="s">
        <v>80</v>
      </c>
      <c r="D32" t="s">
        <v>11</v>
      </c>
      <c r="E32" s="3"/>
      <c r="F32" s="3"/>
      <c r="G32" s="3"/>
      <c r="H32" s="3"/>
      <c r="I32" s="3"/>
      <c r="J32" s="3"/>
      <c r="K32" s="3"/>
      <c r="L32" s="3">
        <v>0</v>
      </c>
      <c r="M32" s="3">
        <v>0</v>
      </c>
      <c r="N32" s="3">
        <v>1E-3</v>
      </c>
      <c r="X32">
        <v>45250</v>
      </c>
      <c r="Y32">
        <v>75157</v>
      </c>
      <c r="Z32">
        <v>128099</v>
      </c>
      <c r="AA32" s="5">
        <f t="shared" si="3"/>
        <v>0.93400000000000005</v>
      </c>
      <c r="AB32" s="3">
        <f t="shared" si="4"/>
        <v>0.23300000000000001</v>
      </c>
      <c r="AC32" s="4">
        <f t="shared" si="5"/>
        <v>3</v>
      </c>
      <c r="AD32" s="3">
        <f t="shared" si="6"/>
        <v>2.6139999999999999</v>
      </c>
    </row>
    <row r="33" spans="1:31">
      <c r="A33" t="s">
        <v>22</v>
      </c>
      <c r="B33" t="s">
        <v>63</v>
      </c>
      <c r="C33" t="s">
        <v>10</v>
      </c>
      <c r="D33" t="s">
        <v>11</v>
      </c>
      <c r="E33" s="3"/>
      <c r="F33" s="3"/>
      <c r="G33" s="3"/>
      <c r="H33" s="3">
        <v>0</v>
      </c>
      <c r="I33" s="3">
        <v>0</v>
      </c>
      <c r="J33" s="3"/>
      <c r="K33" s="3"/>
      <c r="L33" s="3">
        <v>0</v>
      </c>
      <c r="M33" s="3">
        <v>0</v>
      </c>
      <c r="N33" s="3"/>
      <c r="Q33">
        <v>26482</v>
      </c>
      <c r="R33">
        <v>35213</v>
      </c>
      <c r="S33">
        <v>2981</v>
      </c>
      <c r="T33">
        <v>34432</v>
      </c>
      <c r="U33">
        <v>38021</v>
      </c>
      <c r="V33">
        <v>2716</v>
      </c>
      <c r="W33">
        <v>2716</v>
      </c>
      <c r="X33">
        <v>28349</v>
      </c>
      <c r="Y33">
        <v>28015</v>
      </c>
      <c r="Z33">
        <v>13444</v>
      </c>
      <c r="AA33" s="5"/>
      <c r="AB33" s="3"/>
      <c r="AD33" s="3"/>
    </row>
    <row r="34" spans="1:31">
      <c r="A34" t="s">
        <v>22</v>
      </c>
      <c r="B34" t="s">
        <v>63</v>
      </c>
      <c r="C34" t="s">
        <v>80</v>
      </c>
      <c r="D34" t="s">
        <v>11</v>
      </c>
      <c r="E34" s="3"/>
      <c r="F34" s="3"/>
      <c r="G34" s="3"/>
      <c r="H34" s="3"/>
      <c r="I34" s="3"/>
      <c r="J34" s="3"/>
      <c r="K34" s="3"/>
      <c r="L34" s="3">
        <v>0</v>
      </c>
      <c r="M34" s="3">
        <v>0</v>
      </c>
      <c r="N34" s="3">
        <v>0</v>
      </c>
      <c r="X34">
        <v>24946</v>
      </c>
      <c r="Y34">
        <v>24870</v>
      </c>
      <c r="Z34">
        <v>52304</v>
      </c>
      <c r="AA34" s="5"/>
      <c r="AB34" s="3"/>
      <c r="AD34" s="3"/>
    </row>
    <row r="35" spans="1:31">
      <c r="A35" t="s">
        <v>22</v>
      </c>
      <c r="B35" t="s">
        <v>64</v>
      </c>
      <c r="C35" t="s">
        <v>10</v>
      </c>
      <c r="D35" t="s">
        <v>11</v>
      </c>
      <c r="E35" s="3">
        <v>5.8999999999999997E-2</v>
      </c>
      <c r="F35" s="3">
        <v>4.8000000000000001E-2</v>
      </c>
      <c r="G35" s="3">
        <v>8.5999999999999993E-2</v>
      </c>
      <c r="H35" s="3">
        <v>7.2999999999999995E-2</v>
      </c>
      <c r="I35" s="3">
        <v>0.08</v>
      </c>
      <c r="J35" s="3">
        <v>0.10100000000000001</v>
      </c>
      <c r="K35" s="3">
        <v>0.109</v>
      </c>
      <c r="L35" s="3">
        <v>1E-3</v>
      </c>
      <c r="M35" s="3">
        <v>1E-3</v>
      </c>
      <c r="N35" s="3">
        <v>0</v>
      </c>
      <c r="Q35">
        <v>702655</v>
      </c>
      <c r="R35">
        <v>623795</v>
      </c>
      <c r="S35">
        <v>1943385</v>
      </c>
      <c r="T35">
        <v>2474068</v>
      </c>
      <c r="U35">
        <v>2293981</v>
      </c>
      <c r="V35">
        <v>2398241</v>
      </c>
      <c r="W35">
        <v>2396111</v>
      </c>
      <c r="X35">
        <v>124925</v>
      </c>
      <c r="Y35">
        <v>87703</v>
      </c>
      <c r="Z35">
        <v>147220</v>
      </c>
      <c r="AA35" s="5">
        <f t="shared" si="3"/>
        <v>0.92100000000000004</v>
      </c>
      <c r="AB35" s="3">
        <f t="shared" si="4"/>
        <v>0</v>
      </c>
      <c r="AC35" s="4">
        <f t="shared" si="5"/>
        <v>10</v>
      </c>
      <c r="AD35" s="3">
        <f t="shared" si="6"/>
        <v>6.6870000000000003</v>
      </c>
    </row>
    <row r="36" spans="1:31">
      <c r="A36" t="s">
        <v>22</v>
      </c>
      <c r="B36" t="s">
        <v>64</v>
      </c>
      <c r="C36" t="s">
        <v>80</v>
      </c>
      <c r="D36" t="s">
        <v>11</v>
      </c>
      <c r="E36" s="3"/>
      <c r="F36" s="3"/>
      <c r="G36" s="3"/>
      <c r="H36" s="3"/>
      <c r="I36" s="3"/>
      <c r="J36" s="3"/>
      <c r="K36" s="3"/>
      <c r="L36" s="3">
        <v>7.4999999999999997E-2</v>
      </c>
      <c r="M36" s="3">
        <v>8.5999999999999993E-2</v>
      </c>
      <c r="N36" s="3">
        <v>0.112</v>
      </c>
      <c r="X36">
        <v>2077736</v>
      </c>
      <c r="Y36">
        <v>1996776</v>
      </c>
      <c r="Z36">
        <v>2286383</v>
      </c>
      <c r="AA36" s="5">
        <f t="shared" si="3"/>
        <v>0.84299999999999997</v>
      </c>
      <c r="AB36" s="3">
        <f t="shared" si="4"/>
        <v>0.36199999999999999</v>
      </c>
      <c r="AC36" s="4">
        <f t="shared" si="5"/>
        <v>3</v>
      </c>
      <c r="AD36" s="3">
        <f t="shared" si="6"/>
        <v>1.5669999999999999</v>
      </c>
    </row>
    <row r="37" spans="1:31">
      <c r="A37" t="s">
        <v>67</v>
      </c>
      <c r="E37" s="3">
        <f>SUM(E10:E36)</f>
        <v>0.126</v>
      </c>
      <c r="F37" s="3">
        <f t="shared" ref="F37:N37" si="7">SUM(F10:F36)</f>
        <v>0.10100000000000001</v>
      </c>
      <c r="G37" s="3">
        <f t="shared" si="7"/>
        <v>0.16099999999999998</v>
      </c>
      <c r="H37" s="3">
        <f t="shared" si="7"/>
        <v>0.125</v>
      </c>
      <c r="I37" s="3">
        <f t="shared" si="7"/>
        <v>0.13900000000000001</v>
      </c>
      <c r="J37" s="3">
        <f t="shared" si="7"/>
        <v>0.156</v>
      </c>
      <c r="K37" s="3">
        <f t="shared" si="7"/>
        <v>0.17399999999999999</v>
      </c>
      <c r="L37" s="3">
        <f t="shared" si="7"/>
        <v>0.14500000000000002</v>
      </c>
      <c r="M37" s="3">
        <f t="shared" si="7"/>
        <v>0.14399999999999999</v>
      </c>
      <c r="N37" s="3">
        <f t="shared" si="7"/>
        <v>0.182</v>
      </c>
      <c r="Q37">
        <f>SUM(Q10:Q36)</f>
        <v>3926319</v>
      </c>
      <c r="R37">
        <f t="shared" ref="R37:Z37" si="8">SUM(R10:R36)</f>
        <v>3607880</v>
      </c>
      <c r="S37">
        <f t="shared" si="8"/>
        <v>9308575</v>
      </c>
      <c r="T37">
        <f t="shared" si="8"/>
        <v>10727762</v>
      </c>
      <c r="U37">
        <f t="shared" si="8"/>
        <v>9863994</v>
      </c>
      <c r="V37">
        <f t="shared" si="8"/>
        <v>8868476</v>
      </c>
      <c r="W37">
        <f t="shared" si="8"/>
        <v>8970332</v>
      </c>
      <c r="X37">
        <f t="shared" si="8"/>
        <v>7490004</v>
      </c>
      <c r="Y37">
        <f t="shared" si="8"/>
        <v>7268140</v>
      </c>
      <c r="Z37">
        <f t="shared" si="8"/>
        <v>9559416</v>
      </c>
      <c r="AA37" s="5">
        <f>ROUND(PEARSON($Q37:$Z37,$E37:$N37),3)</f>
        <v>0.60399999999999998</v>
      </c>
      <c r="AB37" s="3">
        <f>ROUND(TDIST(ABS(AD37),AC37-2,2),3)</f>
        <v>6.4000000000000001E-2</v>
      </c>
      <c r="AC37" s="4">
        <f>COUNTA(Q37:Z37)</f>
        <v>10</v>
      </c>
      <c r="AD37" s="3">
        <f>ROUND((AA37*SQRT(AC37-2))/(SQRT(1-AA37^2)),3)</f>
        <v>2.1440000000000001</v>
      </c>
    </row>
    <row r="38" spans="1:31">
      <c r="A38" t="s">
        <v>69</v>
      </c>
      <c r="E38" s="1">
        <f>ROUND(E37/E5,4)</f>
        <v>0.26300000000000001</v>
      </c>
      <c r="F38" s="1">
        <f t="shared" ref="F38:N38" si="9">ROUND(F37/F5,4)</f>
        <v>0.2782</v>
      </c>
      <c r="G38" s="1">
        <f t="shared" si="9"/>
        <v>0.35620000000000002</v>
      </c>
      <c r="H38" s="1">
        <f t="shared" si="9"/>
        <v>0.29620000000000002</v>
      </c>
      <c r="I38" s="1">
        <f t="shared" si="9"/>
        <v>0.32250000000000001</v>
      </c>
      <c r="J38" s="1">
        <f t="shared" si="9"/>
        <v>0.34210000000000002</v>
      </c>
      <c r="K38" s="1">
        <f t="shared" si="9"/>
        <v>0.41830000000000001</v>
      </c>
      <c r="L38" s="1">
        <f t="shared" si="9"/>
        <v>0.39300000000000002</v>
      </c>
      <c r="M38" s="1">
        <f t="shared" si="9"/>
        <v>0.3861</v>
      </c>
      <c r="N38" s="1">
        <f t="shared" si="9"/>
        <v>0.3931</v>
      </c>
      <c r="AA38"/>
      <c r="AB38"/>
      <c r="AC38"/>
      <c r="AD38"/>
    </row>
    <row r="45" spans="1:31" s="4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 s="2"/>
      <c r="Q45"/>
      <c r="R45"/>
      <c r="S45"/>
      <c r="T45"/>
      <c r="U45"/>
      <c r="V45"/>
      <c r="W45"/>
      <c r="X45"/>
      <c r="Y45"/>
      <c r="Z45"/>
      <c r="AC45"/>
      <c r="AE45"/>
    </row>
    <row r="46" spans="1:31" s="4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 s="2"/>
      <c r="Q46"/>
      <c r="R46"/>
      <c r="S46"/>
      <c r="T46"/>
      <c r="U46"/>
      <c r="V46"/>
      <c r="W46"/>
      <c r="X46"/>
      <c r="Y46"/>
      <c r="Z46"/>
      <c r="AB46" s="5"/>
      <c r="AE4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1"/>
  <sheetViews>
    <sheetView zoomScale="90" zoomScaleNormal="90" workbookViewId="0"/>
  </sheetViews>
  <sheetFormatPr defaultColWidth="9.140625" defaultRowHeight="15"/>
  <cols>
    <col min="1" max="1" width="7.28515625" customWidth="1"/>
    <col min="2" max="2" width="18" customWidth="1"/>
    <col min="4" max="4" width="9.140625" customWidth="1"/>
    <col min="15" max="15" width="3.85546875" customWidth="1"/>
    <col min="16" max="16" width="17.42578125" customWidth="1"/>
    <col min="17" max="26" width="11" customWidth="1"/>
    <col min="27" max="29" width="7.140625" customWidth="1"/>
  </cols>
  <sheetData>
    <row r="1" spans="1:30">
      <c r="A1" t="s">
        <v>153</v>
      </c>
      <c r="B1" s="11"/>
      <c r="C1" s="11"/>
      <c r="D1" s="11"/>
      <c r="E1" s="11"/>
      <c r="F1" s="11"/>
      <c r="G1" s="11"/>
      <c r="H1" s="11"/>
      <c r="I1" s="11"/>
      <c r="P1" s="11" t="s">
        <v>142</v>
      </c>
    </row>
    <row r="2" spans="1:30"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Q2">
        <v>2003</v>
      </c>
      <c r="R2">
        <v>2004</v>
      </c>
      <c r="S2">
        <v>2005</v>
      </c>
      <c r="T2">
        <v>2006</v>
      </c>
      <c r="U2">
        <v>2007</v>
      </c>
      <c r="V2">
        <v>2008</v>
      </c>
      <c r="W2">
        <v>2009</v>
      </c>
      <c r="X2">
        <v>2010</v>
      </c>
      <c r="Y2">
        <v>2011</v>
      </c>
      <c r="Z2">
        <v>2012</v>
      </c>
    </row>
    <row r="3" spans="1:30">
      <c r="A3" t="s">
        <v>0</v>
      </c>
      <c r="E3" s="4"/>
      <c r="F3" s="4"/>
      <c r="G3" s="4"/>
      <c r="H3" s="4"/>
      <c r="I3" s="4">
        <v>0.76500000000000001</v>
      </c>
      <c r="J3" s="9">
        <f>ROUND(I3*0.9,3)</f>
        <v>0.68899999999999995</v>
      </c>
      <c r="K3" s="9">
        <f t="shared" ref="K3:M3" si="0">ROUND(J3*0.9,3)</f>
        <v>0.62</v>
      </c>
      <c r="L3" s="9">
        <f t="shared" si="0"/>
        <v>0.55800000000000005</v>
      </c>
      <c r="M3" s="9">
        <f t="shared" si="0"/>
        <v>0.502</v>
      </c>
      <c r="N3" s="9">
        <f>ROUND(M3*0.9,3)</f>
        <v>0.45200000000000001</v>
      </c>
      <c r="O3" s="9"/>
      <c r="P3" t="s">
        <v>52</v>
      </c>
      <c r="V3" s="4"/>
      <c r="W3" s="4"/>
      <c r="X3" s="4"/>
      <c r="Y3" s="4"/>
      <c r="Z3" s="4"/>
    </row>
    <row r="4" spans="1:30">
      <c r="A4" t="s">
        <v>2</v>
      </c>
      <c r="J4" s="1">
        <f>ROUND((J3-I3)/I3,2)</f>
        <v>-0.1</v>
      </c>
      <c r="K4" s="1">
        <f>ROUND((K3-J3)/J3,2)</f>
        <v>-0.1</v>
      </c>
      <c r="L4" s="1">
        <f t="shared" ref="L4:N4" si="1">ROUND((L3-K3)/K3,2)</f>
        <v>-0.1</v>
      </c>
      <c r="M4" s="1">
        <f t="shared" si="1"/>
        <v>-0.1</v>
      </c>
      <c r="N4" s="1">
        <f t="shared" si="1"/>
        <v>-0.1</v>
      </c>
      <c r="O4" s="1"/>
      <c r="P4" t="s">
        <v>5</v>
      </c>
      <c r="Q4" s="2"/>
      <c r="W4" s="1"/>
      <c r="X4" s="1"/>
      <c r="Y4" s="1"/>
      <c r="Z4" s="1"/>
    </row>
    <row r="5" spans="1:30">
      <c r="A5" t="s">
        <v>4</v>
      </c>
      <c r="E5" s="4">
        <v>1.042</v>
      </c>
      <c r="F5" s="4">
        <v>1.0760000000000001</v>
      </c>
      <c r="G5" s="4">
        <v>0.995</v>
      </c>
      <c r="H5" s="4">
        <v>0.76600000000000001</v>
      </c>
      <c r="I5" s="4">
        <v>0.76500000000000001</v>
      </c>
      <c r="J5" s="4">
        <v>0.80200000000000005</v>
      </c>
      <c r="K5" s="4">
        <v>0.79700000000000004</v>
      </c>
      <c r="L5" s="4">
        <v>0.76900000000000002</v>
      </c>
      <c r="M5" s="4">
        <v>0.76100000000000001</v>
      </c>
      <c r="N5" s="4">
        <v>0.69799999999999995</v>
      </c>
      <c r="P5" t="s">
        <v>1</v>
      </c>
      <c r="Q5" s="7">
        <f>Q40</f>
        <v>8247255</v>
      </c>
      <c r="R5" s="7">
        <f t="shared" ref="R5:Y5" si="2">R40</f>
        <v>8044362</v>
      </c>
      <c r="S5" s="7">
        <f t="shared" si="2"/>
        <v>10115581</v>
      </c>
      <c r="T5" s="7">
        <f t="shared" si="2"/>
        <v>8716570</v>
      </c>
      <c r="U5" s="7">
        <f t="shared" si="2"/>
        <v>8655803</v>
      </c>
      <c r="V5" s="7">
        <f t="shared" si="2"/>
        <v>7489576</v>
      </c>
      <c r="W5" s="7">
        <f t="shared" si="2"/>
        <v>6076753</v>
      </c>
      <c r="X5" s="7">
        <f t="shared" si="2"/>
        <v>5121182</v>
      </c>
      <c r="Y5" s="7">
        <f t="shared" si="2"/>
        <v>5048804</v>
      </c>
      <c r="Z5" s="7">
        <v>5145003</v>
      </c>
    </row>
    <row r="6" spans="1:30">
      <c r="A6" t="s">
        <v>3</v>
      </c>
      <c r="J6">
        <f t="shared" ref="J6" si="3">ROUND((J5-I5)/I5,2)</f>
        <v>0.05</v>
      </c>
      <c r="K6">
        <f>ROUND((K5-J5)/J5,2)</f>
        <v>-0.01</v>
      </c>
      <c r="L6">
        <f t="shared" ref="L6:N6" si="4">ROUND((L5-K5)/K5,2)</f>
        <v>-0.04</v>
      </c>
      <c r="M6">
        <f t="shared" si="4"/>
        <v>-0.01</v>
      </c>
      <c r="N6">
        <f t="shared" si="4"/>
        <v>-0.08</v>
      </c>
      <c r="P6" t="s">
        <v>5</v>
      </c>
      <c r="V6" s="1">
        <f t="shared" ref="V6" si="5">ROUND((V5-U5)/U5,2)</f>
        <v>-0.13</v>
      </c>
      <c r="W6" s="1">
        <f>ROUND((W5-V5)/V5,2)</f>
        <v>-0.19</v>
      </c>
      <c r="X6" s="1">
        <f t="shared" ref="X6:Z6" si="6">ROUND((X5-W5)/W5,2)</f>
        <v>-0.16</v>
      </c>
      <c r="Y6" s="1">
        <f t="shared" si="6"/>
        <v>-0.01</v>
      </c>
      <c r="Z6" s="1">
        <f t="shared" si="6"/>
        <v>0.02</v>
      </c>
    </row>
    <row r="7" spans="1:30">
      <c r="K7" s="2"/>
    </row>
    <row r="8" spans="1:30">
      <c r="A8" s="12" t="s">
        <v>144</v>
      </c>
      <c r="P8" s="11" t="s">
        <v>27</v>
      </c>
      <c r="AA8" s="4" t="s">
        <v>141</v>
      </c>
    </row>
    <row r="9" spans="1:30">
      <c r="A9" t="s">
        <v>55</v>
      </c>
      <c r="B9" t="s">
        <v>56</v>
      </c>
      <c r="C9" t="s">
        <v>57</v>
      </c>
      <c r="D9" t="s">
        <v>58</v>
      </c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P9" s="11" t="s">
        <v>28</v>
      </c>
      <c r="Q9">
        <v>2003</v>
      </c>
      <c r="R9">
        <v>2004</v>
      </c>
      <c r="S9">
        <v>2005</v>
      </c>
      <c r="T9">
        <v>2006</v>
      </c>
      <c r="U9">
        <v>2007</v>
      </c>
      <c r="V9">
        <v>2008</v>
      </c>
      <c r="W9">
        <v>2009</v>
      </c>
      <c r="X9">
        <v>2010</v>
      </c>
      <c r="Y9">
        <v>2011</v>
      </c>
      <c r="Z9">
        <v>2012</v>
      </c>
      <c r="AA9" s="4" t="s">
        <v>68</v>
      </c>
      <c r="AB9" s="5" t="s">
        <v>34</v>
      </c>
      <c r="AC9" s="4" t="s">
        <v>33</v>
      </c>
    </row>
    <row r="10" spans="1:30">
      <c r="A10" t="s">
        <v>20</v>
      </c>
      <c r="B10" t="s">
        <v>41</v>
      </c>
      <c r="C10" t="s">
        <v>10</v>
      </c>
      <c r="D10" t="s">
        <v>12</v>
      </c>
      <c r="E10" s="3">
        <v>0</v>
      </c>
      <c r="F10" s="3"/>
      <c r="G10" s="3"/>
      <c r="H10" s="3"/>
      <c r="I10" s="3"/>
      <c r="J10" s="3">
        <v>0</v>
      </c>
      <c r="K10" s="3"/>
      <c r="L10" s="3"/>
      <c r="M10" s="3"/>
      <c r="N10" s="3"/>
      <c r="Q10">
        <v>442</v>
      </c>
      <c r="V10">
        <v>3867</v>
      </c>
      <c r="AA10" s="5"/>
      <c r="AB10" s="3"/>
      <c r="AC10" s="4"/>
      <c r="AD10" s="3"/>
    </row>
    <row r="11" spans="1:30">
      <c r="A11" t="s">
        <v>20</v>
      </c>
      <c r="B11" t="s">
        <v>42</v>
      </c>
      <c r="C11" t="s">
        <v>10</v>
      </c>
      <c r="D11" t="s">
        <v>12</v>
      </c>
      <c r="E11" s="3"/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R11">
        <v>7398</v>
      </c>
      <c r="S11">
        <v>1912</v>
      </c>
      <c r="T11">
        <v>23422</v>
      </c>
      <c r="U11">
        <v>37741</v>
      </c>
      <c r="V11">
        <v>38400</v>
      </c>
      <c r="W11">
        <v>42327</v>
      </c>
      <c r="X11">
        <v>9713</v>
      </c>
      <c r="Y11">
        <v>13789</v>
      </c>
      <c r="Z11">
        <v>1764</v>
      </c>
      <c r="AA11" s="5"/>
      <c r="AB11" s="3"/>
      <c r="AC11" s="4"/>
      <c r="AD11" s="3"/>
    </row>
    <row r="12" spans="1:30">
      <c r="A12" t="s">
        <v>20</v>
      </c>
      <c r="B12" t="s">
        <v>43</v>
      </c>
      <c r="C12" t="s">
        <v>10</v>
      </c>
      <c r="D12" t="s">
        <v>12</v>
      </c>
      <c r="E12" s="3">
        <v>1E-3</v>
      </c>
      <c r="F12" s="3">
        <v>1E-3</v>
      </c>
      <c r="G12" s="3">
        <v>2E-3</v>
      </c>
      <c r="H12" s="3">
        <v>0</v>
      </c>
      <c r="I12" s="3">
        <v>0</v>
      </c>
      <c r="J12" s="3">
        <v>0</v>
      </c>
      <c r="K12" s="3">
        <v>4.0000000000000001E-3</v>
      </c>
      <c r="L12" s="3">
        <v>2E-3</v>
      </c>
      <c r="M12" s="3">
        <v>1E-3</v>
      </c>
      <c r="N12" s="3">
        <v>1E-3</v>
      </c>
      <c r="Q12">
        <v>786357</v>
      </c>
      <c r="R12">
        <v>662527</v>
      </c>
      <c r="S12">
        <v>1135980</v>
      </c>
      <c r="T12">
        <v>1449940</v>
      </c>
      <c r="U12">
        <v>1457215</v>
      </c>
      <c r="V12">
        <v>1247682</v>
      </c>
      <c r="W12">
        <v>932027</v>
      </c>
      <c r="X12">
        <v>893907</v>
      </c>
      <c r="Y12">
        <v>809150</v>
      </c>
      <c r="Z12">
        <v>771580</v>
      </c>
      <c r="AA12" s="5">
        <f t="shared" ref="AA12:AA37" si="7">ROUND(PEARSON($Q12:$Z12,$E12:$N12),3)</f>
        <v>-0.42399999999999999</v>
      </c>
      <c r="AB12" s="3">
        <f t="shared" ref="AB12:AB37" si="8">ROUND(TDIST(ABS(AD12),AC12-2,2),3)</f>
        <v>0.222</v>
      </c>
      <c r="AC12" s="4">
        <f t="shared" ref="AC12:AC37" si="9">COUNTA(Q12:Z12)</f>
        <v>10</v>
      </c>
      <c r="AD12" s="3">
        <f t="shared" ref="AD12:AD37" si="10">ROUND((AA12*SQRT(AC12-2))/(SQRT(1-AA12^2)),3)</f>
        <v>-1.3240000000000001</v>
      </c>
    </row>
    <row r="13" spans="1:30">
      <c r="A13" t="s">
        <v>20</v>
      </c>
      <c r="B13" t="s">
        <v>44</v>
      </c>
      <c r="C13" t="s">
        <v>10</v>
      </c>
      <c r="D13" t="s">
        <v>12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Q13">
        <v>78859</v>
      </c>
      <c r="R13">
        <v>80543</v>
      </c>
      <c r="S13">
        <v>122727</v>
      </c>
      <c r="T13">
        <v>119348</v>
      </c>
      <c r="U13">
        <v>100892</v>
      </c>
      <c r="V13">
        <v>97335</v>
      </c>
      <c r="W13">
        <v>122409</v>
      </c>
      <c r="X13">
        <v>74286</v>
      </c>
      <c r="Y13">
        <v>62880</v>
      </c>
      <c r="Z13">
        <v>58865</v>
      </c>
      <c r="AA13" s="5"/>
      <c r="AB13" s="3"/>
      <c r="AC13" s="4"/>
      <c r="AD13" s="3"/>
    </row>
    <row r="14" spans="1:30">
      <c r="A14" t="s">
        <v>20</v>
      </c>
      <c r="B14" t="s">
        <v>45</v>
      </c>
      <c r="C14" t="s">
        <v>10</v>
      </c>
      <c r="D14" t="s">
        <v>12</v>
      </c>
      <c r="E14" s="3">
        <v>4.9000000000000002E-2</v>
      </c>
      <c r="F14" s="3">
        <v>1.7999999999999999E-2</v>
      </c>
      <c r="G14" s="3">
        <v>0.04</v>
      </c>
      <c r="H14" s="3">
        <v>0.01</v>
      </c>
      <c r="I14" s="3">
        <v>8.9999999999999993E-3</v>
      </c>
      <c r="J14" s="3">
        <v>8.0000000000000002E-3</v>
      </c>
      <c r="K14" s="3">
        <v>1.2999999999999999E-2</v>
      </c>
      <c r="L14" s="3">
        <v>2.4E-2</v>
      </c>
      <c r="M14" s="3">
        <v>1.7000000000000001E-2</v>
      </c>
      <c r="N14" s="3">
        <v>6.0000000000000001E-3</v>
      </c>
      <c r="Q14">
        <v>1906314</v>
      </c>
      <c r="R14">
        <v>1753928</v>
      </c>
      <c r="S14">
        <v>1686831</v>
      </c>
      <c r="T14">
        <v>1481387</v>
      </c>
      <c r="U14">
        <v>1491775</v>
      </c>
      <c r="V14">
        <v>1207722</v>
      </c>
      <c r="W14">
        <v>1028646</v>
      </c>
      <c r="X14">
        <v>933844</v>
      </c>
      <c r="Y14">
        <v>964057</v>
      </c>
      <c r="Z14">
        <v>932751</v>
      </c>
      <c r="AA14" s="5">
        <f t="shared" si="7"/>
        <v>0.58899999999999997</v>
      </c>
      <c r="AB14" s="3">
        <f t="shared" si="8"/>
        <v>7.2999999999999995E-2</v>
      </c>
      <c r="AC14" s="4">
        <f t="shared" si="9"/>
        <v>10</v>
      </c>
      <c r="AD14" s="3">
        <f t="shared" si="10"/>
        <v>2.0609999999999999</v>
      </c>
    </row>
    <row r="15" spans="1:30">
      <c r="A15" t="s">
        <v>20</v>
      </c>
      <c r="B15" t="s">
        <v>46</v>
      </c>
      <c r="C15" t="s">
        <v>10</v>
      </c>
      <c r="D15" t="s">
        <v>12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/>
      <c r="L15" s="3">
        <v>0</v>
      </c>
      <c r="M15" s="3">
        <v>0</v>
      </c>
      <c r="N15" s="3">
        <v>0</v>
      </c>
      <c r="Q15">
        <v>14111</v>
      </c>
      <c r="R15">
        <v>3975</v>
      </c>
      <c r="S15">
        <v>17039</v>
      </c>
      <c r="T15">
        <v>20699</v>
      </c>
      <c r="U15">
        <v>30856</v>
      </c>
      <c r="V15">
        <v>3443</v>
      </c>
      <c r="X15">
        <v>3740</v>
      </c>
      <c r="Y15">
        <v>5756</v>
      </c>
      <c r="Z15">
        <v>1607</v>
      </c>
      <c r="AA15" s="5"/>
      <c r="AB15" s="3"/>
      <c r="AC15" s="4"/>
      <c r="AD15" s="3"/>
    </row>
    <row r="16" spans="1:30">
      <c r="A16" t="s">
        <v>20</v>
      </c>
      <c r="B16" t="s">
        <v>47</v>
      </c>
      <c r="C16" t="s">
        <v>10</v>
      </c>
      <c r="D16" t="s">
        <v>12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Q16">
        <v>10392</v>
      </c>
      <c r="R16">
        <v>21308</v>
      </c>
      <c r="S16">
        <v>40549</v>
      </c>
      <c r="T16">
        <v>67494</v>
      </c>
      <c r="U16">
        <v>132416</v>
      </c>
      <c r="V16">
        <v>128657</v>
      </c>
      <c r="W16">
        <v>134669</v>
      </c>
      <c r="X16">
        <v>77750</v>
      </c>
      <c r="Y16">
        <v>106349</v>
      </c>
      <c r="Z16">
        <v>104519</v>
      </c>
      <c r="AA16" s="5"/>
      <c r="AB16" s="3"/>
      <c r="AC16" s="4"/>
      <c r="AD16" s="3"/>
    </row>
    <row r="17" spans="1:30">
      <c r="A17" t="s">
        <v>21</v>
      </c>
      <c r="B17" t="s">
        <v>42</v>
      </c>
      <c r="C17" t="s">
        <v>10</v>
      </c>
      <c r="D17" t="s">
        <v>12</v>
      </c>
      <c r="E17" s="3">
        <v>5.0000000000000001E-3</v>
      </c>
      <c r="F17" s="3">
        <v>7.0000000000000001E-3</v>
      </c>
      <c r="G17" s="3">
        <v>0</v>
      </c>
      <c r="H17" s="3">
        <v>0</v>
      </c>
      <c r="I17" s="3">
        <v>0</v>
      </c>
      <c r="J17" s="3">
        <v>0</v>
      </c>
      <c r="K17" s="3">
        <v>2E-3</v>
      </c>
      <c r="L17" s="3">
        <v>4.0000000000000001E-3</v>
      </c>
      <c r="M17" s="3">
        <v>2E-3</v>
      </c>
      <c r="N17" s="3">
        <v>0</v>
      </c>
      <c r="Q17">
        <v>367804</v>
      </c>
      <c r="R17">
        <v>394563</v>
      </c>
      <c r="S17">
        <v>264002</v>
      </c>
      <c r="T17">
        <v>253210</v>
      </c>
      <c r="U17">
        <v>239604</v>
      </c>
      <c r="V17">
        <v>181854</v>
      </c>
      <c r="W17">
        <v>118417</v>
      </c>
      <c r="X17">
        <v>91866</v>
      </c>
      <c r="Y17">
        <v>54972</v>
      </c>
      <c r="Z17">
        <v>89731</v>
      </c>
      <c r="AA17" s="5">
        <f t="shared" si="7"/>
        <v>0.44500000000000001</v>
      </c>
      <c r="AB17" s="3">
        <f t="shared" si="8"/>
        <v>0.19800000000000001</v>
      </c>
      <c r="AC17" s="4">
        <f t="shared" si="9"/>
        <v>10</v>
      </c>
      <c r="AD17" s="3">
        <f t="shared" si="10"/>
        <v>1.405</v>
      </c>
    </row>
    <row r="18" spans="1:30">
      <c r="A18" t="s">
        <v>21</v>
      </c>
      <c r="B18" t="s">
        <v>43</v>
      </c>
      <c r="C18" t="s">
        <v>10</v>
      </c>
      <c r="D18" t="s">
        <v>12</v>
      </c>
      <c r="E18" s="3">
        <v>2E-3</v>
      </c>
      <c r="F18" s="3">
        <v>1E-3</v>
      </c>
      <c r="G18" s="3">
        <v>5.0000000000000001E-3</v>
      </c>
      <c r="H18" s="3">
        <v>0</v>
      </c>
      <c r="I18" s="3">
        <v>0</v>
      </c>
      <c r="J18" s="3">
        <v>0</v>
      </c>
      <c r="K18" s="3">
        <v>3.0000000000000001E-3</v>
      </c>
      <c r="L18" s="3">
        <v>6.0000000000000001E-3</v>
      </c>
      <c r="M18" s="3">
        <v>0</v>
      </c>
      <c r="N18" s="3">
        <v>1E-3</v>
      </c>
      <c r="Q18">
        <v>540709</v>
      </c>
      <c r="R18">
        <v>540757</v>
      </c>
      <c r="S18">
        <v>1245235</v>
      </c>
      <c r="T18">
        <v>993868</v>
      </c>
      <c r="U18">
        <v>804366</v>
      </c>
      <c r="V18">
        <v>872897</v>
      </c>
      <c r="W18">
        <v>723711</v>
      </c>
      <c r="X18">
        <v>610449</v>
      </c>
      <c r="Y18">
        <v>593694</v>
      </c>
      <c r="Z18">
        <v>597244</v>
      </c>
      <c r="AA18" s="5">
        <f t="shared" si="7"/>
        <v>0.16200000000000001</v>
      </c>
      <c r="AB18" s="3">
        <f t="shared" si="8"/>
        <v>0.65500000000000003</v>
      </c>
      <c r="AC18" s="4">
        <f t="shared" si="9"/>
        <v>10</v>
      </c>
      <c r="AD18" s="3">
        <f t="shared" si="10"/>
        <v>0.46400000000000002</v>
      </c>
    </row>
    <row r="19" spans="1:30">
      <c r="A19" t="s">
        <v>21</v>
      </c>
      <c r="B19" t="s">
        <v>44</v>
      </c>
      <c r="C19" t="s">
        <v>10</v>
      </c>
      <c r="D19" t="s">
        <v>12</v>
      </c>
      <c r="E19" s="3">
        <v>0</v>
      </c>
      <c r="F19" s="3">
        <v>0</v>
      </c>
      <c r="G19" s="3">
        <v>1E-3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Q19">
        <v>89919</v>
      </c>
      <c r="R19">
        <v>86314</v>
      </c>
      <c r="S19">
        <v>164621</v>
      </c>
      <c r="T19">
        <v>202815</v>
      </c>
      <c r="U19">
        <v>126714</v>
      </c>
      <c r="V19">
        <v>32557</v>
      </c>
      <c r="W19">
        <v>33817</v>
      </c>
      <c r="X19">
        <v>42527</v>
      </c>
      <c r="Y19">
        <v>46243</v>
      </c>
      <c r="Z19">
        <v>56902</v>
      </c>
      <c r="AA19" s="5">
        <f t="shared" si="7"/>
        <v>0.45500000000000002</v>
      </c>
      <c r="AB19" s="3">
        <f t="shared" si="8"/>
        <v>0.186</v>
      </c>
      <c r="AC19" s="4">
        <f t="shared" si="9"/>
        <v>10</v>
      </c>
      <c r="AD19" s="3">
        <f t="shared" si="10"/>
        <v>1.4450000000000001</v>
      </c>
    </row>
    <row r="20" spans="1:30">
      <c r="A20" t="s">
        <v>21</v>
      </c>
      <c r="B20" t="s">
        <v>45</v>
      </c>
      <c r="C20" t="s">
        <v>10</v>
      </c>
      <c r="D20" t="s">
        <v>12</v>
      </c>
      <c r="E20" s="3">
        <v>4.2000000000000003E-2</v>
      </c>
      <c r="F20" s="3">
        <v>3.4000000000000002E-2</v>
      </c>
      <c r="G20" s="3">
        <v>0.06</v>
      </c>
      <c r="H20" s="3">
        <v>1.7999999999999999E-2</v>
      </c>
      <c r="I20" s="3">
        <v>1.4999999999999999E-2</v>
      </c>
      <c r="J20" s="3">
        <v>1.7000000000000001E-2</v>
      </c>
      <c r="K20" s="3">
        <v>2.1000000000000001E-2</v>
      </c>
      <c r="L20" s="3">
        <v>4.1000000000000002E-2</v>
      </c>
      <c r="M20" s="3">
        <v>2.8000000000000001E-2</v>
      </c>
      <c r="N20" s="3">
        <v>0.01</v>
      </c>
      <c r="Q20">
        <v>3101135</v>
      </c>
      <c r="R20">
        <v>2814169</v>
      </c>
      <c r="S20">
        <v>2879424</v>
      </c>
      <c r="T20">
        <v>2035587</v>
      </c>
      <c r="U20">
        <v>1812121</v>
      </c>
      <c r="V20">
        <v>1669672</v>
      </c>
      <c r="W20">
        <v>1415553</v>
      </c>
      <c r="X20">
        <v>1145919</v>
      </c>
      <c r="Y20">
        <v>1077878</v>
      </c>
      <c r="Z20">
        <v>1182374</v>
      </c>
      <c r="AA20" s="5">
        <f t="shared" si="7"/>
        <v>0.57899999999999996</v>
      </c>
      <c r="AB20" s="3">
        <f t="shared" si="8"/>
        <v>7.9000000000000001E-2</v>
      </c>
      <c r="AC20" s="4">
        <f t="shared" si="9"/>
        <v>10</v>
      </c>
      <c r="AD20" s="3">
        <f t="shared" si="10"/>
        <v>2.0089999999999999</v>
      </c>
    </row>
    <row r="21" spans="1:30">
      <c r="A21" t="s">
        <v>21</v>
      </c>
      <c r="B21" t="s">
        <v>46</v>
      </c>
      <c r="C21" t="s">
        <v>10</v>
      </c>
      <c r="D21" t="s">
        <v>12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Q21">
        <v>16820</v>
      </c>
      <c r="R21">
        <v>11156</v>
      </c>
      <c r="S21">
        <v>14346</v>
      </c>
      <c r="T21">
        <v>24308</v>
      </c>
      <c r="U21">
        <v>6246</v>
      </c>
      <c r="V21">
        <v>2831</v>
      </c>
      <c r="W21">
        <v>2744</v>
      </c>
      <c r="X21">
        <v>7621</v>
      </c>
      <c r="Y21">
        <v>561</v>
      </c>
      <c r="Z21">
        <v>322</v>
      </c>
      <c r="AA21" s="5"/>
      <c r="AB21" s="3"/>
      <c r="AC21" s="4"/>
      <c r="AD21" s="3"/>
    </row>
    <row r="22" spans="1:30">
      <c r="A22" t="s">
        <v>21</v>
      </c>
      <c r="B22" t="s">
        <v>47</v>
      </c>
      <c r="C22" t="s">
        <v>10</v>
      </c>
      <c r="D22" t="s">
        <v>12</v>
      </c>
      <c r="E22" s="3">
        <v>1E-3</v>
      </c>
      <c r="F22" s="3">
        <v>0</v>
      </c>
      <c r="G22" s="3">
        <v>2E-3</v>
      </c>
      <c r="H22" s="3">
        <v>0</v>
      </c>
      <c r="I22" s="3">
        <v>0</v>
      </c>
      <c r="J22" s="3">
        <v>0</v>
      </c>
      <c r="K22" s="3">
        <v>1E-3</v>
      </c>
      <c r="L22" s="3">
        <v>1E-3</v>
      </c>
      <c r="M22" s="3">
        <v>0</v>
      </c>
      <c r="N22" s="3">
        <v>0</v>
      </c>
      <c r="Q22">
        <v>203137</v>
      </c>
      <c r="R22">
        <v>176833</v>
      </c>
      <c r="S22">
        <v>368285</v>
      </c>
      <c r="T22">
        <v>311401</v>
      </c>
      <c r="U22">
        <v>309684</v>
      </c>
      <c r="V22">
        <v>349896</v>
      </c>
      <c r="W22">
        <v>317238</v>
      </c>
      <c r="X22">
        <v>301565</v>
      </c>
      <c r="Y22">
        <v>271304</v>
      </c>
      <c r="Z22">
        <v>335772</v>
      </c>
      <c r="AA22" s="5">
        <f t="shared" si="7"/>
        <v>0.22</v>
      </c>
      <c r="AB22" s="3">
        <f t="shared" si="8"/>
        <v>0.54100000000000004</v>
      </c>
      <c r="AC22" s="4">
        <f t="shared" si="9"/>
        <v>10</v>
      </c>
      <c r="AD22" s="3">
        <f t="shared" si="10"/>
        <v>0.63800000000000001</v>
      </c>
    </row>
    <row r="23" spans="1:30">
      <c r="A23" t="s">
        <v>48</v>
      </c>
      <c r="B23" t="s">
        <v>43</v>
      </c>
      <c r="C23" t="s">
        <v>10</v>
      </c>
      <c r="D23" t="s">
        <v>12</v>
      </c>
      <c r="E23" s="3"/>
      <c r="F23" s="3"/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/>
      <c r="M23" s="3"/>
      <c r="N23" s="3"/>
      <c r="S23">
        <v>40887</v>
      </c>
      <c r="T23">
        <v>57436</v>
      </c>
      <c r="U23">
        <v>19041</v>
      </c>
      <c r="V23">
        <v>39051</v>
      </c>
      <c r="W23">
        <v>41349</v>
      </c>
      <c r="AA23" s="5"/>
      <c r="AB23" s="3"/>
      <c r="AC23" s="4"/>
      <c r="AD23" s="3"/>
    </row>
    <row r="24" spans="1:30">
      <c r="A24" t="s">
        <v>48</v>
      </c>
      <c r="B24" t="s">
        <v>45</v>
      </c>
      <c r="C24" t="s">
        <v>10</v>
      </c>
      <c r="D24" t="s">
        <v>12</v>
      </c>
      <c r="E24" s="3"/>
      <c r="F24" s="3"/>
      <c r="G24" s="3">
        <v>0</v>
      </c>
      <c r="H24" s="3"/>
      <c r="I24" s="3"/>
      <c r="J24" s="3"/>
      <c r="K24" s="3"/>
      <c r="L24" s="3">
        <v>0</v>
      </c>
      <c r="M24" s="3"/>
      <c r="N24" s="3">
        <v>0</v>
      </c>
      <c r="S24">
        <v>4199</v>
      </c>
      <c r="X24">
        <v>4248</v>
      </c>
      <c r="Z24">
        <v>2650</v>
      </c>
      <c r="AA24" s="5"/>
      <c r="AB24" s="3"/>
      <c r="AC24" s="4"/>
      <c r="AD24" s="3"/>
    </row>
    <row r="25" spans="1:30">
      <c r="A25" t="s">
        <v>48</v>
      </c>
      <c r="B25" t="s">
        <v>46</v>
      </c>
      <c r="C25" t="s">
        <v>10</v>
      </c>
      <c r="D25" t="s">
        <v>12</v>
      </c>
      <c r="E25" s="3"/>
      <c r="F25" s="3"/>
      <c r="G25" s="3">
        <v>0</v>
      </c>
      <c r="H25" s="3"/>
      <c r="I25" s="3">
        <v>0</v>
      </c>
      <c r="J25" s="3"/>
      <c r="K25" s="3"/>
      <c r="L25" s="3"/>
      <c r="M25" s="3"/>
      <c r="N25" s="3"/>
      <c r="S25">
        <v>662</v>
      </c>
      <c r="U25">
        <v>1269</v>
      </c>
      <c r="AA25" s="5"/>
      <c r="AB25" s="3"/>
      <c r="AC25" s="4"/>
      <c r="AD25" s="3"/>
    </row>
    <row r="26" spans="1:30">
      <c r="A26" t="s">
        <v>49</v>
      </c>
      <c r="B26" t="s">
        <v>44</v>
      </c>
      <c r="C26" t="s">
        <v>10</v>
      </c>
      <c r="D26" t="s">
        <v>12</v>
      </c>
      <c r="E26" s="3"/>
      <c r="F26" s="3"/>
      <c r="G26" s="3">
        <v>0</v>
      </c>
      <c r="H26" s="3"/>
      <c r="I26" s="3"/>
      <c r="J26" s="3"/>
      <c r="K26" s="3"/>
      <c r="L26" s="3"/>
      <c r="M26" s="3"/>
      <c r="N26" s="3"/>
      <c r="S26">
        <v>12533</v>
      </c>
      <c r="T26">
        <v>0</v>
      </c>
      <c r="AA26" s="5"/>
      <c r="AB26" s="3"/>
      <c r="AC26" s="4"/>
      <c r="AD26" s="3"/>
    </row>
    <row r="27" spans="1:30">
      <c r="A27" t="s">
        <v>49</v>
      </c>
      <c r="B27" t="s">
        <v>45</v>
      </c>
      <c r="C27" t="s">
        <v>10</v>
      </c>
      <c r="D27" t="s">
        <v>12</v>
      </c>
      <c r="E27" s="3"/>
      <c r="F27" s="3"/>
      <c r="G27" s="3">
        <v>1E-3</v>
      </c>
      <c r="H27" s="3">
        <v>0</v>
      </c>
      <c r="I27" s="3"/>
      <c r="J27" s="3"/>
      <c r="K27" s="3"/>
      <c r="L27" s="3"/>
      <c r="M27" s="3"/>
      <c r="N27" s="3"/>
      <c r="S27">
        <v>57602</v>
      </c>
      <c r="T27">
        <v>84342</v>
      </c>
      <c r="AA27" s="5"/>
      <c r="AB27" s="3"/>
      <c r="AC27" s="4"/>
      <c r="AD27" s="3"/>
    </row>
    <row r="28" spans="1:30">
      <c r="A28" t="s">
        <v>49</v>
      </c>
      <c r="B28" t="s">
        <v>46</v>
      </c>
      <c r="C28" t="s">
        <v>10</v>
      </c>
      <c r="D28" t="s">
        <v>12</v>
      </c>
      <c r="E28" s="3"/>
      <c r="F28" s="3"/>
      <c r="G28" s="3">
        <v>0</v>
      </c>
      <c r="H28" s="3"/>
      <c r="I28" s="3"/>
      <c r="J28" s="3"/>
      <c r="K28" s="3"/>
      <c r="L28" s="3"/>
      <c r="M28" s="3"/>
      <c r="N28" s="3"/>
      <c r="S28">
        <v>16799</v>
      </c>
      <c r="T28">
        <v>0</v>
      </c>
      <c r="AA28" s="5"/>
      <c r="AB28" s="3"/>
      <c r="AC28" s="4"/>
      <c r="AD28" s="3"/>
    </row>
    <row r="29" spans="1:30">
      <c r="A29" t="s">
        <v>50</v>
      </c>
      <c r="B29" t="s">
        <v>43</v>
      </c>
      <c r="C29" t="s">
        <v>10</v>
      </c>
      <c r="D29" t="s">
        <v>12</v>
      </c>
      <c r="E29" s="3">
        <v>0</v>
      </c>
      <c r="F29" s="3">
        <v>0</v>
      </c>
      <c r="G29" s="3">
        <v>1E-3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Q29">
        <v>79148</v>
      </c>
      <c r="R29">
        <v>142491</v>
      </c>
      <c r="S29">
        <v>171002</v>
      </c>
      <c r="T29">
        <v>161456</v>
      </c>
      <c r="U29">
        <v>30116</v>
      </c>
      <c r="V29">
        <v>12676</v>
      </c>
      <c r="W29">
        <v>3528</v>
      </c>
      <c r="X29">
        <v>11604</v>
      </c>
      <c r="Y29">
        <v>6174</v>
      </c>
      <c r="Z29">
        <v>2940</v>
      </c>
      <c r="AA29" s="5">
        <f t="shared" si="7"/>
        <v>0.54400000000000004</v>
      </c>
      <c r="AB29" s="3">
        <f t="shared" si="8"/>
        <v>0.104</v>
      </c>
      <c r="AC29" s="4">
        <f t="shared" si="9"/>
        <v>10</v>
      </c>
      <c r="AD29" s="3">
        <f t="shared" si="10"/>
        <v>1.8340000000000001</v>
      </c>
    </row>
    <row r="30" spans="1:30">
      <c r="A30" t="s">
        <v>50</v>
      </c>
      <c r="B30" t="s">
        <v>45</v>
      </c>
      <c r="C30" t="s">
        <v>10</v>
      </c>
      <c r="D30" t="s">
        <v>12</v>
      </c>
      <c r="E30" s="3">
        <v>0</v>
      </c>
      <c r="F30" s="3"/>
      <c r="G30" s="3">
        <v>0</v>
      </c>
      <c r="H30" s="3">
        <v>0</v>
      </c>
      <c r="I30" s="3">
        <v>0</v>
      </c>
      <c r="J30" s="3"/>
      <c r="K30" s="3"/>
      <c r="L30" s="3">
        <v>0</v>
      </c>
      <c r="M30" s="3"/>
      <c r="N30" s="3"/>
      <c r="Q30">
        <v>880</v>
      </c>
      <c r="S30">
        <v>17632</v>
      </c>
      <c r="U30">
        <v>18488</v>
      </c>
      <c r="X30">
        <v>7920</v>
      </c>
      <c r="AA30" s="5"/>
      <c r="AB30" s="3"/>
      <c r="AC30" s="4"/>
      <c r="AD30" s="3"/>
    </row>
    <row r="31" spans="1:30">
      <c r="A31" t="s">
        <v>51</v>
      </c>
      <c r="B31" t="s">
        <v>43</v>
      </c>
      <c r="C31" t="s">
        <v>10</v>
      </c>
      <c r="D31" t="s">
        <v>12</v>
      </c>
      <c r="E31" s="3"/>
      <c r="F31" s="3">
        <v>0</v>
      </c>
      <c r="G31" s="3">
        <v>1E-3</v>
      </c>
      <c r="H31" s="3">
        <v>0</v>
      </c>
      <c r="I31" s="3">
        <v>0</v>
      </c>
      <c r="J31" s="3">
        <v>0</v>
      </c>
      <c r="K31" s="3">
        <v>2E-3</v>
      </c>
      <c r="L31" s="3">
        <v>0</v>
      </c>
      <c r="M31" s="3">
        <v>0</v>
      </c>
      <c r="N31" s="3">
        <v>0</v>
      </c>
      <c r="R31">
        <v>236261</v>
      </c>
      <c r="S31">
        <v>331555</v>
      </c>
      <c r="T31">
        <v>199045</v>
      </c>
      <c r="U31">
        <v>325354</v>
      </c>
      <c r="V31">
        <v>228173</v>
      </c>
      <c r="W31">
        <v>135263</v>
      </c>
      <c r="X31">
        <v>84558</v>
      </c>
      <c r="Y31">
        <v>81024</v>
      </c>
      <c r="Z31">
        <v>126904</v>
      </c>
      <c r="AA31" s="5">
        <f t="shared" si="7"/>
        <v>3.5999999999999997E-2</v>
      </c>
      <c r="AB31" s="3">
        <f t="shared" si="8"/>
        <v>0.92700000000000005</v>
      </c>
      <c r="AC31" s="4">
        <f t="shared" si="9"/>
        <v>9</v>
      </c>
      <c r="AD31" s="3">
        <f t="shared" si="10"/>
        <v>9.5000000000000001E-2</v>
      </c>
    </row>
    <row r="32" spans="1:30">
      <c r="A32" t="s">
        <v>51</v>
      </c>
      <c r="B32" t="s">
        <v>44</v>
      </c>
      <c r="C32" t="s">
        <v>10</v>
      </c>
      <c r="D32" t="s">
        <v>12</v>
      </c>
      <c r="E32" s="3"/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R32">
        <v>17962</v>
      </c>
      <c r="S32">
        <v>143615</v>
      </c>
      <c r="T32">
        <v>46306</v>
      </c>
      <c r="U32">
        <v>53736</v>
      </c>
      <c r="V32">
        <v>21615</v>
      </c>
      <c r="W32">
        <v>6391</v>
      </c>
      <c r="X32">
        <v>4502</v>
      </c>
      <c r="Y32">
        <v>6118</v>
      </c>
      <c r="Z32">
        <v>7932</v>
      </c>
      <c r="AA32" s="5"/>
      <c r="AB32" s="3"/>
      <c r="AC32" s="4"/>
      <c r="AD32" s="3"/>
    </row>
    <row r="33" spans="1:30">
      <c r="A33" t="s">
        <v>51</v>
      </c>
      <c r="B33" t="s">
        <v>45</v>
      </c>
      <c r="C33" t="s">
        <v>10</v>
      </c>
      <c r="D33" t="s">
        <v>12</v>
      </c>
      <c r="E33" s="3"/>
      <c r="F33" s="3">
        <v>1E-3</v>
      </c>
      <c r="G33" s="3">
        <v>0</v>
      </c>
      <c r="H33" s="3">
        <v>0</v>
      </c>
      <c r="I33" s="3">
        <v>2E-3</v>
      </c>
      <c r="J33" s="3">
        <v>1E-3</v>
      </c>
      <c r="K33" s="3">
        <v>1E-3</v>
      </c>
      <c r="L33" s="3">
        <v>0</v>
      </c>
      <c r="M33" s="3">
        <v>2E-3</v>
      </c>
      <c r="N33" s="3">
        <v>1E-3</v>
      </c>
      <c r="R33">
        <v>172618</v>
      </c>
      <c r="S33">
        <v>310416</v>
      </c>
      <c r="T33">
        <v>185144</v>
      </c>
      <c r="U33">
        <v>618979</v>
      </c>
      <c r="V33">
        <v>315079</v>
      </c>
      <c r="W33">
        <v>172795</v>
      </c>
      <c r="X33">
        <v>114560</v>
      </c>
      <c r="Y33">
        <v>101350</v>
      </c>
      <c r="Z33">
        <v>146051</v>
      </c>
      <c r="AA33" s="5">
        <f t="shared" si="7"/>
        <v>0.34300000000000003</v>
      </c>
      <c r="AB33" s="3">
        <f t="shared" si="8"/>
        <v>0.36599999999999999</v>
      </c>
      <c r="AC33" s="4">
        <f t="shared" si="9"/>
        <v>9</v>
      </c>
      <c r="AD33" s="3">
        <f t="shared" si="10"/>
        <v>0.96599999999999997</v>
      </c>
    </row>
    <row r="34" spans="1:30">
      <c r="A34" t="s">
        <v>51</v>
      </c>
      <c r="B34" t="s">
        <v>46</v>
      </c>
      <c r="C34" t="s">
        <v>10</v>
      </c>
      <c r="D34" t="s">
        <v>12</v>
      </c>
      <c r="E34" s="3"/>
      <c r="F34" s="3"/>
      <c r="G34" s="3">
        <v>0</v>
      </c>
      <c r="H34" s="3">
        <v>0</v>
      </c>
      <c r="I34" s="3">
        <v>0</v>
      </c>
      <c r="J34" s="3"/>
      <c r="K34" s="3"/>
      <c r="L34" s="3"/>
      <c r="M34" s="3"/>
      <c r="N34" s="3"/>
      <c r="R34">
        <v>2220</v>
      </c>
      <c r="S34">
        <v>16612</v>
      </c>
      <c r="T34">
        <v>1258</v>
      </c>
      <c r="U34">
        <v>2612</v>
      </c>
      <c r="X34">
        <v>160</v>
      </c>
      <c r="AA34" s="5"/>
      <c r="AB34" s="3"/>
      <c r="AC34" s="4"/>
      <c r="AD34" s="3"/>
    </row>
    <row r="35" spans="1:30">
      <c r="A35" t="s">
        <v>26</v>
      </c>
      <c r="B35" t="s">
        <v>43</v>
      </c>
      <c r="C35" t="s">
        <v>10</v>
      </c>
      <c r="D35" t="s">
        <v>12</v>
      </c>
      <c r="E35" s="3">
        <v>1E-3</v>
      </c>
      <c r="F35" s="3">
        <v>1E-3</v>
      </c>
      <c r="G35" s="3">
        <v>2E-3</v>
      </c>
      <c r="H35" s="3">
        <v>0</v>
      </c>
      <c r="I35" s="3">
        <v>0</v>
      </c>
      <c r="J35" s="3">
        <v>0</v>
      </c>
      <c r="K35" s="3">
        <v>2E-3</v>
      </c>
      <c r="L35" s="3">
        <v>1E-3</v>
      </c>
      <c r="M35" s="3">
        <v>1E-3</v>
      </c>
      <c r="N35" s="3">
        <v>0</v>
      </c>
      <c r="Q35">
        <v>730577</v>
      </c>
      <c r="R35">
        <v>620542</v>
      </c>
      <c r="S35">
        <v>661911</v>
      </c>
      <c r="T35">
        <v>569385</v>
      </c>
      <c r="U35">
        <v>546464</v>
      </c>
      <c r="V35">
        <v>625243</v>
      </c>
      <c r="W35">
        <v>517212</v>
      </c>
      <c r="X35">
        <v>442913</v>
      </c>
      <c r="Y35">
        <v>439498</v>
      </c>
      <c r="Z35">
        <v>388585</v>
      </c>
      <c r="AA35" s="5">
        <f t="shared" si="7"/>
        <v>0.20399999999999999</v>
      </c>
      <c r="AB35" s="3">
        <f t="shared" si="8"/>
        <v>0.57199999999999995</v>
      </c>
      <c r="AC35" s="4">
        <f t="shared" si="9"/>
        <v>10</v>
      </c>
      <c r="AD35" s="3">
        <f t="shared" si="10"/>
        <v>0.58899999999999997</v>
      </c>
    </row>
    <row r="36" spans="1:30">
      <c r="A36" t="s">
        <v>26</v>
      </c>
      <c r="B36" t="s">
        <v>44</v>
      </c>
      <c r="C36" t="s">
        <v>10</v>
      </c>
      <c r="D36" t="s">
        <v>12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Q36">
        <v>7730</v>
      </c>
      <c r="R36">
        <v>46041</v>
      </c>
      <c r="S36">
        <v>112396</v>
      </c>
      <c r="T36">
        <v>40756</v>
      </c>
      <c r="U36">
        <v>19061</v>
      </c>
      <c r="V36">
        <v>14536</v>
      </c>
      <c r="W36">
        <v>43369</v>
      </c>
      <c r="X36">
        <v>39643</v>
      </c>
      <c r="Y36">
        <v>60377</v>
      </c>
      <c r="Z36">
        <v>80848</v>
      </c>
      <c r="AA36" s="5"/>
      <c r="AB36" s="3"/>
      <c r="AC36" s="4"/>
      <c r="AD36" s="3"/>
    </row>
    <row r="37" spans="1:30">
      <c r="A37" t="s">
        <v>26</v>
      </c>
      <c r="B37" t="s">
        <v>45</v>
      </c>
      <c r="C37" t="s">
        <v>10</v>
      </c>
      <c r="D37" t="s">
        <v>12</v>
      </c>
      <c r="E37" s="3">
        <v>2E-3</v>
      </c>
      <c r="F37" s="3">
        <v>2E-3</v>
      </c>
      <c r="G37" s="3">
        <v>0</v>
      </c>
      <c r="H37" s="3">
        <v>2E-3</v>
      </c>
      <c r="I37" s="3">
        <v>4.0000000000000001E-3</v>
      </c>
      <c r="J37" s="3">
        <v>2E-3</v>
      </c>
      <c r="K37" s="3">
        <v>4.0000000000000001E-3</v>
      </c>
      <c r="L37" s="3">
        <v>2E-3</v>
      </c>
      <c r="M37" s="3">
        <v>2.4E-2</v>
      </c>
      <c r="N37" s="3">
        <v>7.0000000000000001E-3</v>
      </c>
      <c r="Q37">
        <v>278503</v>
      </c>
      <c r="R37">
        <v>220717</v>
      </c>
      <c r="S37">
        <v>215686</v>
      </c>
      <c r="T37">
        <v>338505</v>
      </c>
      <c r="U37">
        <v>425893</v>
      </c>
      <c r="V37">
        <v>345335</v>
      </c>
      <c r="W37">
        <v>190277</v>
      </c>
      <c r="X37">
        <v>155830</v>
      </c>
      <c r="Y37">
        <v>306992</v>
      </c>
      <c r="Z37">
        <v>211245</v>
      </c>
      <c r="AA37" s="5">
        <f t="shared" si="7"/>
        <v>0.153</v>
      </c>
      <c r="AB37" s="3">
        <f t="shared" si="8"/>
        <v>0.67300000000000004</v>
      </c>
      <c r="AC37" s="4">
        <f t="shared" si="9"/>
        <v>10</v>
      </c>
      <c r="AD37" s="3">
        <f t="shared" si="10"/>
        <v>0.438</v>
      </c>
    </row>
    <row r="38" spans="1:30">
      <c r="A38" t="s">
        <v>26</v>
      </c>
      <c r="B38" t="s">
        <v>46</v>
      </c>
      <c r="C38" t="s">
        <v>10</v>
      </c>
      <c r="D38" t="s">
        <v>12</v>
      </c>
      <c r="E38" s="3"/>
      <c r="F38" s="3">
        <v>0</v>
      </c>
      <c r="G38" s="3">
        <v>0</v>
      </c>
      <c r="H38" s="3">
        <v>0</v>
      </c>
      <c r="I38" s="3"/>
      <c r="J38" s="3">
        <v>0</v>
      </c>
      <c r="K38" s="3"/>
      <c r="L38" s="3"/>
      <c r="M38" s="3">
        <v>0</v>
      </c>
      <c r="N38" s="3"/>
      <c r="R38">
        <v>2882</v>
      </c>
      <c r="S38">
        <v>2424</v>
      </c>
      <c r="T38">
        <v>4198</v>
      </c>
      <c r="V38">
        <v>720</v>
      </c>
      <c r="Y38">
        <v>1930</v>
      </c>
      <c r="Z38">
        <v>390</v>
      </c>
      <c r="AA38" s="5"/>
      <c r="AB38" s="3"/>
      <c r="AC38" s="4"/>
      <c r="AD38" s="3"/>
    </row>
    <row r="39" spans="1:30">
      <c r="A39" t="s">
        <v>26</v>
      </c>
      <c r="B39" t="s">
        <v>47</v>
      </c>
      <c r="C39" t="s">
        <v>10</v>
      </c>
      <c r="D39" t="s">
        <v>12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Q39">
        <v>34418</v>
      </c>
      <c r="R39">
        <v>29157</v>
      </c>
      <c r="S39">
        <v>58699</v>
      </c>
      <c r="T39">
        <v>45260</v>
      </c>
      <c r="U39">
        <v>45160</v>
      </c>
      <c r="V39">
        <v>50335</v>
      </c>
      <c r="W39">
        <v>95011</v>
      </c>
      <c r="X39">
        <v>62057</v>
      </c>
      <c r="Y39">
        <v>38708</v>
      </c>
      <c r="Z39">
        <v>44027</v>
      </c>
      <c r="AA39" s="5"/>
      <c r="AB39" s="3"/>
      <c r="AC39" s="4"/>
      <c r="AD39" s="3"/>
    </row>
    <row r="40" spans="1:30">
      <c r="A40" t="s">
        <v>67</v>
      </c>
      <c r="E40" s="3">
        <f>SUM(E10:E39)</f>
        <v>0.10300000000000001</v>
      </c>
      <c r="F40" s="3">
        <f t="shared" ref="F40:N40" si="11">SUM(F10:F39)</f>
        <v>6.5000000000000002E-2</v>
      </c>
      <c r="G40" s="3">
        <f t="shared" si="11"/>
        <v>0.115</v>
      </c>
      <c r="H40" s="3">
        <f t="shared" si="11"/>
        <v>0.03</v>
      </c>
      <c r="I40" s="3">
        <f t="shared" si="11"/>
        <v>3.0000000000000002E-2</v>
      </c>
      <c r="J40" s="3">
        <f t="shared" si="11"/>
        <v>2.8000000000000004E-2</v>
      </c>
      <c r="K40" s="3">
        <f t="shared" si="11"/>
        <v>5.3000000000000005E-2</v>
      </c>
      <c r="L40" s="3">
        <f t="shared" si="11"/>
        <v>8.1000000000000016E-2</v>
      </c>
      <c r="M40" s="3">
        <f t="shared" si="11"/>
        <v>7.5000000000000011E-2</v>
      </c>
      <c r="N40" s="3">
        <f t="shared" si="11"/>
        <v>2.6000000000000002E-2</v>
      </c>
      <c r="Q40">
        <f>SUM(Q10:Q39)</f>
        <v>8247255</v>
      </c>
      <c r="R40">
        <f t="shared" ref="R40:Z40" si="12">SUM(R10:R39)</f>
        <v>8044362</v>
      </c>
      <c r="S40">
        <f t="shared" si="12"/>
        <v>10115581</v>
      </c>
      <c r="T40">
        <f t="shared" si="12"/>
        <v>8716570</v>
      </c>
      <c r="U40">
        <f t="shared" si="12"/>
        <v>8655803</v>
      </c>
      <c r="V40">
        <f t="shared" si="12"/>
        <v>7489576</v>
      </c>
      <c r="W40">
        <f t="shared" si="12"/>
        <v>6076753</v>
      </c>
      <c r="X40">
        <f t="shared" si="12"/>
        <v>5121182</v>
      </c>
      <c r="Y40">
        <f t="shared" si="12"/>
        <v>5048804</v>
      </c>
      <c r="Z40">
        <f t="shared" si="12"/>
        <v>5145003</v>
      </c>
      <c r="AA40" s="5">
        <f>ROUND(PEARSON($Q40:$Z40,$E40:$N40),3)</f>
        <v>0.21299999999999999</v>
      </c>
      <c r="AB40" s="3">
        <f>ROUND(TDIST(ABS(AD40),AC40-2,2),3)</f>
        <v>0.55400000000000005</v>
      </c>
      <c r="AC40" s="4">
        <f>COUNTA(Q40:Z40)</f>
        <v>10</v>
      </c>
      <c r="AD40" s="3">
        <f>ROUND((AA40*SQRT(AC40-2))/(SQRT(1-AA40^2)),3)</f>
        <v>0.61699999999999999</v>
      </c>
    </row>
    <row r="41" spans="1:30">
      <c r="A41" t="s">
        <v>69</v>
      </c>
      <c r="E41">
        <f>ROUND(E40/E5,2)</f>
        <v>0.1</v>
      </c>
      <c r="F41">
        <f t="shared" ref="F41:N41" si="13">ROUND(F40/F5,2)</f>
        <v>0.06</v>
      </c>
      <c r="G41">
        <f t="shared" si="13"/>
        <v>0.12</v>
      </c>
      <c r="H41">
        <f t="shared" si="13"/>
        <v>0.04</v>
      </c>
      <c r="I41">
        <f t="shared" si="13"/>
        <v>0.04</v>
      </c>
      <c r="J41">
        <f t="shared" si="13"/>
        <v>0.03</v>
      </c>
      <c r="K41">
        <f t="shared" si="13"/>
        <v>7.0000000000000007E-2</v>
      </c>
      <c r="L41">
        <f t="shared" si="13"/>
        <v>0.11</v>
      </c>
      <c r="M41">
        <f t="shared" si="13"/>
        <v>0.1</v>
      </c>
      <c r="N41">
        <f t="shared" si="13"/>
        <v>0.04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41"/>
  <sheetViews>
    <sheetView zoomScale="90" zoomScaleNormal="90" workbookViewId="0"/>
  </sheetViews>
  <sheetFormatPr defaultColWidth="9.140625" defaultRowHeight="15"/>
  <cols>
    <col min="1" max="1" width="7.28515625" customWidth="1"/>
    <col min="2" max="2" width="16" customWidth="1"/>
    <col min="4" max="4" width="9.140625" customWidth="1"/>
    <col min="15" max="15" width="4.140625" customWidth="1"/>
    <col min="16" max="16" width="17.42578125" customWidth="1"/>
    <col min="17" max="26" width="11" customWidth="1"/>
    <col min="27" max="29" width="7.140625" customWidth="1"/>
  </cols>
  <sheetData>
    <row r="1" spans="1:30">
      <c r="A1" s="11" t="s">
        <v>152</v>
      </c>
      <c r="J1" t="s">
        <v>29</v>
      </c>
      <c r="P1" s="11" t="s">
        <v>143</v>
      </c>
      <c r="AA1" s="4"/>
      <c r="AB1" s="4"/>
    </row>
    <row r="2" spans="1:30"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 s="4">
        <v>2010</v>
      </c>
      <c r="M2" s="4">
        <v>2011</v>
      </c>
      <c r="N2" s="4">
        <v>2012</v>
      </c>
      <c r="Q2">
        <v>2003</v>
      </c>
      <c r="R2">
        <v>2004</v>
      </c>
      <c r="S2">
        <v>2005</v>
      </c>
      <c r="T2">
        <v>2006</v>
      </c>
      <c r="U2">
        <v>2007</v>
      </c>
      <c r="V2">
        <v>2008</v>
      </c>
      <c r="W2">
        <v>2009</v>
      </c>
      <c r="X2">
        <v>2010</v>
      </c>
      <c r="Y2">
        <v>2011</v>
      </c>
      <c r="Z2" s="4">
        <v>2012</v>
      </c>
      <c r="AB2" s="4"/>
    </row>
    <row r="3" spans="1:30">
      <c r="A3" t="s">
        <v>0</v>
      </c>
      <c r="E3" s="4"/>
      <c r="F3" s="4"/>
      <c r="G3" s="4"/>
      <c r="H3" s="4"/>
      <c r="I3" s="4">
        <v>0.77100000000000002</v>
      </c>
      <c r="J3" s="9">
        <f>ROUND(I3*0.9,3)</f>
        <v>0.69399999999999995</v>
      </c>
      <c r="K3" s="9">
        <f t="shared" ref="K3:N3" si="0">ROUND(J3*0.9,3)</f>
        <v>0.625</v>
      </c>
      <c r="L3" s="9">
        <f t="shared" si="0"/>
        <v>0.56299999999999994</v>
      </c>
      <c r="M3" s="9">
        <f t="shared" si="0"/>
        <v>0.50700000000000001</v>
      </c>
      <c r="N3" s="9">
        <f t="shared" si="0"/>
        <v>0.45600000000000002</v>
      </c>
      <c r="P3" t="s">
        <v>52</v>
      </c>
      <c r="V3" s="4"/>
      <c r="W3" s="4"/>
      <c r="X3" s="4"/>
      <c r="Y3" s="4"/>
      <c r="Z3" s="4"/>
      <c r="AA3" s="4"/>
      <c r="AB3" s="4"/>
    </row>
    <row r="4" spans="1:30">
      <c r="A4" t="s">
        <v>2</v>
      </c>
      <c r="J4" s="1">
        <f>ROUND((J3-I3)/I3,2)</f>
        <v>-0.1</v>
      </c>
      <c r="K4" s="1">
        <f>ROUND((K3-J3)/J3,2)</f>
        <v>-0.1</v>
      </c>
      <c r="L4" s="1">
        <f>ROUND((L3-K3)/K3,2)</f>
        <v>-0.1</v>
      </c>
      <c r="M4" s="1">
        <f>ROUND((M3-L3)/L3,2)</f>
        <v>-0.1</v>
      </c>
      <c r="N4" s="1">
        <f>ROUND((N3-M3)/M3,2)</f>
        <v>-0.1</v>
      </c>
      <c r="O4" s="1"/>
      <c r="P4" t="s">
        <v>5</v>
      </c>
      <c r="Q4" s="2"/>
      <c r="W4" s="1"/>
      <c r="X4" s="1"/>
      <c r="Y4" s="1"/>
      <c r="Z4" s="1"/>
      <c r="AA4" s="6"/>
      <c r="AB4" s="4"/>
    </row>
    <row r="5" spans="1:30">
      <c r="A5" t="s">
        <v>4</v>
      </c>
      <c r="E5" s="4">
        <v>1.0629999999999999</v>
      </c>
      <c r="F5" s="4">
        <v>1.224</v>
      </c>
      <c r="G5" s="4">
        <v>1.0029999999999999</v>
      </c>
      <c r="H5" s="4">
        <v>0.90600000000000003</v>
      </c>
      <c r="I5" s="4">
        <v>0.77100000000000002</v>
      </c>
      <c r="J5" s="4">
        <v>0.55200000000000005</v>
      </c>
      <c r="K5" s="4">
        <v>0.46800000000000003</v>
      </c>
      <c r="L5" s="4">
        <v>0.42199999999999999</v>
      </c>
      <c r="M5" s="4">
        <v>0.39200000000000002</v>
      </c>
      <c r="N5" s="4">
        <v>0.373</v>
      </c>
      <c r="P5" t="s">
        <v>1</v>
      </c>
      <c r="Q5" s="7">
        <v>8391212</v>
      </c>
      <c r="R5" s="7">
        <v>19214038</v>
      </c>
      <c r="S5" s="7">
        <v>14481187</v>
      </c>
      <c r="T5" s="7">
        <v>15375052</v>
      </c>
      <c r="U5" s="7">
        <v>10465985</v>
      </c>
      <c r="V5" s="7">
        <v>8708136</v>
      </c>
      <c r="W5" s="7">
        <v>6779579</v>
      </c>
      <c r="X5" s="7">
        <v>6991700</v>
      </c>
      <c r="Y5" s="7">
        <v>8110058</v>
      </c>
      <c r="Z5" s="7">
        <v>7943563</v>
      </c>
      <c r="AA5" s="4"/>
      <c r="AB5" s="4"/>
    </row>
    <row r="6" spans="1:30">
      <c r="A6" t="s">
        <v>3</v>
      </c>
      <c r="J6" s="1">
        <f t="shared" ref="J6:N6" si="1">ROUND((J5-I5)/I5,2)</f>
        <v>-0.28000000000000003</v>
      </c>
      <c r="K6" s="1">
        <f t="shared" si="1"/>
        <v>-0.15</v>
      </c>
      <c r="L6" s="1">
        <f t="shared" si="1"/>
        <v>-0.1</v>
      </c>
      <c r="M6" s="1">
        <f t="shared" si="1"/>
        <v>-7.0000000000000007E-2</v>
      </c>
      <c r="N6" s="1">
        <f t="shared" si="1"/>
        <v>-0.05</v>
      </c>
      <c r="V6" s="1">
        <f t="shared" ref="V6" si="2">ROUND((V5-U5)/U5,2)</f>
        <v>-0.17</v>
      </c>
      <c r="W6" s="1">
        <f>ROUND((W5-V5)/V5,2)</f>
        <v>-0.22</v>
      </c>
      <c r="X6" s="1">
        <f t="shared" ref="X6:Z6" si="3">ROUND((X5-W5)/W5,2)</f>
        <v>0.03</v>
      </c>
      <c r="Y6" s="1">
        <f t="shared" si="3"/>
        <v>0.16</v>
      </c>
      <c r="Z6" s="1">
        <f t="shared" si="3"/>
        <v>-0.02</v>
      </c>
      <c r="AA6" s="4"/>
      <c r="AB6" s="4"/>
    </row>
    <row r="7" spans="1:30">
      <c r="K7" s="2"/>
      <c r="AA7" s="4"/>
      <c r="AB7" s="4"/>
    </row>
    <row r="8" spans="1:30">
      <c r="A8" s="11" t="s">
        <v>144</v>
      </c>
      <c r="P8" s="11" t="s">
        <v>27</v>
      </c>
      <c r="AA8" s="4" t="s">
        <v>141</v>
      </c>
    </row>
    <row r="9" spans="1:30">
      <c r="A9" t="s">
        <v>55</v>
      </c>
      <c r="B9" t="s">
        <v>56</v>
      </c>
      <c r="C9" t="s">
        <v>57</v>
      </c>
      <c r="D9" t="s">
        <v>58</v>
      </c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P9" s="11" t="s">
        <v>28</v>
      </c>
      <c r="Q9">
        <v>2003</v>
      </c>
      <c r="R9">
        <v>2004</v>
      </c>
      <c r="S9">
        <v>2005</v>
      </c>
      <c r="T9">
        <v>2006</v>
      </c>
      <c r="U9">
        <v>2007</v>
      </c>
      <c r="V9">
        <v>2008</v>
      </c>
      <c r="W9">
        <v>2009</v>
      </c>
      <c r="X9">
        <v>2010</v>
      </c>
      <c r="Y9">
        <v>2011</v>
      </c>
      <c r="AA9" s="4" t="s">
        <v>68</v>
      </c>
      <c r="AB9" s="5" t="s">
        <v>34</v>
      </c>
      <c r="AC9" s="4" t="s">
        <v>33</v>
      </c>
    </row>
    <row r="10" spans="1:30">
      <c r="A10" t="s">
        <v>20</v>
      </c>
      <c r="B10" t="s">
        <v>42</v>
      </c>
      <c r="C10" s="4" t="s">
        <v>10</v>
      </c>
      <c r="D10" t="s">
        <v>111</v>
      </c>
      <c r="E10" s="5"/>
      <c r="F10" s="5">
        <v>0</v>
      </c>
      <c r="G10" s="5"/>
      <c r="H10" s="5">
        <v>1E-3</v>
      </c>
      <c r="I10" s="5">
        <v>1E-3</v>
      </c>
      <c r="J10" s="5">
        <v>1E-3</v>
      </c>
      <c r="K10" s="5">
        <v>3.0000000000000001E-3</v>
      </c>
      <c r="L10" s="5">
        <v>2E-3</v>
      </c>
      <c r="M10" s="5">
        <v>3.0000000000000001E-3</v>
      </c>
      <c r="N10" s="3">
        <v>1E-3</v>
      </c>
      <c r="R10">
        <v>822</v>
      </c>
      <c r="T10">
        <v>11756</v>
      </c>
      <c r="U10">
        <v>9000</v>
      </c>
      <c r="V10">
        <v>7782</v>
      </c>
      <c r="W10">
        <v>19715</v>
      </c>
      <c r="X10">
        <v>26908</v>
      </c>
      <c r="Y10">
        <v>38601</v>
      </c>
      <c r="Z10">
        <v>27877</v>
      </c>
      <c r="AA10" s="5">
        <f t="shared" ref="AA10:AA38" si="4">ROUND(PEARSON($Q10:$Z10,$E10:$N10),3)</f>
        <v>0.754</v>
      </c>
      <c r="AB10" s="3">
        <f t="shared" ref="AB10:AB38" si="5">ROUND(TDIST(ABS(AD10),AC10-2,2),3)</f>
        <v>3.1E-2</v>
      </c>
      <c r="AC10" s="4">
        <f t="shared" ref="AC10:AC38" si="6">COUNTA(Q10:Z10)</f>
        <v>8</v>
      </c>
      <c r="AD10" s="3">
        <f t="shared" ref="AD10:AD38" si="7">ROUND((AA10*SQRT(AC10-2))/(SQRT(1-AA10^2)),3)</f>
        <v>2.8119999999999998</v>
      </c>
    </row>
    <row r="11" spans="1:30">
      <c r="A11" t="s">
        <v>20</v>
      </c>
      <c r="B11" t="s">
        <v>43</v>
      </c>
      <c r="C11" s="4" t="s">
        <v>10</v>
      </c>
      <c r="D11" t="s">
        <v>111</v>
      </c>
      <c r="E11" s="5">
        <v>1E-3</v>
      </c>
      <c r="F11" s="5">
        <v>0</v>
      </c>
      <c r="G11" s="5">
        <v>3.0000000000000001E-3</v>
      </c>
      <c r="H11" s="5">
        <v>0</v>
      </c>
      <c r="I11" s="5">
        <v>0</v>
      </c>
      <c r="J11" s="5">
        <v>0</v>
      </c>
      <c r="K11" s="5">
        <v>0</v>
      </c>
      <c r="L11" s="5"/>
      <c r="M11" s="5"/>
      <c r="N11" s="3"/>
      <c r="Q11">
        <v>11696</v>
      </c>
      <c r="R11">
        <v>8290</v>
      </c>
      <c r="S11">
        <v>43704</v>
      </c>
      <c r="T11">
        <v>14527</v>
      </c>
      <c r="U11">
        <v>11824</v>
      </c>
      <c r="V11">
        <v>5048</v>
      </c>
      <c r="W11">
        <v>6594</v>
      </c>
      <c r="AA11" s="5">
        <f t="shared" si="4"/>
        <v>0.93700000000000006</v>
      </c>
      <c r="AB11" s="3">
        <f t="shared" si="5"/>
        <v>2E-3</v>
      </c>
      <c r="AC11" s="4">
        <f t="shared" si="6"/>
        <v>7</v>
      </c>
      <c r="AD11" s="3">
        <f t="shared" si="7"/>
        <v>5.9980000000000002</v>
      </c>
    </row>
    <row r="12" spans="1:30">
      <c r="A12" t="s">
        <v>20</v>
      </c>
      <c r="B12" t="s">
        <v>44</v>
      </c>
      <c r="C12" s="4" t="s">
        <v>10</v>
      </c>
      <c r="D12" t="s">
        <v>111</v>
      </c>
      <c r="E12" s="5"/>
      <c r="F12" s="5">
        <v>0</v>
      </c>
      <c r="G12" s="5">
        <v>0</v>
      </c>
      <c r="H12" s="5">
        <v>0</v>
      </c>
      <c r="I12" s="5"/>
      <c r="J12" s="5">
        <v>0</v>
      </c>
      <c r="K12" s="5"/>
      <c r="L12" s="5">
        <v>0</v>
      </c>
      <c r="M12" s="5"/>
      <c r="N12" s="3"/>
      <c r="Q12">
        <v>10248</v>
      </c>
      <c r="R12">
        <v>11771</v>
      </c>
      <c r="S12">
        <v>15007</v>
      </c>
      <c r="T12">
        <v>9881</v>
      </c>
      <c r="U12">
        <v>11920</v>
      </c>
      <c r="V12">
        <v>17580</v>
      </c>
      <c r="W12">
        <v>12580</v>
      </c>
      <c r="X12">
        <v>6600</v>
      </c>
      <c r="Y12">
        <v>2420</v>
      </c>
      <c r="AA12" s="5"/>
      <c r="AB12" s="3"/>
      <c r="AC12" s="4"/>
      <c r="AD12" s="3"/>
    </row>
    <row r="13" spans="1:30">
      <c r="A13" t="s">
        <v>20</v>
      </c>
      <c r="B13" t="s">
        <v>45</v>
      </c>
      <c r="C13" s="4" t="s">
        <v>10</v>
      </c>
      <c r="D13" t="s">
        <v>111</v>
      </c>
      <c r="E13" s="5">
        <v>1.9E-2</v>
      </c>
      <c r="F13" s="5">
        <v>1.9E-2</v>
      </c>
      <c r="G13" s="5">
        <v>0.03</v>
      </c>
      <c r="H13" s="5">
        <v>1.7000000000000001E-2</v>
      </c>
      <c r="I13" s="5">
        <v>0.01</v>
      </c>
      <c r="J13" s="5">
        <v>2.5000000000000001E-2</v>
      </c>
      <c r="K13" s="5">
        <v>2.1000000000000001E-2</v>
      </c>
      <c r="L13" s="5">
        <v>2.1000000000000001E-2</v>
      </c>
      <c r="M13" s="5">
        <v>6.0000000000000001E-3</v>
      </c>
      <c r="N13" s="3">
        <v>1.2E-2</v>
      </c>
      <c r="Q13">
        <v>334236</v>
      </c>
      <c r="R13">
        <v>211999</v>
      </c>
      <c r="S13">
        <v>280977</v>
      </c>
      <c r="T13">
        <v>163096</v>
      </c>
      <c r="U13">
        <v>80177</v>
      </c>
      <c r="V13">
        <v>191198</v>
      </c>
      <c r="W13">
        <v>220844</v>
      </c>
      <c r="X13">
        <v>276398</v>
      </c>
      <c r="Y13">
        <v>108001</v>
      </c>
      <c r="Z13">
        <v>180536</v>
      </c>
      <c r="AA13" s="5">
        <f t="shared" si="4"/>
        <v>0.70799999999999996</v>
      </c>
      <c r="AB13" s="3">
        <f t="shared" si="5"/>
        <v>2.1999999999999999E-2</v>
      </c>
      <c r="AC13" s="4">
        <f t="shared" si="6"/>
        <v>10</v>
      </c>
      <c r="AD13" s="3">
        <f t="shared" si="7"/>
        <v>2.8359999999999999</v>
      </c>
    </row>
    <row r="14" spans="1:30">
      <c r="A14" t="s">
        <v>20</v>
      </c>
      <c r="B14" t="s">
        <v>46</v>
      </c>
      <c r="C14" s="4" t="s">
        <v>10</v>
      </c>
      <c r="D14" t="s">
        <v>111</v>
      </c>
      <c r="E14" s="5"/>
      <c r="F14" s="5">
        <v>2.7E-2</v>
      </c>
      <c r="G14" s="5">
        <v>1.0999999999999999E-2</v>
      </c>
      <c r="H14" s="5">
        <v>0.01</v>
      </c>
      <c r="I14" s="5">
        <v>1.2999999999999999E-2</v>
      </c>
      <c r="J14" s="5">
        <v>3.0000000000000001E-3</v>
      </c>
      <c r="K14" s="5">
        <v>8.0000000000000002E-3</v>
      </c>
      <c r="L14" s="5">
        <v>0.01</v>
      </c>
      <c r="M14" s="5">
        <v>1.6E-2</v>
      </c>
      <c r="N14" s="3">
        <v>4.0000000000000001E-3</v>
      </c>
      <c r="R14">
        <v>182107</v>
      </c>
      <c r="S14">
        <v>143688</v>
      </c>
      <c r="T14">
        <v>141492</v>
      </c>
      <c r="U14">
        <v>70379</v>
      </c>
      <c r="V14">
        <v>16691</v>
      </c>
      <c r="W14">
        <v>36135</v>
      </c>
      <c r="X14">
        <v>61303</v>
      </c>
      <c r="Y14">
        <v>128870</v>
      </c>
      <c r="Z14">
        <v>48484</v>
      </c>
      <c r="AA14" s="5">
        <f t="shared" si="4"/>
        <v>0.79900000000000004</v>
      </c>
      <c r="AB14" s="3">
        <f t="shared" si="5"/>
        <v>0.01</v>
      </c>
      <c r="AC14" s="4">
        <f t="shared" si="6"/>
        <v>9</v>
      </c>
      <c r="AD14" s="3">
        <f t="shared" si="7"/>
        <v>3.5150000000000001</v>
      </c>
    </row>
    <row r="15" spans="1:30">
      <c r="A15" t="s">
        <v>21</v>
      </c>
      <c r="B15" t="s">
        <v>42</v>
      </c>
      <c r="C15" s="4" t="s">
        <v>10</v>
      </c>
      <c r="D15" t="s">
        <v>111</v>
      </c>
      <c r="E15" s="5">
        <v>0</v>
      </c>
      <c r="F15" s="5">
        <v>0</v>
      </c>
      <c r="G15" s="5">
        <v>3.0000000000000001E-3</v>
      </c>
      <c r="H15" s="5">
        <v>1E-3</v>
      </c>
      <c r="I15" s="5">
        <v>1E-3</v>
      </c>
      <c r="J15" s="5"/>
      <c r="K15" s="5"/>
      <c r="L15" s="5"/>
      <c r="M15" s="5">
        <v>1E-3</v>
      </c>
      <c r="N15" s="3">
        <v>2E-3</v>
      </c>
      <c r="Q15">
        <v>729</v>
      </c>
      <c r="R15">
        <v>880</v>
      </c>
      <c r="S15">
        <v>11204</v>
      </c>
      <c r="T15">
        <v>9781</v>
      </c>
      <c r="U15">
        <v>4380</v>
      </c>
      <c r="Y15">
        <v>7936</v>
      </c>
      <c r="Z15">
        <v>20727</v>
      </c>
      <c r="AA15" s="5">
        <f t="shared" si="4"/>
        <v>0.75</v>
      </c>
      <c r="AB15" s="3">
        <f t="shared" si="5"/>
        <v>5.1999999999999998E-2</v>
      </c>
      <c r="AC15" s="4">
        <f t="shared" si="6"/>
        <v>7</v>
      </c>
      <c r="AD15" s="3">
        <f t="shared" si="7"/>
        <v>2.5350000000000001</v>
      </c>
    </row>
    <row r="16" spans="1:30">
      <c r="A16" t="s">
        <v>21</v>
      </c>
      <c r="B16" t="s">
        <v>43</v>
      </c>
      <c r="C16" s="4" t="s">
        <v>10</v>
      </c>
      <c r="D16" t="s">
        <v>111</v>
      </c>
      <c r="E16" s="5">
        <v>1.4999999999999999E-2</v>
      </c>
      <c r="F16" s="5">
        <v>1.0999999999999999E-2</v>
      </c>
      <c r="G16" s="5">
        <v>1.4E-2</v>
      </c>
      <c r="H16" s="5">
        <v>8.9999999999999993E-3</v>
      </c>
      <c r="I16" s="5">
        <v>1.0999999999999999E-2</v>
      </c>
      <c r="J16" s="5">
        <v>1.0999999999999999E-2</v>
      </c>
      <c r="K16" s="5">
        <v>8.0000000000000002E-3</v>
      </c>
      <c r="L16" s="5">
        <v>4.0000000000000001E-3</v>
      </c>
      <c r="M16" s="5">
        <v>3.0000000000000001E-3</v>
      </c>
      <c r="N16" s="3">
        <v>2E-3</v>
      </c>
      <c r="Q16">
        <v>286771</v>
      </c>
      <c r="R16">
        <v>247793</v>
      </c>
      <c r="S16">
        <v>288548</v>
      </c>
      <c r="T16">
        <v>255355</v>
      </c>
      <c r="U16">
        <v>190114</v>
      </c>
      <c r="V16">
        <v>195224</v>
      </c>
      <c r="W16">
        <v>170484</v>
      </c>
      <c r="X16">
        <v>133853</v>
      </c>
      <c r="Y16">
        <v>129032</v>
      </c>
      <c r="Z16">
        <v>109307</v>
      </c>
      <c r="AA16" s="5">
        <f t="shared" si="4"/>
        <v>0.91200000000000003</v>
      </c>
      <c r="AB16" s="3">
        <f t="shared" si="5"/>
        <v>0</v>
      </c>
      <c r="AC16" s="4">
        <f t="shared" si="6"/>
        <v>10</v>
      </c>
      <c r="AD16" s="3">
        <f t="shared" si="7"/>
        <v>6.2889999999999997</v>
      </c>
    </row>
    <row r="17" spans="1:30">
      <c r="A17" t="s">
        <v>21</v>
      </c>
      <c r="B17" t="s">
        <v>44</v>
      </c>
      <c r="C17" s="4" t="s">
        <v>10</v>
      </c>
      <c r="D17" t="s">
        <v>111</v>
      </c>
      <c r="E17" s="5">
        <v>5.0000000000000001E-3</v>
      </c>
      <c r="F17" s="5">
        <v>5.0000000000000001E-3</v>
      </c>
      <c r="G17" s="5">
        <v>8.9999999999999993E-3</v>
      </c>
      <c r="H17" s="5">
        <v>4.0000000000000001E-3</v>
      </c>
      <c r="I17" s="5">
        <v>3.0000000000000001E-3</v>
      </c>
      <c r="J17" s="5">
        <v>1E-3</v>
      </c>
      <c r="K17" s="5">
        <v>1E-3</v>
      </c>
      <c r="L17" s="5">
        <v>1E-3</v>
      </c>
      <c r="M17" s="5">
        <v>1E-3</v>
      </c>
      <c r="N17" s="3">
        <v>0</v>
      </c>
      <c r="Q17">
        <v>228195</v>
      </c>
      <c r="R17">
        <v>112769</v>
      </c>
      <c r="S17">
        <v>154482</v>
      </c>
      <c r="T17">
        <v>157371</v>
      </c>
      <c r="U17">
        <v>86736</v>
      </c>
      <c r="V17">
        <v>45320</v>
      </c>
      <c r="W17">
        <v>63169</v>
      </c>
      <c r="X17">
        <v>76826</v>
      </c>
      <c r="Y17">
        <v>76881</v>
      </c>
      <c r="Z17">
        <v>41313</v>
      </c>
      <c r="AA17" s="5">
        <f t="shared" si="4"/>
        <v>0.75</v>
      </c>
      <c r="AB17" s="3">
        <f t="shared" si="5"/>
        <v>1.2E-2</v>
      </c>
      <c r="AC17" s="4">
        <f t="shared" si="6"/>
        <v>10</v>
      </c>
      <c r="AD17" s="3">
        <f t="shared" si="7"/>
        <v>3.2069999999999999</v>
      </c>
    </row>
    <row r="18" spans="1:30">
      <c r="A18" t="s">
        <v>21</v>
      </c>
      <c r="B18" t="s">
        <v>45</v>
      </c>
      <c r="C18" s="4" t="s">
        <v>10</v>
      </c>
      <c r="D18" t="s">
        <v>111</v>
      </c>
      <c r="E18" s="5">
        <v>0.105</v>
      </c>
      <c r="F18" s="5">
        <v>7.2999999999999995E-2</v>
      </c>
      <c r="G18" s="5">
        <v>7.0999999999999994E-2</v>
      </c>
      <c r="H18" s="5">
        <v>9.1999999999999998E-2</v>
      </c>
      <c r="I18" s="5">
        <v>7.3999999999999996E-2</v>
      </c>
      <c r="J18" s="5">
        <v>7.6999999999999999E-2</v>
      </c>
      <c r="K18" s="5">
        <v>6.7000000000000004E-2</v>
      </c>
      <c r="L18" s="5">
        <v>8.2000000000000003E-2</v>
      </c>
      <c r="M18" s="5">
        <v>7.8E-2</v>
      </c>
      <c r="N18" s="3">
        <v>8.1000000000000003E-2</v>
      </c>
      <c r="Q18">
        <v>1369397</v>
      </c>
      <c r="R18">
        <v>891009</v>
      </c>
      <c r="S18">
        <v>993201</v>
      </c>
      <c r="T18">
        <v>1279055</v>
      </c>
      <c r="U18">
        <v>585792</v>
      </c>
      <c r="V18">
        <v>644737</v>
      </c>
      <c r="W18">
        <v>629248</v>
      </c>
      <c r="X18">
        <v>781262</v>
      </c>
      <c r="Y18">
        <v>1071791</v>
      </c>
      <c r="Z18">
        <v>1160176</v>
      </c>
      <c r="AA18" s="5">
        <f t="shared" si="4"/>
        <v>0.75900000000000001</v>
      </c>
      <c r="AB18" s="3">
        <f t="shared" si="5"/>
        <v>1.0999999999999999E-2</v>
      </c>
      <c r="AC18" s="4">
        <f t="shared" si="6"/>
        <v>10</v>
      </c>
      <c r="AD18" s="3">
        <f t="shared" si="7"/>
        <v>3.2970000000000002</v>
      </c>
    </row>
    <row r="19" spans="1:30">
      <c r="A19" t="s">
        <v>21</v>
      </c>
      <c r="B19" t="s">
        <v>46</v>
      </c>
      <c r="C19" s="4" t="s">
        <v>10</v>
      </c>
      <c r="D19" t="s">
        <v>111</v>
      </c>
      <c r="E19" s="5">
        <v>3.0000000000000001E-3</v>
      </c>
      <c r="F19" s="5">
        <v>8.0000000000000002E-3</v>
      </c>
      <c r="G19" s="5">
        <v>4.0000000000000001E-3</v>
      </c>
      <c r="H19" s="5">
        <v>8.0000000000000002E-3</v>
      </c>
      <c r="I19" s="5">
        <v>6.0000000000000001E-3</v>
      </c>
      <c r="J19" s="5">
        <v>0</v>
      </c>
      <c r="K19" s="5">
        <v>1E-3</v>
      </c>
      <c r="L19" s="5">
        <v>0</v>
      </c>
      <c r="M19" s="5">
        <v>0</v>
      </c>
      <c r="N19" s="3">
        <v>0</v>
      </c>
      <c r="Q19">
        <v>68442</v>
      </c>
      <c r="R19">
        <v>51827</v>
      </c>
      <c r="S19">
        <v>44286</v>
      </c>
      <c r="T19">
        <v>94797</v>
      </c>
      <c r="U19">
        <v>31103</v>
      </c>
      <c r="V19">
        <v>1056</v>
      </c>
      <c r="W19">
        <v>4030</v>
      </c>
      <c r="X19">
        <v>3536</v>
      </c>
      <c r="Y19">
        <v>5080</v>
      </c>
      <c r="Z19">
        <v>3750</v>
      </c>
      <c r="AA19" s="5">
        <f t="shared" si="4"/>
        <v>0.82799999999999996</v>
      </c>
      <c r="AB19" s="3">
        <f t="shared" si="5"/>
        <v>3.0000000000000001E-3</v>
      </c>
      <c r="AC19" s="4">
        <f t="shared" si="6"/>
        <v>10</v>
      </c>
      <c r="AD19" s="3">
        <f t="shared" si="7"/>
        <v>4.1769999999999996</v>
      </c>
    </row>
    <row r="20" spans="1:30">
      <c r="A20" t="s">
        <v>21</v>
      </c>
      <c r="B20" t="s">
        <v>47</v>
      </c>
      <c r="C20" s="4" t="s">
        <v>10</v>
      </c>
      <c r="D20" t="s">
        <v>111</v>
      </c>
      <c r="E20" s="5">
        <v>0</v>
      </c>
      <c r="F20" s="5">
        <v>0</v>
      </c>
      <c r="G20" s="5">
        <v>0</v>
      </c>
      <c r="H20" s="5">
        <v>0</v>
      </c>
      <c r="I20" s="5">
        <v>1E-3</v>
      </c>
      <c r="J20" s="5">
        <v>0</v>
      </c>
      <c r="K20" s="5">
        <v>1E-3</v>
      </c>
      <c r="L20" s="5">
        <v>0</v>
      </c>
      <c r="M20" s="5">
        <v>0</v>
      </c>
      <c r="N20" s="3">
        <v>0</v>
      </c>
      <c r="Q20">
        <v>3278</v>
      </c>
      <c r="R20">
        <v>2167</v>
      </c>
      <c r="S20">
        <v>5598</v>
      </c>
      <c r="T20">
        <v>7550</v>
      </c>
      <c r="U20">
        <v>12631</v>
      </c>
      <c r="V20">
        <v>5910</v>
      </c>
      <c r="W20">
        <v>15546</v>
      </c>
      <c r="X20">
        <v>3693</v>
      </c>
      <c r="Y20">
        <v>1185</v>
      </c>
      <c r="Z20">
        <v>546</v>
      </c>
      <c r="AA20" s="5">
        <f t="shared" si="4"/>
        <v>0.88700000000000001</v>
      </c>
      <c r="AB20" s="3">
        <f t="shared" si="5"/>
        <v>1E-3</v>
      </c>
      <c r="AC20" s="4">
        <f t="shared" si="6"/>
        <v>10</v>
      </c>
      <c r="AD20" s="3">
        <f t="shared" si="7"/>
        <v>5.4329999999999998</v>
      </c>
    </row>
    <row r="21" spans="1:30">
      <c r="A21" t="s">
        <v>48</v>
      </c>
      <c r="B21" t="s">
        <v>43</v>
      </c>
      <c r="C21" s="4" t="s">
        <v>10</v>
      </c>
      <c r="D21" t="s">
        <v>111</v>
      </c>
      <c r="E21" s="5"/>
      <c r="F21" s="5"/>
      <c r="G21" s="5">
        <v>5.0000000000000001E-3</v>
      </c>
      <c r="H21" s="5">
        <v>4.0000000000000001E-3</v>
      </c>
      <c r="I21" s="5">
        <v>3.0000000000000001E-3</v>
      </c>
      <c r="J21" s="5">
        <v>2E-3</v>
      </c>
      <c r="K21" s="5">
        <v>1E-3</v>
      </c>
      <c r="L21" s="5"/>
      <c r="M21" s="5"/>
      <c r="N21" s="3"/>
      <c r="S21">
        <v>287824</v>
      </c>
      <c r="T21">
        <v>253368</v>
      </c>
      <c r="U21">
        <v>128268</v>
      </c>
      <c r="V21">
        <v>40036</v>
      </c>
      <c r="W21">
        <v>31107</v>
      </c>
      <c r="AA21" s="5">
        <f t="shared" si="4"/>
        <v>0.96799999999999997</v>
      </c>
      <c r="AB21" s="3">
        <f t="shared" si="5"/>
        <v>7.0000000000000001E-3</v>
      </c>
      <c r="AC21" s="4">
        <f t="shared" si="6"/>
        <v>5</v>
      </c>
      <c r="AD21" s="3">
        <f t="shared" si="7"/>
        <v>6.681</v>
      </c>
    </row>
    <row r="22" spans="1:30">
      <c r="A22" t="s">
        <v>48</v>
      </c>
      <c r="B22" t="s">
        <v>45</v>
      </c>
      <c r="C22" s="4" t="s">
        <v>10</v>
      </c>
      <c r="D22" t="s">
        <v>111</v>
      </c>
      <c r="E22" s="5"/>
      <c r="F22" s="5"/>
      <c r="G22" s="5">
        <v>1E-3</v>
      </c>
      <c r="H22" s="5">
        <v>0</v>
      </c>
      <c r="I22" s="5">
        <v>1E-3</v>
      </c>
      <c r="J22" s="5"/>
      <c r="K22" s="5"/>
      <c r="L22" s="5">
        <v>5.0000000000000001E-3</v>
      </c>
      <c r="M22" s="5">
        <v>5.0000000000000001E-3</v>
      </c>
      <c r="N22" s="3">
        <v>3.0000000000000001E-3</v>
      </c>
      <c r="S22">
        <v>94896</v>
      </c>
      <c r="T22">
        <v>5729</v>
      </c>
      <c r="U22">
        <v>9503</v>
      </c>
      <c r="X22">
        <v>96642</v>
      </c>
      <c r="Y22">
        <v>179832</v>
      </c>
      <c r="Z22">
        <v>79178</v>
      </c>
      <c r="AA22" s="5">
        <f t="shared" si="4"/>
        <v>0.79900000000000004</v>
      </c>
      <c r="AB22" s="3">
        <f t="shared" si="5"/>
        <v>5.7000000000000002E-2</v>
      </c>
      <c r="AC22" s="4">
        <f t="shared" si="6"/>
        <v>6</v>
      </c>
      <c r="AD22" s="3">
        <f t="shared" si="7"/>
        <v>2.657</v>
      </c>
    </row>
    <row r="23" spans="1:30">
      <c r="A23" t="s">
        <v>48</v>
      </c>
      <c r="B23" t="s">
        <v>46</v>
      </c>
      <c r="C23" s="4" t="s">
        <v>10</v>
      </c>
      <c r="D23" t="s">
        <v>111</v>
      </c>
      <c r="E23" s="5"/>
      <c r="F23" s="5"/>
      <c r="G23" s="5">
        <v>2E-3</v>
      </c>
      <c r="H23" s="5">
        <v>4.0000000000000001E-3</v>
      </c>
      <c r="I23" s="5">
        <v>7.0000000000000001E-3</v>
      </c>
      <c r="J23" s="5">
        <v>8.0000000000000002E-3</v>
      </c>
      <c r="K23" s="5">
        <v>4.0000000000000001E-3</v>
      </c>
      <c r="L23" s="5">
        <v>2E-3</v>
      </c>
      <c r="M23" s="5">
        <v>5.0000000000000001E-3</v>
      </c>
      <c r="N23" s="3">
        <v>2E-3</v>
      </c>
      <c r="S23">
        <v>214426</v>
      </c>
      <c r="T23">
        <v>355398</v>
      </c>
      <c r="U23">
        <v>702922</v>
      </c>
      <c r="V23">
        <v>703021</v>
      </c>
      <c r="W23">
        <v>219177</v>
      </c>
      <c r="X23">
        <v>114680</v>
      </c>
      <c r="Y23">
        <v>714754</v>
      </c>
      <c r="Z23">
        <v>86256</v>
      </c>
      <c r="AA23" s="5">
        <f t="shared" si="4"/>
        <v>0.90300000000000002</v>
      </c>
      <c r="AB23" s="3">
        <f t="shared" si="5"/>
        <v>2E-3</v>
      </c>
      <c r="AC23" s="4">
        <f t="shared" si="6"/>
        <v>8</v>
      </c>
      <c r="AD23" s="3">
        <f t="shared" si="7"/>
        <v>5.1479999999999997</v>
      </c>
    </row>
    <row r="24" spans="1:30">
      <c r="A24" t="s">
        <v>49</v>
      </c>
      <c r="B24" t="s">
        <v>43</v>
      </c>
      <c r="C24" t="s">
        <v>10</v>
      </c>
      <c r="D24" t="s">
        <v>111</v>
      </c>
      <c r="E24" s="5"/>
      <c r="F24" s="5"/>
      <c r="G24" s="5">
        <v>0</v>
      </c>
      <c r="H24" s="5"/>
      <c r="I24" s="5">
        <v>0</v>
      </c>
      <c r="J24" s="5"/>
      <c r="K24" s="5">
        <v>4.0000000000000001E-3</v>
      </c>
      <c r="L24" s="5">
        <v>5.0000000000000001E-3</v>
      </c>
      <c r="M24" s="5">
        <v>2E-3</v>
      </c>
      <c r="N24" s="3">
        <v>1E-3</v>
      </c>
      <c r="S24">
        <v>93187</v>
      </c>
      <c r="T24">
        <v>55397</v>
      </c>
      <c r="U24">
        <v>90686</v>
      </c>
      <c r="V24">
        <v>128949</v>
      </c>
      <c r="W24">
        <v>107267</v>
      </c>
      <c r="X24">
        <v>104170</v>
      </c>
      <c r="Y24">
        <v>78123</v>
      </c>
      <c r="Z24">
        <v>48511</v>
      </c>
      <c r="AA24" s="5">
        <f t="shared" si="4"/>
        <v>0.49099999999999999</v>
      </c>
      <c r="AB24" s="3">
        <f t="shared" si="5"/>
        <v>0.217</v>
      </c>
      <c r="AC24" s="4">
        <f t="shared" si="6"/>
        <v>8</v>
      </c>
      <c r="AD24" s="3">
        <f t="shared" si="7"/>
        <v>1.381</v>
      </c>
    </row>
    <row r="25" spans="1:30">
      <c r="A25" t="s">
        <v>49</v>
      </c>
      <c r="B25" t="s">
        <v>44</v>
      </c>
      <c r="C25" t="s">
        <v>10</v>
      </c>
      <c r="D25" t="s">
        <v>111</v>
      </c>
      <c r="E25" s="3"/>
      <c r="F25" s="3"/>
      <c r="G25" s="3"/>
      <c r="H25" s="3"/>
      <c r="I25" s="3"/>
      <c r="J25" s="3"/>
      <c r="K25" s="3">
        <v>0</v>
      </c>
      <c r="L25" s="3">
        <v>0</v>
      </c>
      <c r="M25" s="3">
        <v>0</v>
      </c>
      <c r="N25" s="3"/>
      <c r="S25">
        <v>264</v>
      </c>
      <c r="T25">
        <v>59543</v>
      </c>
      <c r="U25">
        <v>35332</v>
      </c>
      <c r="V25">
        <v>34991</v>
      </c>
      <c r="W25">
        <v>6664</v>
      </c>
      <c r="X25">
        <v>3956</v>
      </c>
      <c r="Y25">
        <v>5514</v>
      </c>
      <c r="AA25" s="5"/>
      <c r="AB25" s="3"/>
      <c r="AC25" s="4"/>
      <c r="AD25" s="3"/>
    </row>
    <row r="26" spans="1:30">
      <c r="A26" t="s">
        <v>49</v>
      </c>
      <c r="B26" t="s">
        <v>45</v>
      </c>
      <c r="C26" t="s">
        <v>10</v>
      </c>
      <c r="D26" t="s">
        <v>111</v>
      </c>
      <c r="E26" s="3"/>
      <c r="F26" s="3"/>
      <c r="G26" s="3">
        <v>0</v>
      </c>
      <c r="H26" s="3">
        <v>2E-3</v>
      </c>
      <c r="I26" s="3">
        <v>0.01</v>
      </c>
      <c r="J26" s="3"/>
      <c r="K26" s="3">
        <v>0.02</v>
      </c>
      <c r="L26" s="3">
        <v>2.1999999999999999E-2</v>
      </c>
      <c r="M26" s="3">
        <v>0.02</v>
      </c>
      <c r="N26" s="3">
        <v>1.4999999999999999E-2</v>
      </c>
      <c r="S26">
        <v>342503</v>
      </c>
      <c r="T26">
        <v>192759</v>
      </c>
      <c r="U26">
        <v>170844</v>
      </c>
      <c r="V26">
        <v>382050</v>
      </c>
      <c r="W26">
        <v>286887</v>
      </c>
      <c r="X26">
        <v>332848</v>
      </c>
      <c r="Y26">
        <v>398109</v>
      </c>
      <c r="Z26">
        <v>477440</v>
      </c>
      <c r="AA26" s="5">
        <f t="shared" si="4"/>
        <v>0.39200000000000002</v>
      </c>
      <c r="AB26" s="3">
        <f t="shared" si="5"/>
        <v>0.33700000000000002</v>
      </c>
      <c r="AC26" s="4">
        <f t="shared" si="6"/>
        <v>8</v>
      </c>
      <c r="AD26" s="3">
        <f t="shared" si="7"/>
        <v>1.044</v>
      </c>
    </row>
    <row r="27" spans="1:30">
      <c r="A27" t="s">
        <v>49</v>
      </c>
      <c r="B27" t="s">
        <v>46</v>
      </c>
      <c r="C27" t="s">
        <v>10</v>
      </c>
      <c r="D27" t="s">
        <v>111</v>
      </c>
      <c r="E27" s="3"/>
      <c r="F27" s="3"/>
      <c r="G27" s="3">
        <v>2E-3</v>
      </c>
      <c r="H27" s="3">
        <v>1.0999999999999999E-2</v>
      </c>
      <c r="I27" s="3">
        <v>2.7E-2</v>
      </c>
      <c r="J27" s="3"/>
      <c r="K27" s="3">
        <v>2E-3</v>
      </c>
      <c r="L27" s="3">
        <v>0</v>
      </c>
      <c r="M27" s="3">
        <v>0</v>
      </c>
      <c r="N27" s="3">
        <v>0</v>
      </c>
      <c r="S27">
        <v>1100</v>
      </c>
      <c r="T27">
        <v>89918</v>
      </c>
      <c r="U27">
        <v>85447</v>
      </c>
      <c r="V27">
        <v>61407</v>
      </c>
      <c r="W27">
        <v>20974</v>
      </c>
      <c r="X27">
        <v>1764</v>
      </c>
      <c r="Y27">
        <v>4420</v>
      </c>
      <c r="Z27">
        <v>6837</v>
      </c>
      <c r="AA27" s="5">
        <f t="shared" si="4"/>
        <v>0.86299999999999999</v>
      </c>
      <c r="AB27" s="3">
        <f t="shared" si="5"/>
        <v>6.0000000000000001E-3</v>
      </c>
      <c r="AC27" s="4">
        <f t="shared" si="6"/>
        <v>8</v>
      </c>
      <c r="AD27" s="3">
        <f t="shared" si="7"/>
        <v>4.1840000000000002</v>
      </c>
    </row>
    <row r="28" spans="1:30">
      <c r="A28" t="s">
        <v>50</v>
      </c>
      <c r="B28" t="s">
        <v>43</v>
      </c>
      <c r="C28" t="s">
        <v>10</v>
      </c>
      <c r="D28" t="s">
        <v>111</v>
      </c>
      <c r="E28" s="3">
        <v>4.7E-2</v>
      </c>
      <c r="F28" s="3">
        <v>6.2E-2</v>
      </c>
      <c r="G28" s="3">
        <v>3.7999999999999999E-2</v>
      </c>
      <c r="H28" s="3">
        <v>2.3E-2</v>
      </c>
      <c r="I28" s="3">
        <v>2.5999999999999999E-2</v>
      </c>
      <c r="J28" s="3">
        <v>2.4E-2</v>
      </c>
      <c r="K28" s="3">
        <v>2.1999999999999999E-2</v>
      </c>
      <c r="L28" s="3">
        <v>0.02</v>
      </c>
      <c r="M28" s="3">
        <v>1.2999999999999999E-2</v>
      </c>
      <c r="N28" s="3">
        <v>8.9999999999999993E-3</v>
      </c>
      <c r="Q28">
        <v>1397564</v>
      </c>
      <c r="R28">
        <v>1471236</v>
      </c>
      <c r="S28">
        <v>701180</v>
      </c>
      <c r="T28">
        <v>596996</v>
      </c>
      <c r="U28">
        <v>568781</v>
      </c>
      <c r="V28">
        <v>539579</v>
      </c>
      <c r="W28">
        <v>401856</v>
      </c>
      <c r="X28">
        <v>361015</v>
      </c>
      <c r="Y28">
        <v>350477</v>
      </c>
      <c r="Z28">
        <v>273839</v>
      </c>
      <c r="AA28" s="5">
        <f t="shared" si="4"/>
        <v>0.95199999999999996</v>
      </c>
      <c r="AB28" s="3">
        <f t="shared" si="5"/>
        <v>0</v>
      </c>
      <c r="AC28" s="4">
        <f t="shared" si="6"/>
        <v>10</v>
      </c>
      <c r="AD28" s="3">
        <f t="shared" si="7"/>
        <v>8.7970000000000006</v>
      </c>
    </row>
    <row r="29" spans="1:30">
      <c r="A29" t="s">
        <v>50</v>
      </c>
      <c r="B29" t="s">
        <v>45</v>
      </c>
      <c r="C29" t="s">
        <v>10</v>
      </c>
      <c r="D29" t="s">
        <v>111</v>
      </c>
      <c r="E29" s="3">
        <v>1.2E-2</v>
      </c>
      <c r="F29" s="3">
        <v>1.0999999999999999E-2</v>
      </c>
      <c r="G29" s="3">
        <v>1.7000000000000001E-2</v>
      </c>
      <c r="H29" s="3">
        <v>2.1000000000000001E-2</v>
      </c>
      <c r="I29" s="3">
        <v>1.4999999999999999E-2</v>
      </c>
      <c r="J29" s="3">
        <v>2.1999999999999999E-2</v>
      </c>
      <c r="K29" s="3">
        <v>1.7000000000000001E-2</v>
      </c>
      <c r="L29" s="3">
        <v>2.1999999999999999E-2</v>
      </c>
      <c r="M29" s="3">
        <v>2.4E-2</v>
      </c>
      <c r="N29" s="3">
        <v>0.02</v>
      </c>
      <c r="Q29">
        <v>458330</v>
      </c>
      <c r="R29">
        <v>322019</v>
      </c>
      <c r="S29">
        <v>242532</v>
      </c>
      <c r="T29">
        <v>350925</v>
      </c>
      <c r="U29">
        <v>186093</v>
      </c>
      <c r="V29">
        <v>229860</v>
      </c>
      <c r="W29">
        <v>198632</v>
      </c>
      <c r="X29">
        <v>218426</v>
      </c>
      <c r="Y29">
        <v>473943</v>
      </c>
      <c r="Z29">
        <v>376406</v>
      </c>
      <c r="AA29" s="5">
        <f t="shared" si="4"/>
        <v>3.1E-2</v>
      </c>
      <c r="AB29" s="3">
        <f t="shared" si="5"/>
        <v>0.93200000000000005</v>
      </c>
      <c r="AC29" s="4">
        <f t="shared" si="6"/>
        <v>10</v>
      </c>
      <c r="AD29" s="3">
        <f t="shared" si="7"/>
        <v>8.7999999999999995E-2</v>
      </c>
    </row>
    <row r="30" spans="1:30">
      <c r="A30" t="s">
        <v>50</v>
      </c>
      <c r="B30" t="s">
        <v>46</v>
      </c>
      <c r="C30" t="s">
        <v>10</v>
      </c>
      <c r="D30" t="s">
        <v>111</v>
      </c>
      <c r="E30" s="3">
        <v>0</v>
      </c>
      <c r="F30" s="3">
        <v>6.0000000000000001E-3</v>
      </c>
      <c r="G30" s="3">
        <v>0</v>
      </c>
      <c r="H30" s="3">
        <v>2E-3</v>
      </c>
      <c r="I30" s="3">
        <v>1.2E-2</v>
      </c>
      <c r="J30" s="3">
        <v>0</v>
      </c>
      <c r="K30" s="3">
        <v>1E-3</v>
      </c>
      <c r="L30" s="3"/>
      <c r="M30" s="3"/>
      <c r="N30" s="3">
        <v>1E-3</v>
      </c>
      <c r="Q30">
        <v>5065</v>
      </c>
      <c r="R30">
        <v>114489</v>
      </c>
      <c r="S30">
        <v>4122</v>
      </c>
      <c r="T30">
        <v>29965</v>
      </c>
      <c r="U30">
        <v>122803</v>
      </c>
      <c r="V30">
        <v>10521</v>
      </c>
      <c r="W30">
        <v>14473</v>
      </c>
      <c r="Z30">
        <v>18648</v>
      </c>
      <c r="AA30" s="5">
        <f t="shared" si="4"/>
        <v>0.94099999999999995</v>
      </c>
      <c r="AB30" s="3">
        <f t="shared" si="5"/>
        <v>0</v>
      </c>
      <c r="AC30" s="4">
        <f t="shared" si="6"/>
        <v>8</v>
      </c>
      <c r="AD30" s="3">
        <f t="shared" si="7"/>
        <v>6.8109999999999999</v>
      </c>
    </row>
    <row r="31" spans="1:30">
      <c r="A31" t="s">
        <v>51</v>
      </c>
      <c r="B31" t="s">
        <v>43</v>
      </c>
      <c r="C31" t="s">
        <v>10</v>
      </c>
      <c r="D31" t="s">
        <v>111</v>
      </c>
      <c r="E31" s="3"/>
      <c r="F31" s="3">
        <v>9.4E-2</v>
      </c>
      <c r="G31" s="3">
        <v>6.3E-2</v>
      </c>
      <c r="H31" s="3">
        <v>4.4999999999999998E-2</v>
      </c>
      <c r="I31" s="3">
        <v>0.03</v>
      </c>
      <c r="J31" s="3">
        <v>3.4000000000000002E-2</v>
      </c>
      <c r="K31" s="3">
        <v>3.2000000000000001E-2</v>
      </c>
      <c r="L31" s="3">
        <v>2.8000000000000001E-2</v>
      </c>
      <c r="M31" s="3">
        <v>2.1999999999999999E-2</v>
      </c>
      <c r="N31" s="3">
        <v>2.4E-2</v>
      </c>
      <c r="R31">
        <v>4339027</v>
      </c>
      <c r="S31">
        <v>2361250</v>
      </c>
      <c r="T31">
        <v>1992875</v>
      </c>
      <c r="U31">
        <v>1556930</v>
      </c>
      <c r="V31">
        <v>1079645</v>
      </c>
      <c r="W31">
        <v>791231</v>
      </c>
      <c r="X31">
        <v>788566</v>
      </c>
      <c r="Y31">
        <v>695263</v>
      </c>
      <c r="Z31">
        <v>1121302</v>
      </c>
      <c r="AA31" s="5">
        <f t="shared" si="4"/>
        <v>0.96599999999999997</v>
      </c>
      <c r="AB31" s="3">
        <f t="shared" si="5"/>
        <v>0</v>
      </c>
      <c r="AC31" s="4">
        <f t="shared" si="6"/>
        <v>9</v>
      </c>
      <c r="AD31" s="3">
        <f t="shared" si="7"/>
        <v>9.8849999999999998</v>
      </c>
    </row>
    <row r="32" spans="1:30">
      <c r="A32" t="s">
        <v>51</v>
      </c>
      <c r="B32" t="s">
        <v>44</v>
      </c>
      <c r="C32" t="s">
        <v>10</v>
      </c>
      <c r="D32" t="s">
        <v>111</v>
      </c>
      <c r="E32" s="3"/>
      <c r="F32" s="3">
        <v>3.7999999999999999E-2</v>
      </c>
      <c r="G32" s="3">
        <v>3.2000000000000001E-2</v>
      </c>
      <c r="H32" s="3">
        <v>3.1E-2</v>
      </c>
      <c r="I32" s="3">
        <v>1.9E-2</v>
      </c>
      <c r="J32" s="3">
        <v>1.0999999999999999E-2</v>
      </c>
      <c r="K32" s="3">
        <v>5.0000000000000001E-3</v>
      </c>
      <c r="L32" s="3">
        <v>1.2E-2</v>
      </c>
      <c r="M32" s="3">
        <v>8.0000000000000002E-3</v>
      </c>
      <c r="N32" s="3">
        <v>5.0000000000000001E-3</v>
      </c>
      <c r="R32">
        <v>712715</v>
      </c>
      <c r="S32">
        <v>691955</v>
      </c>
      <c r="T32">
        <v>738832</v>
      </c>
      <c r="U32">
        <v>410561</v>
      </c>
      <c r="V32">
        <v>270046</v>
      </c>
      <c r="W32">
        <v>412292</v>
      </c>
      <c r="X32">
        <v>391897</v>
      </c>
      <c r="Y32">
        <v>324267</v>
      </c>
      <c r="Z32">
        <v>187100</v>
      </c>
      <c r="AA32" s="5">
        <f t="shared" si="4"/>
        <v>0.92300000000000004</v>
      </c>
      <c r="AB32" s="3">
        <f t="shared" si="5"/>
        <v>0</v>
      </c>
      <c r="AC32" s="4">
        <f t="shared" si="6"/>
        <v>9</v>
      </c>
      <c r="AD32" s="3">
        <f t="shared" si="7"/>
        <v>6.3460000000000001</v>
      </c>
    </row>
    <row r="33" spans="1:30">
      <c r="A33" t="s">
        <v>51</v>
      </c>
      <c r="B33" t="s">
        <v>45</v>
      </c>
      <c r="C33" t="s">
        <v>10</v>
      </c>
      <c r="D33" t="s">
        <v>111</v>
      </c>
      <c r="E33" s="3"/>
      <c r="F33" s="3">
        <v>9.9000000000000005E-2</v>
      </c>
      <c r="G33" s="3">
        <v>9.9000000000000005E-2</v>
      </c>
      <c r="H33" s="3">
        <v>8.5000000000000006E-2</v>
      </c>
      <c r="I33" s="3">
        <v>5.5E-2</v>
      </c>
      <c r="J33" s="3">
        <v>5.7000000000000002E-2</v>
      </c>
      <c r="K33" s="3">
        <v>5.3999999999999999E-2</v>
      </c>
      <c r="L33" s="3">
        <v>5.6000000000000001E-2</v>
      </c>
      <c r="M33" s="3">
        <v>5.3999999999999999E-2</v>
      </c>
      <c r="N33" s="3">
        <v>6.8000000000000005E-2</v>
      </c>
      <c r="R33">
        <v>5657875</v>
      </c>
      <c r="S33">
        <v>3902889</v>
      </c>
      <c r="T33">
        <v>4457610</v>
      </c>
      <c r="U33">
        <v>2534977</v>
      </c>
      <c r="V33">
        <v>1715576</v>
      </c>
      <c r="W33">
        <v>1018609</v>
      </c>
      <c r="X33">
        <v>1245924</v>
      </c>
      <c r="Y33">
        <v>1064287</v>
      </c>
      <c r="Z33">
        <v>1582454</v>
      </c>
      <c r="AA33" s="5">
        <f t="shared" si="4"/>
        <v>0.90300000000000002</v>
      </c>
      <c r="AB33" s="3">
        <f t="shared" si="5"/>
        <v>1E-3</v>
      </c>
      <c r="AC33" s="4">
        <f t="shared" si="6"/>
        <v>9</v>
      </c>
      <c r="AD33" s="3">
        <f t="shared" si="7"/>
        <v>5.5609999999999999</v>
      </c>
    </row>
    <row r="34" spans="1:30">
      <c r="A34" t="s">
        <v>51</v>
      </c>
      <c r="B34" t="s">
        <v>46</v>
      </c>
      <c r="C34" t="s">
        <v>10</v>
      </c>
      <c r="D34" t="s">
        <v>111</v>
      </c>
      <c r="E34" s="3"/>
      <c r="F34" s="3">
        <v>2.1000000000000001E-2</v>
      </c>
      <c r="G34" s="3">
        <v>4.0000000000000001E-3</v>
      </c>
      <c r="H34" s="3">
        <v>1.4E-2</v>
      </c>
      <c r="I34" s="3">
        <v>0.02</v>
      </c>
      <c r="J34" s="3">
        <v>0</v>
      </c>
      <c r="K34" s="3">
        <v>2E-3</v>
      </c>
      <c r="L34" s="3">
        <v>0</v>
      </c>
      <c r="M34" s="3">
        <v>1E-3</v>
      </c>
      <c r="N34" s="3">
        <v>1E-3</v>
      </c>
      <c r="R34">
        <v>921668</v>
      </c>
      <c r="S34">
        <v>193724</v>
      </c>
      <c r="T34">
        <v>628134</v>
      </c>
      <c r="U34">
        <v>440888</v>
      </c>
      <c r="V34">
        <v>21895</v>
      </c>
      <c r="W34">
        <v>36317</v>
      </c>
      <c r="X34">
        <v>3424</v>
      </c>
      <c r="Y34">
        <v>2428</v>
      </c>
      <c r="Z34">
        <v>14087</v>
      </c>
      <c r="AA34" s="5">
        <f t="shared" si="4"/>
        <v>0.92800000000000005</v>
      </c>
      <c r="AB34" s="3">
        <f t="shared" si="5"/>
        <v>0</v>
      </c>
      <c r="AC34" s="4">
        <f t="shared" si="6"/>
        <v>9</v>
      </c>
      <c r="AD34" s="3">
        <f t="shared" si="7"/>
        <v>6.59</v>
      </c>
    </row>
    <row r="35" spans="1:30">
      <c r="A35" t="s">
        <v>26</v>
      </c>
      <c r="B35" t="s">
        <v>43</v>
      </c>
      <c r="C35" t="s">
        <v>10</v>
      </c>
      <c r="D35" t="s">
        <v>111</v>
      </c>
      <c r="E35" s="3">
        <v>6.0999999999999999E-2</v>
      </c>
      <c r="F35" s="3">
        <v>5.0999999999999997E-2</v>
      </c>
      <c r="G35" s="3">
        <v>3.4000000000000002E-2</v>
      </c>
      <c r="H35" s="3">
        <v>0.02</v>
      </c>
      <c r="I35" s="3">
        <v>2.1999999999999999E-2</v>
      </c>
      <c r="J35" s="3">
        <v>2.5000000000000001E-2</v>
      </c>
      <c r="K35" s="3">
        <v>1.7000000000000001E-2</v>
      </c>
      <c r="L35" s="3">
        <v>8.9999999999999993E-3</v>
      </c>
      <c r="M35" s="3">
        <v>6.0000000000000001E-3</v>
      </c>
      <c r="N35" s="3">
        <v>5.0000000000000001E-3</v>
      </c>
      <c r="Q35">
        <v>1820884</v>
      </c>
      <c r="R35">
        <v>1485621</v>
      </c>
      <c r="S35">
        <v>1183969</v>
      </c>
      <c r="T35">
        <v>1031157</v>
      </c>
      <c r="U35">
        <v>833204</v>
      </c>
      <c r="V35">
        <v>914404</v>
      </c>
      <c r="W35">
        <v>811692</v>
      </c>
      <c r="X35">
        <v>595833</v>
      </c>
      <c r="Y35">
        <v>519421</v>
      </c>
      <c r="Z35">
        <v>450915</v>
      </c>
      <c r="AA35" s="5">
        <f t="shared" si="4"/>
        <v>0.98499999999999999</v>
      </c>
      <c r="AB35" s="3">
        <f t="shared" si="5"/>
        <v>0</v>
      </c>
      <c r="AC35" s="4">
        <f t="shared" si="6"/>
        <v>10</v>
      </c>
      <c r="AD35" s="3">
        <f t="shared" si="7"/>
        <v>16.146000000000001</v>
      </c>
    </row>
    <row r="36" spans="1:30">
      <c r="A36" t="s">
        <v>26</v>
      </c>
      <c r="B36" t="s">
        <v>44</v>
      </c>
      <c r="C36" t="s">
        <v>10</v>
      </c>
      <c r="D36" t="s">
        <v>111</v>
      </c>
      <c r="E36" s="3">
        <v>1.4E-2</v>
      </c>
      <c r="F36" s="3">
        <v>2.1000000000000001E-2</v>
      </c>
      <c r="G36" s="3">
        <v>1.7000000000000001E-2</v>
      </c>
      <c r="H36" s="3">
        <v>1.0999999999999999E-2</v>
      </c>
      <c r="I36" s="3">
        <v>7.0000000000000001E-3</v>
      </c>
      <c r="J36" s="3">
        <v>8.9999999999999993E-3</v>
      </c>
      <c r="K36" s="3">
        <v>6.0000000000000001E-3</v>
      </c>
      <c r="L36" s="3">
        <v>4.0000000000000001E-3</v>
      </c>
      <c r="M36" s="3">
        <v>3.0000000000000001E-3</v>
      </c>
      <c r="N36" s="3">
        <v>2E-3</v>
      </c>
      <c r="Q36">
        <v>316942</v>
      </c>
      <c r="R36">
        <v>373136</v>
      </c>
      <c r="S36">
        <v>345327</v>
      </c>
      <c r="T36">
        <v>321205</v>
      </c>
      <c r="U36">
        <v>162491</v>
      </c>
      <c r="V36">
        <v>198545</v>
      </c>
      <c r="W36">
        <v>200874</v>
      </c>
      <c r="X36">
        <v>176489</v>
      </c>
      <c r="Y36">
        <v>208160</v>
      </c>
      <c r="Z36">
        <v>139164</v>
      </c>
      <c r="AA36" s="5">
        <f t="shared" si="4"/>
        <v>0.91900000000000004</v>
      </c>
      <c r="AB36" s="3">
        <f t="shared" si="5"/>
        <v>0</v>
      </c>
      <c r="AC36" s="4">
        <f t="shared" si="6"/>
        <v>10</v>
      </c>
      <c r="AD36" s="3">
        <f t="shared" si="7"/>
        <v>6.593</v>
      </c>
    </row>
    <row r="37" spans="1:30">
      <c r="A37" t="s">
        <v>26</v>
      </c>
      <c r="B37" t="s">
        <v>45</v>
      </c>
      <c r="C37" t="s">
        <v>10</v>
      </c>
      <c r="D37" t="s">
        <v>111</v>
      </c>
      <c r="E37" s="3">
        <v>0.109</v>
      </c>
      <c r="F37" s="3">
        <v>0.13200000000000001</v>
      </c>
      <c r="G37" s="3">
        <v>9.0999999999999998E-2</v>
      </c>
      <c r="H37" s="3">
        <v>8.1000000000000003E-2</v>
      </c>
      <c r="I37" s="3">
        <v>0.106</v>
      </c>
      <c r="J37" s="3">
        <v>7.6999999999999999E-2</v>
      </c>
      <c r="K37" s="3">
        <v>7.2999999999999995E-2</v>
      </c>
      <c r="L37" s="3">
        <v>7.0000000000000007E-2</v>
      </c>
      <c r="M37" s="3">
        <v>7.2999999999999995E-2</v>
      </c>
      <c r="N37" s="3">
        <v>7.4999999999999997E-2</v>
      </c>
      <c r="Q37">
        <v>2070339</v>
      </c>
      <c r="R37">
        <v>1942010</v>
      </c>
      <c r="S37">
        <v>1716974</v>
      </c>
      <c r="T37">
        <v>1655822</v>
      </c>
      <c r="U37">
        <v>1151533</v>
      </c>
      <c r="V37">
        <v>1205260</v>
      </c>
      <c r="W37">
        <v>1001145</v>
      </c>
      <c r="X37">
        <v>1169421</v>
      </c>
      <c r="Y37">
        <v>1420549</v>
      </c>
      <c r="Z37">
        <v>1465397</v>
      </c>
      <c r="AA37" s="5">
        <f t="shared" si="4"/>
        <v>0.64800000000000002</v>
      </c>
      <c r="AB37" s="3">
        <f t="shared" si="5"/>
        <v>4.2999999999999997E-2</v>
      </c>
      <c r="AC37" s="4">
        <f t="shared" si="6"/>
        <v>10</v>
      </c>
      <c r="AD37" s="3">
        <f t="shared" si="7"/>
        <v>2.4060000000000001</v>
      </c>
    </row>
    <row r="38" spans="1:30">
      <c r="A38" t="s">
        <v>26</v>
      </c>
      <c r="B38" t="s">
        <v>46</v>
      </c>
      <c r="C38" t="s">
        <v>10</v>
      </c>
      <c r="D38" t="s">
        <v>111</v>
      </c>
      <c r="E38" s="3"/>
      <c r="F38" s="3">
        <v>8.9999999999999993E-3</v>
      </c>
      <c r="G38" s="3">
        <v>6.0000000000000001E-3</v>
      </c>
      <c r="H38" s="3">
        <v>2.4E-2</v>
      </c>
      <c r="I38" s="3">
        <v>0.02</v>
      </c>
      <c r="J38" s="3">
        <v>2E-3</v>
      </c>
      <c r="K38" s="3">
        <v>4.0000000000000001E-3</v>
      </c>
      <c r="L38" s="3">
        <v>1E-3</v>
      </c>
      <c r="M38" s="3">
        <v>6.0000000000000001E-3</v>
      </c>
      <c r="N38" s="3">
        <v>1E-3</v>
      </c>
      <c r="R38">
        <v>144639</v>
      </c>
      <c r="S38">
        <v>121133</v>
      </c>
      <c r="T38">
        <v>413844</v>
      </c>
      <c r="U38">
        <v>178434</v>
      </c>
      <c r="V38">
        <v>36859</v>
      </c>
      <c r="W38">
        <v>40493</v>
      </c>
      <c r="X38">
        <v>16200</v>
      </c>
      <c r="Y38">
        <v>99798</v>
      </c>
      <c r="Z38">
        <v>20821</v>
      </c>
      <c r="AA38" s="5">
        <f t="shared" si="4"/>
        <v>0.92300000000000004</v>
      </c>
      <c r="AB38" s="3">
        <f t="shared" si="5"/>
        <v>0</v>
      </c>
      <c r="AC38" s="4">
        <f t="shared" si="6"/>
        <v>9</v>
      </c>
      <c r="AD38" s="3">
        <f t="shared" si="7"/>
        <v>6.3460000000000001</v>
      </c>
    </row>
    <row r="39" spans="1:30">
      <c r="A39" t="s">
        <v>26</v>
      </c>
      <c r="B39" t="s">
        <v>47</v>
      </c>
      <c r="C39" t="s">
        <v>10</v>
      </c>
      <c r="D39" t="s">
        <v>111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/>
      <c r="M39" s="3">
        <v>0</v>
      </c>
      <c r="N39" s="3">
        <v>0</v>
      </c>
      <c r="Q39">
        <v>9096</v>
      </c>
      <c r="R39">
        <v>8169</v>
      </c>
      <c r="S39">
        <v>1237</v>
      </c>
      <c r="T39">
        <v>914</v>
      </c>
      <c r="U39">
        <v>2232</v>
      </c>
      <c r="V39">
        <v>4946</v>
      </c>
      <c r="W39">
        <v>1544</v>
      </c>
      <c r="X39">
        <v>66</v>
      </c>
      <c r="Y39">
        <v>916</v>
      </c>
      <c r="Z39">
        <v>2492</v>
      </c>
      <c r="AA39" s="5"/>
      <c r="AB39" s="3"/>
      <c r="AC39" s="4"/>
      <c r="AD39" s="3"/>
    </row>
    <row r="40" spans="1:30">
      <c r="A40" t="s">
        <v>67</v>
      </c>
      <c r="E40" s="3">
        <f>SUM(E10:E39)</f>
        <v>0.39100000000000001</v>
      </c>
      <c r="F40" s="3">
        <f t="shared" ref="F40:M40" si="8">SUM(F10:F39)</f>
        <v>0.68700000000000006</v>
      </c>
      <c r="G40" s="3">
        <f t="shared" si="8"/>
        <v>0.55600000000000005</v>
      </c>
      <c r="H40" s="3">
        <f t="shared" si="8"/>
        <v>0.52000000000000013</v>
      </c>
      <c r="I40" s="3">
        <f t="shared" si="8"/>
        <v>0.5</v>
      </c>
      <c r="J40" s="3">
        <f t="shared" si="8"/>
        <v>0.38900000000000007</v>
      </c>
      <c r="K40" s="3">
        <f t="shared" si="8"/>
        <v>0.37400000000000005</v>
      </c>
      <c r="L40" s="3">
        <f t="shared" si="8"/>
        <v>0.376</v>
      </c>
      <c r="M40" s="3">
        <f t="shared" si="8"/>
        <v>0.35000000000000003</v>
      </c>
      <c r="N40" s="3">
        <f t="shared" ref="N40" si="9">SUM(N10:N39)</f>
        <v>0.33400000000000002</v>
      </c>
      <c r="Q40">
        <f>SUM(Q10:Q39)</f>
        <v>8391212</v>
      </c>
      <c r="R40">
        <f t="shared" ref="R40:Z40" si="10">SUM(R10:R39)</f>
        <v>19214038</v>
      </c>
      <c r="S40">
        <f t="shared" si="10"/>
        <v>14481187</v>
      </c>
      <c r="T40">
        <f t="shared" si="10"/>
        <v>15375052</v>
      </c>
      <c r="U40">
        <f t="shared" si="10"/>
        <v>10465985</v>
      </c>
      <c r="V40">
        <f t="shared" si="10"/>
        <v>8708136</v>
      </c>
      <c r="W40">
        <f t="shared" si="10"/>
        <v>6779579</v>
      </c>
      <c r="X40">
        <f t="shared" si="10"/>
        <v>6991700</v>
      </c>
      <c r="Y40">
        <f t="shared" si="10"/>
        <v>8110058</v>
      </c>
      <c r="Z40">
        <f t="shared" si="10"/>
        <v>7943563</v>
      </c>
      <c r="AA40" s="5">
        <f>ROUND(PEARSON($Q40:$Z40,$E40:$N40),3)</f>
        <v>0.95499999999999996</v>
      </c>
      <c r="AB40" s="3">
        <f>ROUND(TDIST(ABS(AD40),AC40-2,2),3)</f>
        <v>0</v>
      </c>
      <c r="AC40" s="4">
        <f>COUNTA(Q40:Z40)</f>
        <v>10</v>
      </c>
      <c r="AD40" s="3">
        <f>ROUND((AA40*SQRT(AC40-2))/(SQRT(1-AA40^2)),3)</f>
        <v>9.1069999999999993</v>
      </c>
    </row>
    <row r="41" spans="1:30">
      <c r="A41" t="s">
        <v>69</v>
      </c>
      <c r="E41">
        <f>ROUND(E40/E5,2)</f>
        <v>0.37</v>
      </c>
      <c r="F41">
        <f t="shared" ref="F41:N41" si="11">ROUND(F40/F5,2)</f>
        <v>0.56000000000000005</v>
      </c>
      <c r="G41">
        <f t="shared" si="11"/>
        <v>0.55000000000000004</v>
      </c>
      <c r="H41">
        <f t="shared" si="11"/>
        <v>0.56999999999999995</v>
      </c>
      <c r="I41">
        <f t="shared" si="11"/>
        <v>0.65</v>
      </c>
      <c r="J41">
        <f t="shared" si="11"/>
        <v>0.7</v>
      </c>
      <c r="K41">
        <f t="shared" si="11"/>
        <v>0.8</v>
      </c>
      <c r="L41">
        <f t="shared" si="11"/>
        <v>0.89</v>
      </c>
      <c r="M41">
        <f t="shared" si="11"/>
        <v>0.89</v>
      </c>
      <c r="N41">
        <f t="shared" si="11"/>
        <v>0.9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41"/>
  <sheetViews>
    <sheetView zoomScale="90" zoomScaleNormal="90" workbookViewId="0"/>
  </sheetViews>
  <sheetFormatPr defaultColWidth="9.140625" defaultRowHeight="15"/>
  <cols>
    <col min="1" max="1" width="7.28515625" customWidth="1"/>
    <col min="2" max="2" width="16.140625" customWidth="1"/>
    <col min="4" max="4" width="9.140625" customWidth="1"/>
    <col min="15" max="15" width="5.140625" customWidth="1"/>
    <col min="16" max="16" width="17.42578125" customWidth="1"/>
    <col min="17" max="26" width="11" customWidth="1"/>
    <col min="27" max="29" width="7.140625" customWidth="1"/>
  </cols>
  <sheetData>
    <row r="1" spans="1:30">
      <c r="A1" s="11" t="s">
        <v>152</v>
      </c>
      <c r="J1" t="s">
        <v>29</v>
      </c>
      <c r="P1" s="11" t="s">
        <v>143</v>
      </c>
      <c r="AA1" s="4"/>
      <c r="AB1" s="4"/>
    </row>
    <row r="2" spans="1:30"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 s="4">
        <v>2010</v>
      </c>
      <c r="M2" s="4">
        <v>2011</v>
      </c>
      <c r="N2" s="4">
        <v>2012</v>
      </c>
      <c r="Q2">
        <v>2003</v>
      </c>
      <c r="R2">
        <v>2004</v>
      </c>
      <c r="S2">
        <v>2005</v>
      </c>
      <c r="T2">
        <v>2006</v>
      </c>
      <c r="U2">
        <v>2007</v>
      </c>
      <c r="V2">
        <v>2008</v>
      </c>
      <c r="W2">
        <v>2009</v>
      </c>
      <c r="X2">
        <v>2010</v>
      </c>
      <c r="Y2">
        <v>2011</v>
      </c>
      <c r="Z2" s="4">
        <v>2012</v>
      </c>
      <c r="AB2" s="4"/>
    </row>
    <row r="3" spans="1:30">
      <c r="A3" t="s">
        <v>0</v>
      </c>
      <c r="E3" s="4"/>
      <c r="F3" s="4"/>
      <c r="G3" s="4"/>
      <c r="H3" s="4"/>
      <c r="I3" s="4">
        <v>0.77100000000000002</v>
      </c>
      <c r="J3" s="9">
        <f>ROUND(I3*0.9,3)</f>
        <v>0.69399999999999995</v>
      </c>
      <c r="K3" s="9">
        <f t="shared" ref="K3:N3" si="0">ROUND(J3*0.9,3)</f>
        <v>0.625</v>
      </c>
      <c r="L3" s="9">
        <f t="shared" si="0"/>
        <v>0.56299999999999994</v>
      </c>
      <c r="M3" s="9">
        <f t="shared" si="0"/>
        <v>0.50700000000000001</v>
      </c>
      <c r="N3" s="9">
        <f t="shared" si="0"/>
        <v>0.45600000000000002</v>
      </c>
      <c r="P3" t="s">
        <v>52</v>
      </c>
      <c r="V3" s="4"/>
      <c r="W3" s="4"/>
      <c r="X3" s="4"/>
      <c r="Y3" s="4"/>
      <c r="Z3" s="4"/>
      <c r="AA3" s="4"/>
      <c r="AB3" s="4"/>
    </row>
    <row r="4" spans="1:30">
      <c r="A4" t="s">
        <v>2</v>
      </c>
      <c r="J4" s="1">
        <f>ROUND((J3-I3)/I3,2)</f>
        <v>-0.1</v>
      </c>
      <c r="K4" s="1">
        <f>ROUND((K3-J3)/J3,2)</f>
        <v>-0.1</v>
      </c>
      <c r="L4" s="1">
        <f>ROUND((L3-K3)/K3,2)</f>
        <v>-0.1</v>
      </c>
      <c r="M4" s="1">
        <f>ROUND((M3-L3)/L3,2)</f>
        <v>-0.1</v>
      </c>
      <c r="N4" s="1">
        <f>ROUND((N3-M3)/M3,2)</f>
        <v>-0.1</v>
      </c>
      <c r="O4" s="1"/>
      <c r="P4" t="s">
        <v>5</v>
      </c>
      <c r="Q4" s="2"/>
      <c r="W4" s="1"/>
      <c r="X4" s="1"/>
      <c r="Y4" s="1"/>
      <c r="Z4" s="1"/>
      <c r="AA4" s="6"/>
      <c r="AB4" s="4"/>
    </row>
    <row r="5" spans="1:30">
      <c r="A5" t="s">
        <v>4</v>
      </c>
      <c r="E5" s="4">
        <v>1.0629999999999999</v>
      </c>
      <c r="F5" s="4">
        <v>1.224</v>
      </c>
      <c r="G5" s="4">
        <v>1.0029999999999999</v>
      </c>
      <c r="H5" s="4">
        <v>0.90600000000000003</v>
      </c>
      <c r="I5" s="4">
        <v>0.77100000000000002</v>
      </c>
      <c r="J5" s="4">
        <v>0.55200000000000005</v>
      </c>
      <c r="K5" s="4">
        <v>0.46800000000000003</v>
      </c>
      <c r="L5" s="4">
        <v>0.42199999999999999</v>
      </c>
      <c r="M5" s="4">
        <v>0.39200000000000002</v>
      </c>
      <c r="N5" s="4">
        <v>0.373</v>
      </c>
      <c r="P5" t="s">
        <v>1</v>
      </c>
      <c r="Q5" s="7">
        <v>8391212</v>
      </c>
      <c r="R5" s="7">
        <v>19214038</v>
      </c>
      <c r="S5" s="7">
        <v>14481187</v>
      </c>
      <c r="T5" s="7">
        <v>15375052</v>
      </c>
      <c r="U5" s="7">
        <v>10465985</v>
      </c>
      <c r="V5" s="7">
        <v>8708136</v>
      </c>
      <c r="W5" s="7">
        <v>6779579</v>
      </c>
      <c r="X5" s="7">
        <v>6991700</v>
      </c>
      <c r="Y5" s="7">
        <v>8110058</v>
      </c>
      <c r="Z5" s="7">
        <v>7943563</v>
      </c>
      <c r="AA5" s="4"/>
      <c r="AB5" s="4"/>
    </row>
    <row r="6" spans="1:30">
      <c r="A6" t="s">
        <v>3</v>
      </c>
      <c r="J6" s="1">
        <f t="shared" ref="J6:N6" si="1">ROUND((J5-I5)/I5,2)</f>
        <v>-0.28000000000000003</v>
      </c>
      <c r="K6" s="1">
        <f t="shared" si="1"/>
        <v>-0.15</v>
      </c>
      <c r="L6" s="1">
        <f t="shared" si="1"/>
        <v>-0.1</v>
      </c>
      <c r="M6" s="1">
        <f t="shared" si="1"/>
        <v>-7.0000000000000007E-2</v>
      </c>
      <c r="N6" s="1">
        <f t="shared" si="1"/>
        <v>-0.05</v>
      </c>
      <c r="V6" s="1">
        <f t="shared" ref="V6" si="2">ROUND((V5-U5)/U5,2)</f>
        <v>-0.17</v>
      </c>
      <c r="W6" s="1">
        <f>ROUND((W5-V5)/V5,2)</f>
        <v>-0.22</v>
      </c>
      <c r="X6" s="1">
        <f t="shared" ref="X6:Z6" si="3">ROUND((X5-W5)/W5,2)</f>
        <v>0.03</v>
      </c>
      <c r="Y6" s="1">
        <f t="shared" si="3"/>
        <v>0.16</v>
      </c>
      <c r="Z6" s="1">
        <f t="shared" si="3"/>
        <v>-0.02</v>
      </c>
      <c r="AA6" s="4"/>
      <c r="AB6" s="4"/>
    </row>
    <row r="7" spans="1:30">
      <c r="K7" s="2"/>
      <c r="AA7" s="4"/>
      <c r="AB7" s="4"/>
    </row>
    <row r="8" spans="1:30">
      <c r="A8" s="11" t="s">
        <v>144</v>
      </c>
      <c r="P8" s="11" t="s">
        <v>27</v>
      </c>
      <c r="AA8" s="4" t="s">
        <v>141</v>
      </c>
    </row>
    <row r="9" spans="1:30">
      <c r="A9" t="s">
        <v>55</v>
      </c>
      <c r="B9" t="s">
        <v>56</v>
      </c>
      <c r="C9" t="s">
        <v>57</v>
      </c>
      <c r="D9" t="s">
        <v>58</v>
      </c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P9" s="11" t="s">
        <v>28</v>
      </c>
      <c r="Q9">
        <v>2003</v>
      </c>
      <c r="R9">
        <v>2004</v>
      </c>
      <c r="S9">
        <v>2005</v>
      </c>
      <c r="T9">
        <v>2006</v>
      </c>
      <c r="U9">
        <v>2007</v>
      </c>
      <c r="V9">
        <v>2008</v>
      </c>
      <c r="W9">
        <v>2009</v>
      </c>
      <c r="X9">
        <v>2010</v>
      </c>
      <c r="Y9">
        <v>2011</v>
      </c>
      <c r="AA9" s="4" t="s">
        <v>68</v>
      </c>
      <c r="AB9" s="5" t="s">
        <v>34</v>
      </c>
      <c r="AC9" s="4" t="s">
        <v>33</v>
      </c>
    </row>
    <row r="10" spans="1:30">
      <c r="A10" t="s">
        <v>20</v>
      </c>
      <c r="B10" t="s">
        <v>42</v>
      </c>
      <c r="C10" t="s">
        <v>10</v>
      </c>
      <c r="D10" t="s">
        <v>11</v>
      </c>
      <c r="E10" s="3"/>
      <c r="F10" s="3">
        <v>0</v>
      </c>
      <c r="G10" s="3"/>
      <c r="H10" s="3">
        <v>1E-3</v>
      </c>
      <c r="I10" s="3">
        <v>1E-3</v>
      </c>
      <c r="J10" s="3">
        <v>1E-3</v>
      </c>
      <c r="K10" s="3">
        <v>3.0000000000000001E-3</v>
      </c>
      <c r="L10" s="3">
        <v>2E-3</v>
      </c>
      <c r="M10" s="3">
        <v>3.0000000000000001E-3</v>
      </c>
      <c r="N10" s="3">
        <v>1E-3</v>
      </c>
      <c r="R10">
        <v>822</v>
      </c>
      <c r="T10">
        <v>11756</v>
      </c>
      <c r="U10">
        <v>9000</v>
      </c>
      <c r="V10">
        <v>7782</v>
      </c>
      <c r="W10">
        <v>19715</v>
      </c>
      <c r="X10">
        <v>26908</v>
      </c>
      <c r="Y10">
        <v>38601</v>
      </c>
      <c r="Z10">
        <v>27877</v>
      </c>
      <c r="AA10" s="5">
        <f t="shared" ref="AA10:AA38" si="4">ROUND(PEARSON($Q10:$Z10,$E10:$N10),3)</f>
        <v>0.754</v>
      </c>
      <c r="AB10" s="3">
        <f t="shared" ref="AB10:AB38" si="5">ROUND(TDIST(ABS(AD10),AC10-2,2),3)</f>
        <v>3.1E-2</v>
      </c>
      <c r="AC10" s="4">
        <f t="shared" ref="AC10:AC38" si="6">COUNTA(Q10:Z10)</f>
        <v>8</v>
      </c>
      <c r="AD10" s="3">
        <f t="shared" ref="AD10:AD38" si="7">ROUND((AA10*SQRT(AC10-2))/(SQRT(1-AA10^2)),3)</f>
        <v>2.8119999999999998</v>
      </c>
    </row>
    <row r="11" spans="1:30">
      <c r="A11" t="s">
        <v>20</v>
      </c>
      <c r="B11" t="s">
        <v>43</v>
      </c>
      <c r="C11" t="s">
        <v>10</v>
      </c>
      <c r="D11" t="s">
        <v>11</v>
      </c>
      <c r="E11" s="3">
        <v>1E-3</v>
      </c>
      <c r="F11" s="3">
        <v>0</v>
      </c>
      <c r="G11" s="3">
        <v>3.0000000000000001E-3</v>
      </c>
      <c r="H11" s="3">
        <v>0</v>
      </c>
      <c r="I11" s="3">
        <v>0</v>
      </c>
      <c r="J11" s="3">
        <v>0</v>
      </c>
      <c r="K11" s="3">
        <v>0</v>
      </c>
      <c r="L11" s="3"/>
      <c r="M11" s="3"/>
      <c r="N11" s="3"/>
      <c r="Q11">
        <v>11696</v>
      </c>
      <c r="R11">
        <v>8290</v>
      </c>
      <c r="S11">
        <v>43704</v>
      </c>
      <c r="T11">
        <v>14527</v>
      </c>
      <c r="U11">
        <v>11824</v>
      </c>
      <c r="V11">
        <v>5048</v>
      </c>
      <c r="W11">
        <v>6594</v>
      </c>
      <c r="AA11" s="5">
        <f t="shared" si="4"/>
        <v>0.93700000000000006</v>
      </c>
      <c r="AB11" s="3">
        <f t="shared" si="5"/>
        <v>2E-3</v>
      </c>
      <c r="AC11" s="4">
        <f t="shared" si="6"/>
        <v>7</v>
      </c>
      <c r="AD11" s="3">
        <f t="shared" si="7"/>
        <v>5.9980000000000002</v>
      </c>
    </row>
    <row r="12" spans="1:30">
      <c r="A12" t="s">
        <v>20</v>
      </c>
      <c r="B12" t="s">
        <v>44</v>
      </c>
      <c r="C12" t="s">
        <v>10</v>
      </c>
      <c r="D12" t="s">
        <v>11</v>
      </c>
      <c r="E12" s="3"/>
      <c r="F12" s="3">
        <v>0</v>
      </c>
      <c r="G12" s="3">
        <v>0</v>
      </c>
      <c r="H12" s="3">
        <v>0</v>
      </c>
      <c r="I12" s="3"/>
      <c r="J12" s="3">
        <v>0</v>
      </c>
      <c r="K12" s="3"/>
      <c r="L12" s="3">
        <v>0</v>
      </c>
      <c r="M12" s="3"/>
      <c r="N12" s="3"/>
      <c r="Q12">
        <v>10248</v>
      </c>
      <c r="R12">
        <v>11771</v>
      </c>
      <c r="S12">
        <v>15007</v>
      </c>
      <c r="T12">
        <v>9881</v>
      </c>
      <c r="U12">
        <v>11920</v>
      </c>
      <c r="V12">
        <v>17580</v>
      </c>
      <c r="W12">
        <v>12580</v>
      </c>
      <c r="X12">
        <v>6600</v>
      </c>
      <c r="Y12">
        <v>2420</v>
      </c>
      <c r="AA12" s="5"/>
      <c r="AB12" s="3"/>
      <c r="AC12" s="4"/>
      <c r="AD12" s="3"/>
    </row>
    <row r="13" spans="1:30">
      <c r="A13" t="s">
        <v>20</v>
      </c>
      <c r="B13" t="s">
        <v>45</v>
      </c>
      <c r="C13" t="s">
        <v>10</v>
      </c>
      <c r="D13" t="s">
        <v>11</v>
      </c>
      <c r="E13" s="3">
        <v>1.7999999999999999E-2</v>
      </c>
      <c r="F13" s="3">
        <v>1.7999999999999999E-2</v>
      </c>
      <c r="G13" s="3">
        <v>2.8000000000000001E-2</v>
      </c>
      <c r="H13" s="3">
        <v>1.4999999999999999E-2</v>
      </c>
      <c r="I13" s="3">
        <v>8.0000000000000002E-3</v>
      </c>
      <c r="J13" s="3">
        <v>2.4E-2</v>
      </c>
      <c r="K13" s="3">
        <v>1.7999999999999999E-2</v>
      </c>
      <c r="L13" s="3">
        <v>1.9E-2</v>
      </c>
      <c r="M13" s="3">
        <v>6.0000000000000001E-3</v>
      </c>
      <c r="N13" s="3">
        <v>1.0999999999999999E-2</v>
      </c>
      <c r="Q13">
        <v>334236</v>
      </c>
      <c r="R13">
        <v>211999</v>
      </c>
      <c r="S13">
        <v>280977</v>
      </c>
      <c r="T13">
        <v>163096</v>
      </c>
      <c r="U13">
        <v>80177</v>
      </c>
      <c r="V13">
        <v>191198</v>
      </c>
      <c r="W13">
        <v>220844</v>
      </c>
      <c r="X13">
        <v>276398</v>
      </c>
      <c r="Y13">
        <v>108001</v>
      </c>
      <c r="Z13">
        <v>180536</v>
      </c>
      <c r="AA13" s="5">
        <f t="shared" si="4"/>
        <v>0.71899999999999997</v>
      </c>
      <c r="AB13" s="3">
        <f t="shared" si="5"/>
        <v>1.9E-2</v>
      </c>
      <c r="AC13" s="4">
        <f t="shared" si="6"/>
        <v>10</v>
      </c>
      <c r="AD13" s="3">
        <f t="shared" si="7"/>
        <v>2.9260000000000002</v>
      </c>
    </row>
    <row r="14" spans="1:30">
      <c r="A14" t="s">
        <v>20</v>
      </c>
      <c r="B14" t="s">
        <v>46</v>
      </c>
      <c r="C14" t="s">
        <v>10</v>
      </c>
      <c r="D14" t="s">
        <v>11</v>
      </c>
      <c r="E14" s="3"/>
      <c r="F14" s="3">
        <v>2.7E-2</v>
      </c>
      <c r="G14" s="3">
        <v>0.01</v>
      </c>
      <c r="H14" s="3">
        <v>8.9999999999999993E-3</v>
      </c>
      <c r="I14" s="3">
        <v>1.2E-2</v>
      </c>
      <c r="J14" s="3">
        <v>3.0000000000000001E-3</v>
      </c>
      <c r="K14" s="3">
        <v>8.0000000000000002E-3</v>
      </c>
      <c r="L14" s="3">
        <v>0.01</v>
      </c>
      <c r="M14" s="3">
        <v>1.4E-2</v>
      </c>
      <c r="N14" s="3">
        <v>4.0000000000000001E-3</v>
      </c>
      <c r="R14">
        <v>182107</v>
      </c>
      <c r="S14">
        <v>143688</v>
      </c>
      <c r="T14">
        <v>141492</v>
      </c>
      <c r="U14">
        <v>70379</v>
      </c>
      <c r="V14">
        <v>16691</v>
      </c>
      <c r="W14">
        <v>36135</v>
      </c>
      <c r="X14">
        <v>61303</v>
      </c>
      <c r="Y14">
        <v>128870</v>
      </c>
      <c r="Z14">
        <v>48484</v>
      </c>
      <c r="AA14" s="5">
        <f t="shared" si="4"/>
        <v>0.76700000000000002</v>
      </c>
      <c r="AB14" s="3">
        <f t="shared" si="5"/>
        <v>1.6E-2</v>
      </c>
      <c r="AC14" s="4">
        <f t="shared" si="6"/>
        <v>9</v>
      </c>
      <c r="AD14" s="3">
        <f t="shared" si="7"/>
        <v>3.1629999999999998</v>
      </c>
    </row>
    <row r="15" spans="1:30">
      <c r="A15" t="s">
        <v>21</v>
      </c>
      <c r="B15" t="s">
        <v>42</v>
      </c>
      <c r="C15" t="s">
        <v>10</v>
      </c>
      <c r="D15" t="s">
        <v>11</v>
      </c>
      <c r="E15" s="3">
        <v>0</v>
      </c>
      <c r="F15" s="3">
        <v>0</v>
      </c>
      <c r="G15" s="3">
        <v>3.0000000000000001E-3</v>
      </c>
      <c r="H15" s="3">
        <v>1E-3</v>
      </c>
      <c r="I15" s="3">
        <v>1E-3</v>
      </c>
      <c r="J15" s="3"/>
      <c r="K15" s="3"/>
      <c r="L15" s="3"/>
      <c r="M15" s="3">
        <v>1E-3</v>
      </c>
      <c r="N15" s="3">
        <v>2E-3</v>
      </c>
      <c r="Q15">
        <v>729</v>
      </c>
      <c r="R15">
        <v>880</v>
      </c>
      <c r="S15">
        <v>11204</v>
      </c>
      <c r="T15">
        <v>9781</v>
      </c>
      <c r="U15">
        <v>4380</v>
      </c>
      <c r="Y15">
        <v>7936</v>
      </c>
      <c r="Z15">
        <v>20727</v>
      </c>
      <c r="AA15" s="5">
        <f t="shared" si="4"/>
        <v>0.75</v>
      </c>
      <c r="AB15" s="3">
        <f t="shared" si="5"/>
        <v>5.1999999999999998E-2</v>
      </c>
      <c r="AC15" s="4">
        <f t="shared" si="6"/>
        <v>7</v>
      </c>
      <c r="AD15" s="3">
        <f t="shared" si="7"/>
        <v>2.5350000000000001</v>
      </c>
    </row>
    <row r="16" spans="1:30">
      <c r="A16" t="s">
        <v>21</v>
      </c>
      <c r="B16" t="s">
        <v>43</v>
      </c>
      <c r="C16" t="s">
        <v>10</v>
      </c>
      <c r="D16" t="s">
        <v>11</v>
      </c>
      <c r="E16" s="3">
        <v>1.4E-2</v>
      </c>
      <c r="F16" s="3">
        <v>1.0999999999999999E-2</v>
      </c>
      <c r="G16" s="3">
        <v>1.4E-2</v>
      </c>
      <c r="H16" s="3">
        <v>8.9999999999999993E-3</v>
      </c>
      <c r="I16" s="3">
        <v>1.0999999999999999E-2</v>
      </c>
      <c r="J16" s="3">
        <v>1.0999999999999999E-2</v>
      </c>
      <c r="K16" s="3">
        <v>7.0000000000000001E-3</v>
      </c>
      <c r="L16" s="3">
        <v>4.0000000000000001E-3</v>
      </c>
      <c r="M16" s="3">
        <v>3.0000000000000001E-3</v>
      </c>
      <c r="N16" s="3">
        <v>2E-3</v>
      </c>
      <c r="Q16">
        <v>286771</v>
      </c>
      <c r="R16">
        <v>247793</v>
      </c>
      <c r="S16">
        <v>288548</v>
      </c>
      <c r="T16">
        <v>255355</v>
      </c>
      <c r="U16">
        <v>190114</v>
      </c>
      <c r="V16">
        <v>195224</v>
      </c>
      <c r="W16">
        <v>170484</v>
      </c>
      <c r="X16">
        <v>133853</v>
      </c>
      <c r="Y16">
        <v>129032</v>
      </c>
      <c r="Z16">
        <v>109307</v>
      </c>
      <c r="AA16" s="5">
        <f t="shared" si="4"/>
        <v>0.91500000000000004</v>
      </c>
      <c r="AB16" s="3">
        <f t="shared" si="5"/>
        <v>0</v>
      </c>
      <c r="AC16" s="4">
        <f t="shared" si="6"/>
        <v>10</v>
      </c>
      <c r="AD16" s="3">
        <f t="shared" si="7"/>
        <v>6.415</v>
      </c>
    </row>
    <row r="17" spans="1:30">
      <c r="A17" t="s">
        <v>21</v>
      </c>
      <c r="B17" t="s">
        <v>44</v>
      </c>
      <c r="C17" t="s">
        <v>10</v>
      </c>
      <c r="D17" t="s">
        <v>11</v>
      </c>
      <c r="E17" s="3">
        <v>5.0000000000000001E-3</v>
      </c>
      <c r="F17" s="3">
        <v>5.0000000000000001E-3</v>
      </c>
      <c r="G17" s="3">
        <v>8.9999999999999993E-3</v>
      </c>
      <c r="H17" s="3">
        <v>4.0000000000000001E-3</v>
      </c>
      <c r="I17" s="3">
        <v>3.0000000000000001E-3</v>
      </c>
      <c r="J17" s="3">
        <v>1E-3</v>
      </c>
      <c r="K17" s="3">
        <v>1E-3</v>
      </c>
      <c r="L17" s="3">
        <v>1E-3</v>
      </c>
      <c r="M17" s="3">
        <v>1E-3</v>
      </c>
      <c r="N17" s="3">
        <v>0</v>
      </c>
      <c r="Q17">
        <v>228195</v>
      </c>
      <c r="R17">
        <v>112769</v>
      </c>
      <c r="S17">
        <v>154482</v>
      </c>
      <c r="T17">
        <v>157371</v>
      </c>
      <c r="U17">
        <v>86736</v>
      </c>
      <c r="V17">
        <v>45320</v>
      </c>
      <c r="W17">
        <v>63169</v>
      </c>
      <c r="X17">
        <v>76826</v>
      </c>
      <c r="Y17">
        <v>76881</v>
      </c>
      <c r="Z17">
        <v>41313</v>
      </c>
      <c r="AA17" s="5">
        <f t="shared" si="4"/>
        <v>0.75</v>
      </c>
      <c r="AB17" s="3">
        <f t="shared" si="5"/>
        <v>1.2E-2</v>
      </c>
      <c r="AC17" s="4">
        <f t="shared" si="6"/>
        <v>10</v>
      </c>
      <c r="AD17" s="3">
        <f t="shared" si="7"/>
        <v>3.2069999999999999</v>
      </c>
    </row>
    <row r="18" spans="1:30">
      <c r="A18" t="s">
        <v>21</v>
      </c>
      <c r="B18" t="s">
        <v>45</v>
      </c>
      <c r="C18" t="s">
        <v>10</v>
      </c>
      <c r="D18" t="s">
        <v>11</v>
      </c>
      <c r="E18" s="3">
        <v>8.4000000000000005E-2</v>
      </c>
      <c r="F18" s="3">
        <v>6.8000000000000005E-2</v>
      </c>
      <c r="G18" s="3">
        <v>6.6000000000000003E-2</v>
      </c>
      <c r="H18" s="3">
        <v>8.1000000000000003E-2</v>
      </c>
      <c r="I18" s="3">
        <v>6.6000000000000003E-2</v>
      </c>
      <c r="J18" s="3">
        <v>7.2999999999999995E-2</v>
      </c>
      <c r="K18" s="3">
        <v>6.3E-2</v>
      </c>
      <c r="L18" s="3">
        <v>7.6999999999999999E-2</v>
      </c>
      <c r="M18" s="3">
        <v>7.1999999999999995E-2</v>
      </c>
      <c r="N18" s="3">
        <v>7.1999999999999995E-2</v>
      </c>
      <c r="Q18">
        <v>1369397</v>
      </c>
      <c r="R18">
        <v>891009</v>
      </c>
      <c r="S18">
        <v>993201</v>
      </c>
      <c r="T18">
        <v>1279055</v>
      </c>
      <c r="U18">
        <v>585792</v>
      </c>
      <c r="V18">
        <v>644737</v>
      </c>
      <c r="W18">
        <v>629248</v>
      </c>
      <c r="X18">
        <v>781262</v>
      </c>
      <c r="Y18">
        <v>1071791</v>
      </c>
      <c r="Z18">
        <v>1160176</v>
      </c>
      <c r="AA18" s="5">
        <f t="shared" si="4"/>
        <v>0.69299999999999995</v>
      </c>
      <c r="AB18" s="3">
        <f t="shared" si="5"/>
        <v>2.5999999999999999E-2</v>
      </c>
      <c r="AC18" s="4">
        <f t="shared" si="6"/>
        <v>10</v>
      </c>
      <c r="AD18" s="3">
        <f t="shared" si="7"/>
        <v>2.7189999999999999</v>
      </c>
    </row>
    <row r="19" spans="1:30">
      <c r="A19" t="s">
        <v>21</v>
      </c>
      <c r="B19" t="s">
        <v>46</v>
      </c>
      <c r="C19" t="s">
        <v>10</v>
      </c>
      <c r="D19" t="s">
        <v>11</v>
      </c>
      <c r="E19" s="3">
        <v>3.0000000000000001E-3</v>
      </c>
      <c r="F19" s="3">
        <v>7.0000000000000001E-3</v>
      </c>
      <c r="G19" s="3">
        <v>4.0000000000000001E-3</v>
      </c>
      <c r="H19" s="3">
        <v>7.0000000000000001E-3</v>
      </c>
      <c r="I19" s="3">
        <v>5.0000000000000001E-3</v>
      </c>
      <c r="J19" s="3">
        <v>0</v>
      </c>
      <c r="K19" s="3">
        <v>1E-3</v>
      </c>
      <c r="L19" s="3">
        <v>0</v>
      </c>
      <c r="M19" s="3">
        <v>0</v>
      </c>
      <c r="N19" s="3">
        <v>0</v>
      </c>
      <c r="Q19">
        <v>68442</v>
      </c>
      <c r="R19">
        <v>51827</v>
      </c>
      <c r="S19">
        <v>44286</v>
      </c>
      <c r="T19">
        <v>94797</v>
      </c>
      <c r="U19">
        <v>31103</v>
      </c>
      <c r="V19">
        <v>1056</v>
      </c>
      <c r="W19">
        <v>4030</v>
      </c>
      <c r="X19">
        <v>3536</v>
      </c>
      <c r="Y19">
        <v>5080</v>
      </c>
      <c r="Z19">
        <v>3750</v>
      </c>
      <c r="AA19" s="5">
        <f t="shared" si="4"/>
        <v>0.85</v>
      </c>
      <c r="AB19" s="3">
        <f t="shared" si="5"/>
        <v>2E-3</v>
      </c>
      <c r="AC19" s="4">
        <f t="shared" si="6"/>
        <v>10</v>
      </c>
      <c r="AD19" s="3">
        <f t="shared" si="7"/>
        <v>4.5640000000000001</v>
      </c>
    </row>
    <row r="20" spans="1:30">
      <c r="A20" t="s">
        <v>21</v>
      </c>
      <c r="B20" t="s">
        <v>47</v>
      </c>
      <c r="C20" t="s">
        <v>10</v>
      </c>
      <c r="D20" t="s">
        <v>11</v>
      </c>
      <c r="E20" s="3">
        <v>0</v>
      </c>
      <c r="F20" s="3">
        <v>0</v>
      </c>
      <c r="G20" s="3">
        <v>0</v>
      </c>
      <c r="H20" s="3">
        <v>0</v>
      </c>
      <c r="I20" s="3">
        <v>1E-3</v>
      </c>
      <c r="J20" s="3">
        <v>0</v>
      </c>
      <c r="K20" s="3">
        <v>1E-3</v>
      </c>
      <c r="L20" s="3">
        <v>0</v>
      </c>
      <c r="M20" s="3">
        <v>0</v>
      </c>
      <c r="N20" s="3">
        <v>0</v>
      </c>
      <c r="Q20">
        <v>3278</v>
      </c>
      <c r="R20">
        <v>2167</v>
      </c>
      <c r="S20">
        <v>5598</v>
      </c>
      <c r="T20">
        <v>7550</v>
      </c>
      <c r="U20">
        <v>12631</v>
      </c>
      <c r="V20">
        <v>5910</v>
      </c>
      <c r="W20">
        <v>15546</v>
      </c>
      <c r="X20">
        <v>3693</v>
      </c>
      <c r="Y20">
        <v>1185</v>
      </c>
      <c r="Z20">
        <v>546</v>
      </c>
      <c r="AA20" s="5">
        <f t="shared" si="4"/>
        <v>0.88700000000000001</v>
      </c>
      <c r="AB20" s="3">
        <f t="shared" si="5"/>
        <v>1E-3</v>
      </c>
      <c r="AC20" s="4">
        <f t="shared" si="6"/>
        <v>10</v>
      </c>
      <c r="AD20" s="3">
        <f t="shared" si="7"/>
        <v>5.4329999999999998</v>
      </c>
    </row>
    <row r="21" spans="1:30">
      <c r="A21" t="s">
        <v>48</v>
      </c>
      <c r="B21" t="s">
        <v>43</v>
      </c>
      <c r="C21" t="s">
        <v>10</v>
      </c>
      <c r="D21" t="s">
        <v>11</v>
      </c>
      <c r="E21" s="3"/>
      <c r="F21" s="3"/>
      <c r="G21" s="3">
        <v>5.0000000000000001E-3</v>
      </c>
      <c r="H21" s="3">
        <v>4.0000000000000001E-3</v>
      </c>
      <c r="I21" s="3">
        <v>3.0000000000000001E-3</v>
      </c>
      <c r="J21" s="3">
        <v>2E-3</v>
      </c>
      <c r="K21" s="3">
        <v>1E-3</v>
      </c>
      <c r="L21" s="3"/>
      <c r="M21" s="3"/>
      <c r="N21" s="3"/>
      <c r="S21">
        <v>287824</v>
      </c>
      <c r="T21">
        <v>253368</v>
      </c>
      <c r="U21">
        <v>128268</v>
      </c>
      <c r="V21">
        <v>40036</v>
      </c>
      <c r="W21">
        <v>31107</v>
      </c>
      <c r="AA21" s="5">
        <f t="shared" si="4"/>
        <v>0.96799999999999997</v>
      </c>
      <c r="AB21" s="3">
        <f t="shared" si="5"/>
        <v>7.0000000000000001E-3</v>
      </c>
      <c r="AC21" s="4">
        <f t="shared" si="6"/>
        <v>5</v>
      </c>
      <c r="AD21" s="3">
        <f t="shared" si="7"/>
        <v>6.681</v>
      </c>
    </row>
    <row r="22" spans="1:30">
      <c r="A22" t="s">
        <v>48</v>
      </c>
      <c r="B22" t="s">
        <v>45</v>
      </c>
      <c r="C22" t="s">
        <v>10</v>
      </c>
      <c r="D22" t="s">
        <v>11</v>
      </c>
      <c r="E22" s="3"/>
      <c r="F22" s="3"/>
      <c r="G22" s="3">
        <v>1E-3</v>
      </c>
      <c r="H22" s="3">
        <v>0</v>
      </c>
      <c r="I22" s="3">
        <v>1E-3</v>
      </c>
      <c r="J22" s="3"/>
      <c r="K22" s="3"/>
      <c r="L22" s="3">
        <v>4.0000000000000001E-3</v>
      </c>
      <c r="M22" s="3">
        <v>4.0000000000000001E-3</v>
      </c>
      <c r="N22" s="3">
        <v>3.0000000000000001E-3</v>
      </c>
      <c r="S22">
        <v>94896</v>
      </c>
      <c r="T22">
        <v>5729</v>
      </c>
      <c r="U22">
        <v>9503</v>
      </c>
      <c r="X22">
        <v>96642</v>
      </c>
      <c r="Y22">
        <v>179832</v>
      </c>
      <c r="Z22">
        <v>79178</v>
      </c>
      <c r="AA22" s="5">
        <f t="shared" si="4"/>
        <v>0.78700000000000003</v>
      </c>
      <c r="AB22" s="3">
        <f t="shared" si="5"/>
        <v>6.3E-2</v>
      </c>
      <c r="AC22" s="4">
        <f t="shared" si="6"/>
        <v>6</v>
      </c>
      <c r="AD22" s="3">
        <f t="shared" si="7"/>
        <v>2.5510000000000002</v>
      </c>
    </row>
    <row r="23" spans="1:30">
      <c r="A23" t="s">
        <v>48</v>
      </c>
      <c r="B23" t="s">
        <v>46</v>
      </c>
      <c r="C23" t="s">
        <v>10</v>
      </c>
      <c r="D23" t="s">
        <v>11</v>
      </c>
      <c r="E23" s="3"/>
      <c r="F23" s="3"/>
      <c r="G23" s="3">
        <v>2E-3</v>
      </c>
      <c r="H23" s="3">
        <v>3.0000000000000001E-3</v>
      </c>
      <c r="I23" s="3">
        <v>6.0000000000000001E-3</v>
      </c>
      <c r="J23" s="3">
        <v>7.0000000000000001E-3</v>
      </c>
      <c r="K23" s="3">
        <v>4.0000000000000001E-3</v>
      </c>
      <c r="L23" s="3">
        <v>2E-3</v>
      </c>
      <c r="M23" s="3">
        <v>4.0000000000000001E-3</v>
      </c>
      <c r="N23" s="3">
        <v>2E-3</v>
      </c>
      <c r="S23">
        <v>214426</v>
      </c>
      <c r="T23">
        <v>355398</v>
      </c>
      <c r="U23">
        <v>702922</v>
      </c>
      <c r="V23">
        <v>703021</v>
      </c>
      <c r="W23">
        <v>219177</v>
      </c>
      <c r="X23">
        <v>114680</v>
      </c>
      <c r="Y23">
        <v>714754</v>
      </c>
      <c r="Z23">
        <v>86256</v>
      </c>
      <c r="AA23" s="5">
        <f t="shared" si="4"/>
        <v>0.84499999999999997</v>
      </c>
      <c r="AB23" s="3">
        <f t="shared" si="5"/>
        <v>8.0000000000000002E-3</v>
      </c>
      <c r="AC23" s="4">
        <f t="shared" si="6"/>
        <v>8</v>
      </c>
      <c r="AD23" s="3">
        <f t="shared" si="7"/>
        <v>3.871</v>
      </c>
    </row>
    <row r="24" spans="1:30">
      <c r="A24" t="s">
        <v>49</v>
      </c>
      <c r="B24" t="s">
        <v>43</v>
      </c>
      <c r="C24" t="s">
        <v>10</v>
      </c>
      <c r="D24" t="s">
        <v>11</v>
      </c>
      <c r="E24" s="3"/>
      <c r="F24" s="3"/>
      <c r="G24" s="3">
        <v>0</v>
      </c>
      <c r="H24" s="3"/>
      <c r="I24" s="3">
        <v>0</v>
      </c>
      <c r="J24" s="3"/>
      <c r="K24" s="3">
        <v>4.0000000000000001E-3</v>
      </c>
      <c r="L24" s="3">
        <v>4.0000000000000001E-3</v>
      </c>
      <c r="M24" s="3">
        <v>2E-3</v>
      </c>
      <c r="N24" s="3">
        <v>1E-3</v>
      </c>
      <c r="S24">
        <v>93187</v>
      </c>
      <c r="T24">
        <v>55397</v>
      </c>
      <c r="U24">
        <v>90686</v>
      </c>
      <c r="V24">
        <v>128949</v>
      </c>
      <c r="W24">
        <v>107267</v>
      </c>
      <c r="X24">
        <v>104170</v>
      </c>
      <c r="Y24">
        <v>78123</v>
      </c>
      <c r="Z24">
        <v>48511</v>
      </c>
      <c r="AA24" s="5">
        <f t="shared" si="4"/>
        <v>0.47399999999999998</v>
      </c>
      <c r="AB24" s="3">
        <f t="shared" si="5"/>
        <v>0.23499999999999999</v>
      </c>
      <c r="AC24" s="4">
        <f t="shared" si="6"/>
        <v>8</v>
      </c>
      <c r="AD24" s="3">
        <f t="shared" si="7"/>
        <v>1.319</v>
      </c>
    </row>
    <row r="25" spans="1:30">
      <c r="A25" t="s">
        <v>49</v>
      </c>
      <c r="B25" t="s">
        <v>44</v>
      </c>
      <c r="C25" t="s">
        <v>10</v>
      </c>
      <c r="D25" t="s">
        <v>11</v>
      </c>
      <c r="E25" s="3"/>
      <c r="F25" s="3"/>
      <c r="G25" s="3"/>
      <c r="H25" s="3"/>
      <c r="I25" s="3"/>
      <c r="J25" s="3"/>
      <c r="K25" s="3">
        <v>0</v>
      </c>
      <c r="L25" s="3">
        <v>0</v>
      </c>
      <c r="M25" s="3">
        <v>0</v>
      </c>
      <c r="N25" s="3"/>
      <c r="S25">
        <v>264</v>
      </c>
      <c r="T25">
        <v>59543</v>
      </c>
      <c r="U25">
        <v>35332</v>
      </c>
      <c r="V25">
        <v>34991</v>
      </c>
      <c r="W25">
        <v>6664</v>
      </c>
      <c r="X25">
        <v>3956</v>
      </c>
      <c r="Y25">
        <v>5514</v>
      </c>
      <c r="AA25" s="5"/>
      <c r="AB25" s="3"/>
      <c r="AC25" s="4"/>
      <c r="AD25" s="3"/>
    </row>
    <row r="26" spans="1:30">
      <c r="A26" t="s">
        <v>49</v>
      </c>
      <c r="B26" t="s">
        <v>45</v>
      </c>
      <c r="C26" t="s">
        <v>10</v>
      </c>
      <c r="D26" t="s">
        <v>11</v>
      </c>
      <c r="E26" s="3"/>
      <c r="F26" s="3"/>
      <c r="G26" s="3">
        <v>0</v>
      </c>
      <c r="H26" s="3">
        <v>1E-3</v>
      </c>
      <c r="I26" s="3">
        <v>8.9999999999999993E-3</v>
      </c>
      <c r="J26" s="3"/>
      <c r="K26" s="3">
        <v>1.7999999999999999E-2</v>
      </c>
      <c r="L26" s="3">
        <v>0.02</v>
      </c>
      <c r="M26" s="3">
        <v>1.9E-2</v>
      </c>
      <c r="N26" s="3">
        <v>1.4E-2</v>
      </c>
      <c r="S26">
        <v>342503</v>
      </c>
      <c r="T26">
        <v>192759</v>
      </c>
      <c r="U26">
        <v>170844</v>
      </c>
      <c r="V26">
        <v>382050</v>
      </c>
      <c r="W26">
        <v>286887</v>
      </c>
      <c r="X26">
        <v>332848</v>
      </c>
      <c r="Y26">
        <v>398109</v>
      </c>
      <c r="Z26">
        <v>477440</v>
      </c>
      <c r="AA26" s="5">
        <f t="shared" si="4"/>
        <v>0.42299999999999999</v>
      </c>
      <c r="AB26" s="3">
        <f t="shared" si="5"/>
        <v>0.29699999999999999</v>
      </c>
      <c r="AC26" s="4">
        <f t="shared" si="6"/>
        <v>8</v>
      </c>
      <c r="AD26" s="3">
        <f t="shared" si="7"/>
        <v>1.143</v>
      </c>
    </row>
    <row r="27" spans="1:30">
      <c r="A27" t="s">
        <v>49</v>
      </c>
      <c r="B27" t="s">
        <v>46</v>
      </c>
      <c r="C27" t="s">
        <v>10</v>
      </c>
      <c r="D27" t="s">
        <v>11</v>
      </c>
      <c r="E27" s="3"/>
      <c r="F27" s="3"/>
      <c r="G27" s="3">
        <v>2E-3</v>
      </c>
      <c r="H27" s="3">
        <v>0.01</v>
      </c>
      <c r="I27" s="3">
        <v>2.4E-2</v>
      </c>
      <c r="J27" s="3"/>
      <c r="K27" s="3">
        <v>2E-3</v>
      </c>
      <c r="L27" s="3">
        <v>0</v>
      </c>
      <c r="M27" s="3">
        <v>0</v>
      </c>
      <c r="N27" s="3">
        <v>0</v>
      </c>
      <c r="S27">
        <v>1100</v>
      </c>
      <c r="T27">
        <v>89918</v>
      </c>
      <c r="U27">
        <v>85447</v>
      </c>
      <c r="V27">
        <v>61407</v>
      </c>
      <c r="W27">
        <v>20974</v>
      </c>
      <c r="X27">
        <v>1764</v>
      </c>
      <c r="Y27">
        <v>4420</v>
      </c>
      <c r="Z27">
        <v>6837</v>
      </c>
      <c r="AA27" s="5">
        <f t="shared" si="4"/>
        <v>0.86599999999999999</v>
      </c>
      <c r="AB27" s="3">
        <f t="shared" si="5"/>
        <v>5.0000000000000001E-3</v>
      </c>
      <c r="AC27" s="4">
        <f t="shared" si="6"/>
        <v>8</v>
      </c>
      <c r="AD27" s="3">
        <f t="shared" si="7"/>
        <v>4.242</v>
      </c>
    </row>
    <row r="28" spans="1:30">
      <c r="A28" t="s">
        <v>50</v>
      </c>
      <c r="B28" t="s">
        <v>43</v>
      </c>
      <c r="C28" t="s">
        <v>10</v>
      </c>
      <c r="D28" t="s">
        <v>11</v>
      </c>
      <c r="E28" s="3">
        <v>4.4999999999999998E-2</v>
      </c>
      <c r="F28" s="3">
        <v>5.8999999999999997E-2</v>
      </c>
      <c r="G28" s="3">
        <v>3.6999999999999998E-2</v>
      </c>
      <c r="H28" s="3">
        <v>2.1999999999999999E-2</v>
      </c>
      <c r="I28" s="3">
        <v>2.3E-2</v>
      </c>
      <c r="J28" s="3">
        <v>2.4E-2</v>
      </c>
      <c r="K28" s="3">
        <v>2.1000000000000001E-2</v>
      </c>
      <c r="L28" s="3">
        <v>1.7999999999999999E-2</v>
      </c>
      <c r="M28" s="3">
        <v>1.2E-2</v>
      </c>
      <c r="N28" s="3">
        <v>8.0000000000000002E-3</v>
      </c>
      <c r="Q28">
        <v>1397564</v>
      </c>
      <c r="R28">
        <v>1471236</v>
      </c>
      <c r="S28">
        <v>701180</v>
      </c>
      <c r="T28">
        <v>596996</v>
      </c>
      <c r="U28">
        <v>568781</v>
      </c>
      <c r="V28">
        <v>539579</v>
      </c>
      <c r="W28">
        <v>401856</v>
      </c>
      <c r="X28">
        <v>361015</v>
      </c>
      <c r="Y28">
        <v>350477</v>
      </c>
      <c r="Z28">
        <v>273839</v>
      </c>
      <c r="AA28" s="5">
        <f t="shared" si="4"/>
        <v>0.95</v>
      </c>
      <c r="AB28" s="3">
        <f t="shared" si="5"/>
        <v>0</v>
      </c>
      <c r="AC28" s="4">
        <f t="shared" si="6"/>
        <v>10</v>
      </c>
      <c r="AD28" s="3">
        <f t="shared" si="7"/>
        <v>8.6050000000000004</v>
      </c>
    </row>
    <row r="29" spans="1:30">
      <c r="A29" t="s">
        <v>50</v>
      </c>
      <c r="B29" t="s">
        <v>45</v>
      </c>
      <c r="C29" t="s">
        <v>10</v>
      </c>
      <c r="D29" t="s">
        <v>11</v>
      </c>
      <c r="E29" s="3">
        <v>1.0999999999999999E-2</v>
      </c>
      <c r="F29" s="3">
        <v>1.0999999999999999E-2</v>
      </c>
      <c r="G29" s="3">
        <v>1.6E-2</v>
      </c>
      <c r="H29" s="3">
        <v>0.02</v>
      </c>
      <c r="I29" s="3">
        <v>1.4999999999999999E-2</v>
      </c>
      <c r="J29" s="3">
        <v>0.02</v>
      </c>
      <c r="K29" s="3">
        <v>1.6E-2</v>
      </c>
      <c r="L29" s="3">
        <v>1.9E-2</v>
      </c>
      <c r="M29" s="3">
        <v>2.1000000000000001E-2</v>
      </c>
      <c r="N29" s="3">
        <v>1.7000000000000001E-2</v>
      </c>
      <c r="Q29">
        <v>458330</v>
      </c>
      <c r="R29">
        <v>322019</v>
      </c>
      <c r="S29">
        <v>242532</v>
      </c>
      <c r="T29">
        <v>350925</v>
      </c>
      <c r="U29">
        <v>186093</v>
      </c>
      <c r="V29">
        <v>229860</v>
      </c>
      <c r="W29">
        <v>198632</v>
      </c>
      <c r="X29">
        <v>218426</v>
      </c>
      <c r="Y29">
        <v>473943</v>
      </c>
      <c r="Z29">
        <v>376406</v>
      </c>
      <c r="AA29" s="5">
        <f t="shared" si="4"/>
        <v>-5.8000000000000003E-2</v>
      </c>
      <c r="AB29" s="3">
        <f t="shared" si="5"/>
        <v>0.874</v>
      </c>
      <c r="AC29" s="4">
        <f t="shared" si="6"/>
        <v>10</v>
      </c>
      <c r="AD29" s="3">
        <f t="shared" si="7"/>
        <v>-0.16400000000000001</v>
      </c>
    </row>
    <row r="30" spans="1:30">
      <c r="A30" t="s">
        <v>50</v>
      </c>
      <c r="B30" t="s">
        <v>46</v>
      </c>
      <c r="C30" t="s">
        <v>10</v>
      </c>
      <c r="D30" t="s">
        <v>11</v>
      </c>
      <c r="E30" s="3">
        <v>0</v>
      </c>
      <c r="F30" s="3">
        <v>6.0000000000000001E-3</v>
      </c>
      <c r="G30" s="3">
        <v>0</v>
      </c>
      <c r="H30" s="3">
        <v>2E-3</v>
      </c>
      <c r="I30" s="3">
        <v>0.01</v>
      </c>
      <c r="J30" s="3">
        <v>0</v>
      </c>
      <c r="K30" s="3">
        <v>1E-3</v>
      </c>
      <c r="L30" s="3"/>
      <c r="M30" s="3"/>
      <c r="N30" s="3">
        <v>1E-3</v>
      </c>
      <c r="Q30">
        <v>5065</v>
      </c>
      <c r="R30">
        <v>114489</v>
      </c>
      <c r="S30">
        <v>4122</v>
      </c>
      <c r="T30">
        <v>29965</v>
      </c>
      <c r="U30">
        <v>122803</v>
      </c>
      <c r="V30">
        <v>10521</v>
      </c>
      <c r="W30">
        <v>14473</v>
      </c>
      <c r="Z30">
        <v>18648</v>
      </c>
      <c r="AA30" s="5">
        <f t="shared" si="4"/>
        <v>0.96599999999999997</v>
      </c>
      <c r="AB30" s="3">
        <f t="shared" si="5"/>
        <v>0</v>
      </c>
      <c r="AC30" s="4">
        <f t="shared" si="6"/>
        <v>8</v>
      </c>
      <c r="AD30" s="3">
        <f t="shared" si="7"/>
        <v>9.1519999999999992</v>
      </c>
    </row>
    <row r="31" spans="1:30">
      <c r="A31" t="s">
        <v>51</v>
      </c>
      <c r="B31" t="s">
        <v>43</v>
      </c>
      <c r="C31" t="s">
        <v>10</v>
      </c>
      <c r="D31" t="s">
        <v>11</v>
      </c>
      <c r="E31" s="3"/>
      <c r="F31" s="3">
        <v>9.0999999999999998E-2</v>
      </c>
      <c r="G31" s="3">
        <v>6.0999999999999999E-2</v>
      </c>
      <c r="H31" s="3">
        <v>4.3999999999999997E-2</v>
      </c>
      <c r="I31" s="3">
        <v>2.9000000000000001E-2</v>
      </c>
      <c r="J31" s="3">
        <v>3.3000000000000002E-2</v>
      </c>
      <c r="K31" s="3">
        <v>3.1E-2</v>
      </c>
      <c r="L31" s="3">
        <v>2.5999999999999999E-2</v>
      </c>
      <c r="M31" s="3">
        <v>2.1000000000000001E-2</v>
      </c>
      <c r="N31" s="3">
        <v>2.1999999999999999E-2</v>
      </c>
      <c r="R31">
        <v>4339027</v>
      </c>
      <c r="S31">
        <v>2361250</v>
      </c>
      <c r="T31">
        <v>1992875</v>
      </c>
      <c r="U31">
        <v>1556930</v>
      </c>
      <c r="V31">
        <v>1079645</v>
      </c>
      <c r="W31">
        <v>791231</v>
      </c>
      <c r="X31">
        <v>788566</v>
      </c>
      <c r="Y31">
        <v>695263</v>
      </c>
      <c r="Z31">
        <v>1121302</v>
      </c>
      <c r="AA31" s="5">
        <f t="shared" si="4"/>
        <v>0.96499999999999997</v>
      </c>
      <c r="AB31" s="3">
        <f t="shared" si="5"/>
        <v>0</v>
      </c>
      <c r="AC31" s="4">
        <f t="shared" si="6"/>
        <v>9</v>
      </c>
      <c r="AD31" s="3">
        <f t="shared" si="7"/>
        <v>9.7360000000000007</v>
      </c>
    </row>
    <row r="32" spans="1:30">
      <c r="A32" t="s">
        <v>51</v>
      </c>
      <c r="B32" t="s">
        <v>44</v>
      </c>
      <c r="C32" t="s">
        <v>10</v>
      </c>
      <c r="D32" t="s">
        <v>11</v>
      </c>
      <c r="E32" s="3"/>
      <c r="F32" s="3">
        <v>3.6999999999999998E-2</v>
      </c>
      <c r="G32" s="3">
        <v>3.2000000000000001E-2</v>
      </c>
      <c r="H32" s="3">
        <v>3.1E-2</v>
      </c>
      <c r="I32" s="3">
        <v>1.9E-2</v>
      </c>
      <c r="J32" s="3">
        <v>1.0999999999999999E-2</v>
      </c>
      <c r="K32" s="3">
        <v>5.0000000000000001E-3</v>
      </c>
      <c r="L32" s="3">
        <v>1.0999999999999999E-2</v>
      </c>
      <c r="M32" s="3">
        <v>8.0000000000000002E-3</v>
      </c>
      <c r="N32" s="3">
        <v>5.0000000000000001E-3</v>
      </c>
      <c r="R32">
        <v>712715</v>
      </c>
      <c r="S32">
        <v>691955</v>
      </c>
      <c r="T32">
        <v>738832</v>
      </c>
      <c r="U32">
        <v>410561</v>
      </c>
      <c r="V32">
        <v>270046</v>
      </c>
      <c r="W32">
        <v>412292</v>
      </c>
      <c r="X32">
        <v>391897</v>
      </c>
      <c r="Y32">
        <v>324267</v>
      </c>
      <c r="Z32">
        <v>187100</v>
      </c>
      <c r="AA32" s="5">
        <f t="shared" si="4"/>
        <v>0.92400000000000004</v>
      </c>
      <c r="AB32" s="3">
        <f t="shared" si="5"/>
        <v>0</v>
      </c>
      <c r="AC32" s="4">
        <f t="shared" si="6"/>
        <v>9</v>
      </c>
      <c r="AD32" s="3">
        <f t="shared" si="7"/>
        <v>6.3929999999999998</v>
      </c>
    </row>
    <row r="33" spans="1:30">
      <c r="A33" t="s">
        <v>51</v>
      </c>
      <c r="B33" t="s">
        <v>45</v>
      </c>
      <c r="C33" t="s">
        <v>10</v>
      </c>
      <c r="D33" t="s">
        <v>11</v>
      </c>
      <c r="E33" s="3"/>
      <c r="F33" s="3">
        <v>9.4E-2</v>
      </c>
      <c r="G33" s="3">
        <v>9.2999999999999999E-2</v>
      </c>
      <c r="H33" s="3">
        <v>7.5999999999999998E-2</v>
      </c>
      <c r="I33" s="3">
        <v>4.7E-2</v>
      </c>
      <c r="J33" s="3">
        <v>5.3999999999999999E-2</v>
      </c>
      <c r="K33" s="3">
        <v>4.9000000000000002E-2</v>
      </c>
      <c r="L33" s="3">
        <v>5.0999999999999997E-2</v>
      </c>
      <c r="M33" s="3">
        <v>4.7E-2</v>
      </c>
      <c r="N33" s="3">
        <v>5.8999999999999997E-2</v>
      </c>
      <c r="R33">
        <v>5657875</v>
      </c>
      <c r="S33">
        <v>3902889</v>
      </c>
      <c r="T33">
        <v>4457610</v>
      </c>
      <c r="U33">
        <v>2534977</v>
      </c>
      <c r="V33">
        <v>1715576</v>
      </c>
      <c r="W33">
        <v>1018609</v>
      </c>
      <c r="X33">
        <v>1245924</v>
      </c>
      <c r="Y33">
        <v>1064287</v>
      </c>
      <c r="Z33">
        <v>1582454</v>
      </c>
      <c r="AA33" s="5">
        <f t="shared" si="4"/>
        <v>0.89400000000000002</v>
      </c>
      <c r="AB33" s="3">
        <f t="shared" si="5"/>
        <v>1E-3</v>
      </c>
      <c r="AC33" s="4">
        <f t="shared" si="6"/>
        <v>9</v>
      </c>
      <c r="AD33" s="3">
        <f t="shared" si="7"/>
        <v>5.2789999999999999</v>
      </c>
    </row>
    <row r="34" spans="1:30">
      <c r="A34" t="s">
        <v>51</v>
      </c>
      <c r="B34" t="s">
        <v>46</v>
      </c>
      <c r="C34" t="s">
        <v>10</v>
      </c>
      <c r="D34" t="s">
        <v>11</v>
      </c>
      <c r="E34" s="3"/>
      <c r="F34" s="3">
        <v>2.1000000000000001E-2</v>
      </c>
      <c r="G34" s="3">
        <v>4.0000000000000001E-3</v>
      </c>
      <c r="H34" s="3">
        <v>1.4E-2</v>
      </c>
      <c r="I34" s="3">
        <v>1.9E-2</v>
      </c>
      <c r="J34" s="3">
        <v>0</v>
      </c>
      <c r="K34" s="3">
        <v>2E-3</v>
      </c>
      <c r="L34" s="3">
        <v>0</v>
      </c>
      <c r="M34" s="3">
        <v>1E-3</v>
      </c>
      <c r="N34" s="3">
        <v>1E-3</v>
      </c>
      <c r="R34">
        <v>921668</v>
      </c>
      <c r="S34">
        <v>193724</v>
      </c>
      <c r="T34">
        <v>628134</v>
      </c>
      <c r="U34">
        <v>440888</v>
      </c>
      <c r="V34">
        <v>21895</v>
      </c>
      <c r="W34">
        <v>36317</v>
      </c>
      <c r="X34">
        <v>3424</v>
      </c>
      <c r="Y34">
        <v>2428</v>
      </c>
      <c r="Z34">
        <v>14087</v>
      </c>
      <c r="AA34" s="5">
        <f t="shared" si="4"/>
        <v>0.93899999999999995</v>
      </c>
      <c r="AB34" s="3">
        <f t="shared" si="5"/>
        <v>0</v>
      </c>
      <c r="AC34" s="4">
        <f t="shared" si="6"/>
        <v>9</v>
      </c>
      <c r="AD34" s="3">
        <f t="shared" si="7"/>
        <v>7.2240000000000002</v>
      </c>
    </row>
    <row r="35" spans="1:30">
      <c r="A35" t="s">
        <v>26</v>
      </c>
      <c r="B35" t="s">
        <v>43</v>
      </c>
      <c r="C35" t="s">
        <v>10</v>
      </c>
      <c r="D35" t="s">
        <v>11</v>
      </c>
      <c r="E35" s="3">
        <v>5.8999999999999997E-2</v>
      </c>
      <c r="F35" s="3">
        <v>5.0999999999999997E-2</v>
      </c>
      <c r="G35" s="3">
        <v>3.3000000000000002E-2</v>
      </c>
      <c r="H35" s="3">
        <v>0.02</v>
      </c>
      <c r="I35" s="3">
        <v>2.1000000000000001E-2</v>
      </c>
      <c r="J35" s="3">
        <v>2.4E-2</v>
      </c>
      <c r="K35" s="3">
        <v>1.7000000000000001E-2</v>
      </c>
      <c r="L35" s="3">
        <v>8.0000000000000002E-3</v>
      </c>
      <c r="M35" s="3">
        <v>6.0000000000000001E-3</v>
      </c>
      <c r="N35" s="3">
        <v>5.0000000000000001E-3</v>
      </c>
      <c r="Q35">
        <v>1820884</v>
      </c>
      <c r="R35">
        <v>1485621</v>
      </c>
      <c r="S35">
        <v>1183969</v>
      </c>
      <c r="T35">
        <v>1031157</v>
      </c>
      <c r="U35">
        <v>833204</v>
      </c>
      <c r="V35">
        <v>914404</v>
      </c>
      <c r="W35">
        <v>811692</v>
      </c>
      <c r="X35">
        <v>595833</v>
      </c>
      <c r="Y35">
        <v>519421</v>
      </c>
      <c r="Z35">
        <v>450915</v>
      </c>
      <c r="AA35" s="5">
        <f t="shared" si="4"/>
        <v>0.98499999999999999</v>
      </c>
      <c r="AB35" s="3">
        <f t="shared" si="5"/>
        <v>0</v>
      </c>
      <c r="AC35" s="4">
        <f t="shared" si="6"/>
        <v>10</v>
      </c>
      <c r="AD35" s="3">
        <f t="shared" si="7"/>
        <v>16.146000000000001</v>
      </c>
    </row>
    <row r="36" spans="1:30">
      <c r="A36" t="s">
        <v>26</v>
      </c>
      <c r="B36" t="s">
        <v>44</v>
      </c>
      <c r="C36" t="s">
        <v>10</v>
      </c>
      <c r="D36" t="s">
        <v>11</v>
      </c>
      <c r="E36" s="3">
        <v>1.4E-2</v>
      </c>
      <c r="F36" s="3">
        <v>2.1000000000000001E-2</v>
      </c>
      <c r="G36" s="3">
        <v>1.7000000000000001E-2</v>
      </c>
      <c r="H36" s="3">
        <v>1.0999999999999999E-2</v>
      </c>
      <c r="I36" s="3">
        <v>7.0000000000000001E-3</v>
      </c>
      <c r="J36" s="3">
        <v>8.9999999999999993E-3</v>
      </c>
      <c r="K36" s="3">
        <v>6.0000000000000001E-3</v>
      </c>
      <c r="L36" s="3">
        <v>3.0000000000000001E-3</v>
      </c>
      <c r="M36" s="3">
        <v>3.0000000000000001E-3</v>
      </c>
      <c r="N36" s="3">
        <v>2E-3</v>
      </c>
      <c r="Q36">
        <v>316942</v>
      </c>
      <c r="R36">
        <v>373136</v>
      </c>
      <c r="S36">
        <v>345327</v>
      </c>
      <c r="T36">
        <v>321205</v>
      </c>
      <c r="U36">
        <v>162491</v>
      </c>
      <c r="V36">
        <v>198545</v>
      </c>
      <c r="W36">
        <v>200874</v>
      </c>
      <c r="X36">
        <v>176489</v>
      </c>
      <c r="Y36">
        <v>208160</v>
      </c>
      <c r="Z36">
        <v>139164</v>
      </c>
      <c r="AA36" s="5">
        <f t="shared" si="4"/>
        <v>0.91800000000000004</v>
      </c>
      <c r="AB36" s="3">
        <f t="shared" si="5"/>
        <v>0</v>
      </c>
      <c r="AC36" s="4">
        <f t="shared" si="6"/>
        <v>10</v>
      </c>
      <c r="AD36" s="3">
        <f t="shared" si="7"/>
        <v>6.5469999999999997</v>
      </c>
    </row>
    <row r="37" spans="1:30">
      <c r="A37" t="s">
        <v>26</v>
      </c>
      <c r="B37" t="s">
        <v>45</v>
      </c>
      <c r="C37" t="s">
        <v>10</v>
      </c>
      <c r="D37" t="s">
        <v>11</v>
      </c>
      <c r="E37" s="3">
        <v>9.2999999999999999E-2</v>
      </c>
      <c r="F37" s="3">
        <v>0.125</v>
      </c>
      <c r="G37" s="3">
        <v>7.9000000000000001E-2</v>
      </c>
      <c r="H37" s="3">
        <v>6.5000000000000002E-2</v>
      </c>
      <c r="I37" s="3">
        <v>8.5000000000000006E-2</v>
      </c>
      <c r="J37" s="3">
        <v>7.0000000000000007E-2</v>
      </c>
      <c r="K37" s="3">
        <v>6.3E-2</v>
      </c>
      <c r="L37" s="3">
        <v>6.4000000000000001E-2</v>
      </c>
      <c r="M37" s="3">
        <v>5.8999999999999997E-2</v>
      </c>
      <c r="N37" s="3">
        <v>5.7000000000000002E-2</v>
      </c>
      <c r="Q37">
        <v>2070339</v>
      </c>
      <c r="R37">
        <v>1942010</v>
      </c>
      <c r="S37">
        <v>1716974</v>
      </c>
      <c r="T37">
        <v>1655822</v>
      </c>
      <c r="U37">
        <v>1151533</v>
      </c>
      <c r="V37">
        <v>1205260</v>
      </c>
      <c r="W37">
        <v>1001145</v>
      </c>
      <c r="X37">
        <v>1169421</v>
      </c>
      <c r="Y37">
        <v>1420549</v>
      </c>
      <c r="Z37">
        <v>1465397</v>
      </c>
      <c r="AA37" s="5">
        <f t="shared" si="4"/>
        <v>0.61499999999999999</v>
      </c>
      <c r="AB37" s="3">
        <f t="shared" si="5"/>
        <v>5.8000000000000003E-2</v>
      </c>
      <c r="AC37" s="4">
        <f t="shared" si="6"/>
        <v>10</v>
      </c>
      <c r="AD37" s="3">
        <f t="shared" si="7"/>
        <v>2.206</v>
      </c>
    </row>
    <row r="38" spans="1:30">
      <c r="A38" t="s">
        <v>26</v>
      </c>
      <c r="B38" t="s">
        <v>46</v>
      </c>
      <c r="C38" t="s">
        <v>10</v>
      </c>
      <c r="D38" t="s">
        <v>11</v>
      </c>
      <c r="E38" s="3"/>
      <c r="F38" s="3">
        <v>8.9999999999999993E-3</v>
      </c>
      <c r="G38" s="3">
        <v>6.0000000000000001E-3</v>
      </c>
      <c r="H38" s="3">
        <v>1.9E-2</v>
      </c>
      <c r="I38" s="3">
        <v>1.7000000000000001E-2</v>
      </c>
      <c r="J38" s="3">
        <v>2E-3</v>
      </c>
      <c r="K38" s="3">
        <v>4.0000000000000001E-3</v>
      </c>
      <c r="L38" s="3">
        <v>1E-3</v>
      </c>
      <c r="M38" s="3">
        <v>4.0000000000000001E-3</v>
      </c>
      <c r="N38" s="3">
        <v>1E-3</v>
      </c>
      <c r="R38">
        <v>144639</v>
      </c>
      <c r="S38">
        <v>121133</v>
      </c>
      <c r="T38">
        <v>413844</v>
      </c>
      <c r="U38">
        <v>178434</v>
      </c>
      <c r="V38">
        <v>36859</v>
      </c>
      <c r="W38">
        <v>40493</v>
      </c>
      <c r="X38">
        <v>16200</v>
      </c>
      <c r="Y38">
        <v>99798</v>
      </c>
      <c r="Z38">
        <v>20821</v>
      </c>
      <c r="AA38" s="5">
        <f t="shared" si="4"/>
        <v>0.90400000000000003</v>
      </c>
      <c r="AB38" s="3">
        <f t="shared" si="5"/>
        <v>1E-3</v>
      </c>
      <c r="AC38" s="4">
        <f t="shared" si="6"/>
        <v>9</v>
      </c>
      <c r="AD38" s="3">
        <f t="shared" si="7"/>
        <v>5.5940000000000003</v>
      </c>
    </row>
    <row r="39" spans="1:30">
      <c r="A39" t="s">
        <v>26</v>
      </c>
      <c r="B39" t="s">
        <v>47</v>
      </c>
      <c r="C39" t="s">
        <v>10</v>
      </c>
      <c r="D39" t="s">
        <v>11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/>
      <c r="M39" s="3">
        <v>0</v>
      </c>
      <c r="N39" s="3">
        <v>0</v>
      </c>
      <c r="Q39">
        <v>9096</v>
      </c>
      <c r="R39">
        <v>8169</v>
      </c>
      <c r="S39">
        <v>1237</v>
      </c>
      <c r="T39">
        <v>914</v>
      </c>
      <c r="U39">
        <v>2232</v>
      </c>
      <c r="V39">
        <v>4946</v>
      </c>
      <c r="W39">
        <v>1544</v>
      </c>
      <c r="X39">
        <v>66</v>
      </c>
      <c r="Y39">
        <v>916</v>
      </c>
      <c r="Z39">
        <v>2492</v>
      </c>
      <c r="AA39" s="5"/>
      <c r="AB39" s="3"/>
      <c r="AC39" s="4"/>
      <c r="AD39" s="3"/>
    </row>
    <row r="40" spans="1:30">
      <c r="A40" t="s">
        <v>67</v>
      </c>
      <c r="E40" s="3">
        <f>SUM(E10:E39)</f>
        <v>0.34699999999999998</v>
      </c>
      <c r="F40" s="3">
        <f t="shared" ref="F40:N40" si="8">SUM(F10:F39)</f>
        <v>0.66100000000000014</v>
      </c>
      <c r="G40" s="3">
        <f t="shared" si="8"/>
        <v>0.52500000000000002</v>
      </c>
      <c r="H40" s="3">
        <f t="shared" si="8"/>
        <v>0.46900000000000008</v>
      </c>
      <c r="I40" s="3">
        <f t="shared" si="8"/>
        <v>0.44300000000000006</v>
      </c>
      <c r="J40" s="3">
        <f t="shared" si="8"/>
        <v>0.36900000000000005</v>
      </c>
      <c r="K40" s="3">
        <f t="shared" si="8"/>
        <v>0.34600000000000003</v>
      </c>
      <c r="L40" s="3">
        <f t="shared" si="8"/>
        <v>0.34400000000000003</v>
      </c>
      <c r="M40" s="3">
        <f t="shared" si="8"/>
        <v>0.311</v>
      </c>
      <c r="N40" s="3">
        <f t="shared" si="8"/>
        <v>0.29000000000000004</v>
      </c>
      <c r="Q40">
        <f>SUM(Q10:Q39)</f>
        <v>8391212</v>
      </c>
      <c r="R40">
        <f t="shared" ref="R40:Z40" si="9">SUM(R10:R39)</f>
        <v>19214038</v>
      </c>
      <c r="S40">
        <f t="shared" si="9"/>
        <v>14481187</v>
      </c>
      <c r="T40">
        <f t="shared" si="9"/>
        <v>15375052</v>
      </c>
      <c r="U40">
        <f t="shared" si="9"/>
        <v>10465985</v>
      </c>
      <c r="V40">
        <f t="shared" si="9"/>
        <v>8708136</v>
      </c>
      <c r="W40">
        <f t="shared" si="9"/>
        <v>6779579</v>
      </c>
      <c r="X40">
        <f t="shared" si="9"/>
        <v>6991700</v>
      </c>
      <c r="Y40">
        <f t="shared" si="9"/>
        <v>8110058</v>
      </c>
      <c r="Z40">
        <f t="shared" si="9"/>
        <v>7943563</v>
      </c>
      <c r="AA40" s="5">
        <f>ROUND(PEARSON($Q40:$Z40,$E40:$N40),3)</f>
        <v>0.94699999999999995</v>
      </c>
      <c r="AB40" s="3">
        <f>ROUND(TDIST(ABS(AD40),AC40-2,2),3)</f>
        <v>0</v>
      </c>
      <c r="AC40" s="4">
        <f>COUNTA(Q40:Z40)</f>
        <v>10</v>
      </c>
      <c r="AD40" s="3">
        <f>ROUND((AA40*SQRT(AC40-2))/(SQRT(1-AA40^2)),3)</f>
        <v>8.3379999999999992</v>
      </c>
    </row>
    <row r="41" spans="1:30">
      <c r="A41" t="s">
        <v>69</v>
      </c>
      <c r="E41">
        <f>ROUND(E40/E5,2)</f>
        <v>0.33</v>
      </c>
      <c r="F41">
        <f t="shared" ref="F41:N41" si="10">ROUND(F40/F5,2)</f>
        <v>0.54</v>
      </c>
      <c r="G41">
        <f t="shared" si="10"/>
        <v>0.52</v>
      </c>
      <c r="H41">
        <f t="shared" si="10"/>
        <v>0.52</v>
      </c>
      <c r="I41">
        <f t="shared" si="10"/>
        <v>0.56999999999999995</v>
      </c>
      <c r="J41">
        <f t="shared" si="10"/>
        <v>0.67</v>
      </c>
      <c r="K41">
        <f t="shared" si="10"/>
        <v>0.74</v>
      </c>
      <c r="L41">
        <f t="shared" si="10"/>
        <v>0.82</v>
      </c>
      <c r="M41">
        <f t="shared" si="10"/>
        <v>0.79</v>
      </c>
      <c r="N41">
        <f t="shared" si="10"/>
        <v>0.78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41"/>
  <sheetViews>
    <sheetView zoomScale="90" zoomScaleNormal="90" workbookViewId="0"/>
  </sheetViews>
  <sheetFormatPr defaultColWidth="9.140625" defaultRowHeight="15"/>
  <cols>
    <col min="1" max="1" width="7.28515625" customWidth="1"/>
    <col min="2" max="2" width="16.140625" customWidth="1"/>
    <col min="4" max="4" width="9.140625" customWidth="1"/>
    <col min="15" max="15" width="5.5703125" customWidth="1"/>
    <col min="16" max="16" width="17.42578125" customWidth="1"/>
    <col min="17" max="26" width="11" customWidth="1"/>
    <col min="27" max="29" width="7.140625" customWidth="1"/>
  </cols>
  <sheetData>
    <row r="1" spans="1:30">
      <c r="A1" s="11" t="s">
        <v>152</v>
      </c>
      <c r="J1" t="s">
        <v>29</v>
      </c>
      <c r="P1" s="11" t="s">
        <v>143</v>
      </c>
      <c r="AA1" s="4"/>
      <c r="AB1" s="4"/>
    </row>
    <row r="2" spans="1:30"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 s="4">
        <v>2010</v>
      </c>
      <c r="M2" s="4">
        <v>2011</v>
      </c>
      <c r="N2" s="4">
        <v>2012</v>
      </c>
      <c r="Q2">
        <v>2003</v>
      </c>
      <c r="R2">
        <v>2004</v>
      </c>
      <c r="S2">
        <v>2005</v>
      </c>
      <c r="T2">
        <v>2006</v>
      </c>
      <c r="U2">
        <v>2007</v>
      </c>
      <c r="V2">
        <v>2008</v>
      </c>
      <c r="W2">
        <v>2009</v>
      </c>
      <c r="X2">
        <v>2010</v>
      </c>
      <c r="Y2">
        <v>2011</v>
      </c>
      <c r="Z2" s="4">
        <v>2012</v>
      </c>
      <c r="AB2" s="4"/>
    </row>
    <row r="3" spans="1:30">
      <c r="A3" t="s">
        <v>0</v>
      </c>
      <c r="E3" s="4"/>
      <c r="F3" s="4"/>
      <c r="G3" s="4"/>
      <c r="H3" s="4"/>
      <c r="I3" s="4">
        <v>0.77100000000000002</v>
      </c>
      <c r="J3" s="9">
        <f>ROUND(I3*0.9,3)</f>
        <v>0.69399999999999995</v>
      </c>
      <c r="K3" s="9">
        <f t="shared" ref="K3:N3" si="0">ROUND(J3*0.9,3)</f>
        <v>0.625</v>
      </c>
      <c r="L3" s="9">
        <f t="shared" si="0"/>
        <v>0.56299999999999994</v>
      </c>
      <c r="M3" s="9">
        <f t="shared" si="0"/>
        <v>0.50700000000000001</v>
      </c>
      <c r="N3" s="9">
        <f t="shared" si="0"/>
        <v>0.45600000000000002</v>
      </c>
      <c r="P3" t="s">
        <v>52</v>
      </c>
      <c r="V3" s="4"/>
      <c r="W3" s="4"/>
      <c r="X3" s="4"/>
      <c r="Y3" s="4"/>
      <c r="Z3" s="4"/>
      <c r="AA3" s="4"/>
      <c r="AB3" s="4"/>
    </row>
    <row r="4" spans="1:30">
      <c r="A4" t="s">
        <v>2</v>
      </c>
      <c r="J4" s="1">
        <f>ROUND((J3-I3)/I3,2)</f>
        <v>-0.1</v>
      </c>
      <c r="K4" s="1">
        <f>ROUND((K3-J3)/J3,2)</f>
        <v>-0.1</v>
      </c>
      <c r="L4" s="1">
        <f>ROUND((L3-K3)/K3,2)</f>
        <v>-0.1</v>
      </c>
      <c r="M4" s="1">
        <f>ROUND((M3-L3)/L3,2)</f>
        <v>-0.1</v>
      </c>
      <c r="N4" s="1">
        <f>ROUND((N3-M3)/M3,2)</f>
        <v>-0.1</v>
      </c>
      <c r="O4" s="1"/>
      <c r="P4" t="s">
        <v>5</v>
      </c>
      <c r="Q4" s="2"/>
      <c r="W4" s="1"/>
      <c r="X4" s="1"/>
      <c r="Y4" s="1"/>
      <c r="Z4" s="1"/>
      <c r="AA4" s="6"/>
      <c r="AB4" s="4"/>
    </row>
    <row r="5" spans="1:30">
      <c r="A5" t="s">
        <v>4</v>
      </c>
      <c r="E5" s="4">
        <v>1.0629999999999999</v>
      </c>
      <c r="F5" s="4">
        <v>1.224</v>
      </c>
      <c r="G5" s="4">
        <v>1.0029999999999999</v>
      </c>
      <c r="H5" s="4">
        <v>0.90600000000000003</v>
      </c>
      <c r="I5" s="4">
        <v>0.77100000000000002</v>
      </c>
      <c r="J5" s="4">
        <v>0.55200000000000005</v>
      </c>
      <c r="K5" s="4">
        <v>0.46800000000000003</v>
      </c>
      <c r="L5" s="4">
        <v>0.42199999999999999</v>
      </c>
      <c r="M5" s="4">
        <v>0.39200000000000002</v>
      </c>
      <c r="N5" s="4">
        <v>0.373</v>
      </c>
      <c r="P5" t="s">
        <v>1</v>
      </c>
      <c r="Q5" s="7">
        <v>8391212</v>
      </c>
      <c r="R5" s="7">
        <v>19214038</v>
      </c>
      <c r="S5" s="7">
        <v>14481187</v>
      </c>
      <c r="T5" s="7">
        <v>15375052</v>
      </c>
      <c r="U5" s="7">
        <v>10465985</v>
      </c>
      <c r="V5" s="7">
        <v>8708136</v>
      </c>
      <c r="W5" s="7">
        <v>6779579</v>
      </c>
      <c r="X5" s="7">
        <v>6991700</v>
      </c>
      <c r="Y5" s="7">
        <v>8110058</v>
      </c>
      <c r="Z5" s="7">
        <v>7943563</v>
      </c>
      <c r="AA5" s="4"/>
      <c r="AB5" s="4"/>
    </row>
    <row r="6" spans="1:30">
      <c r="A6" t="s">
        <v>3</v>
      </c>
      <c r="J6" s="1">
        <f t="shared" ref="J6:N6" si="1">ROUND((J5-I5)/I5,2)</f>
        <v>-0.28000000000000003</v>
      </c>
      <c r="K6" s="1">
        <f t="shared" si="1"/>
        <v>-0.15</v>
      </c>
      <c r="L6" s="1">
        <f t="shared" si="1"/>
        <v>-0.1</v>
      </c>
      <c r="M6" s="1">
        <f t="shared" si="1"/>
        <v>-7.0000000000000007E-2</v>
      </c>
      <c r="N6" s="1">
        <f t="shared" si="1"/>
        <v>-0.05</v>
      </c>
      <c r="V6" s="1">
        <f t="shared" ref="V6" si="2">ROUND((V5-U5)/U5,2)</f>
        <v>-0.17</v>
      </c>
      <c r="W6" s="1">
        <f>ROUND((W5-V5)/V5,2)</f>
        <v>-0.22</v>
      </c>
      <c r="X6" s="1">
        <f t="shared" ref="X6:Z6" si="3">ROUND((X5-W5)/W5,2)</f>
        <v>0.03</v>
      </c>
      <c r="Y6" s="1">
        <f t="shared" si="3"/>
        <v>0.16</v>
      </c>
      <c r="Z6" s="1">
        <f t="shared" si="3"/>
        <v>-0.02</v>
      </c>
      <c r="AA6" s="4"/>
      <c r="AB6" s="4"/>
    </row>
    <row r="7" spans="1:30">
      <c r="K7" s="2"/>
      <c r="AA7" s="4"/>
      <c r="AB7" s="4"/>
    </row>
    <row r="8" spans="1:30">
      <c r="A8" s="11" t="s">
        <v>144</v>
      </c>
      <c r="P8" s="11" t="s">
        <v>27</v>
      </c>
      <c r="AA8" s="4" t="s">
        <v>141</v>
      </c>
    </row>
    <row r="9" spans="1:30">
      <c r="A9" t="s">
        <v>55</v>
      </c>
      <c r="B9" t="s">
        <v>56</v>
      </c>
      <c r="C9" t="s">
        <v>57</v>
      </c>
      <c r="D9" t="s">
        <v>58</v>
      </c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P9" s="11" t="s">
        <v>28</v>
      </c>
      <c r="Q9">
        <v>2003</v>
      </c>
      <c r="R9">
        <v>2004</v>
      </c>
      <c r="S9">
        <v>2005</v>
      </c>
      <c r="T9">
        <v>2006</v>
      </c>
      <c r="U9">
        <v>2007</v>
      </c>
      <c r="V9">
        <v>2008</v>
      </c>
      <c r="W9">
        <v>2009</v>
      </c>
      <c r="X9">
        <v>2010</v>
      </c>
      <c r="Y9">
        <v>2011</v>
      </c>
      <c r="AA9" s="4" t="s">
        <v>68</v>
      </c>
      <c r="AB9" s="5" t="s">
        <v>34</v>
      </c>
      <c r="AC9" s="4" t="s">
        <v>33</v>
      </c>
    </row>
    <row r="10" spans="1:30">
      <c r="A10" t="s">
        <v>20</v>
      </c>
      <c r="B10" t="s">
        <v>42</v>
      </c>
      <c r="C10" s="4" t="s">
        <v>10</v>
      </c>
      <c r="D10" t="s">
        <v>12</v>
      </c>
      <c r="E10" s="3"/>
      <c r="F10" s="3">
        <v>0</v>
      </c>
      <c r="G10" s="3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R10">
        <v>822</v>
      </c>
      <c r="T10">
        <v>11756</v>
      </c>
      <c r="U10">
        <v>9000</v>
      </c>
      <c r="V10">
        <v>7782</v>
      </c>
      <c r="W10">
        <v>19715</v>
      </c>
      <c r="X10">
        <v>26908</v>
      </c>
      <c r="Y10">
        <v>38601</v>
      </c>
      <c r="Z10">
        <v>27877</v>
      </c>
      <c r="AA10" s="5"/>
      <c r="AB10" s="3"/>
      <c r="AC10" s="4"/>
      <c r="AD10" s="3"/>
    </row>
    <row r="11" spans="1:30">
      <c r="A11" t="s">
        <v>20</v>
      </c>
      <c r="B11" t="s">
        <v>43</v>
      </c>
      <c r="C11" s="4" t="s">
        <v>10</v>
      </c>
      <c r="D11" t="s">
        <v>12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/>
      <c r="M11" s="3"/>
      <c r="N11" s="3"/>
      <c r="Q11">
        <v>11696</v>
      </c>
      <c r="R11">
        <v>8290</v>
      </c>
      <c r="S11">
        <v>43704</v>
      </c>
      <c r="T11">
        <v>14527</v>
      </c>
      <c r="U11">
        <v>11824</v>
      </c>
      <c r="V11">
        <v>5048</v>
      </c>
      <c r="W11">
        <v>6594</v>
      </c>
      <c r="AA11" s="5"/>
      <c r="AB11" s="3"/>
      <c r="AC11" s="4"/>
      <c r="AD11" s="3"/>
    </row>
    <row r="12" spans="1:30">
      <c r="A12" t="s">
        <v>20</v>
      </c>
      <c r="B12" t="s">
        <v>44</v>
      </c>
      <c r="C12" s="4" t="s">
        <v>10</v>
      </c>
      <c r="D12" t="s">
        <v>12</v>
      </c>
      <c r="E12" s="3"/>
      <c r="F12" s="3">
        <v>0</v>
      </c>
      <c r="G12" s="3">
        <v>0</v>
      </c>
      <c r="H12" s="3">
        <v>0</v>
      </c>
      <c r="I12" s="3"/>
      <c r="J12" s="3">
        <v>0</v>
      </c>
      <c r="K12" s="3"/>
      <c r="L12" s="3">
        <v>0</v>
      </c>
      <c r="M12" s="3"/>
      <c r="N12" s="3"/>
      <c r="Q12">
        <v>10248</v>
      </c>
      <c r="R12">
        <v>11771</v>
      </c>
      <c r="S12">
        <v>15007</v>
      </c>
      <c r="T12">
        <v>9881</v>
      </c>
      <c r="U12">
        <v>11920</v>
      </c>
      <c r="V12">
        <v>17580</v>
      </c>
      <c r="W12">
        <v>12580</v>
      </c>
      <c r="X12">
        <v>6600</v>
      </c>
      <c r="Y12">
        <v>2420</v>
      </c>
      <c r="AA12" s="5"/>
      <c r="AB12" s="3"/>
      <c r="AC12" s="4"/>
      <c r="AD12" s="3"/>
    </row>
    <row r="13" spans="1:30">
      <c r="A13" t="s">
        <v>20</v>
      </c>
      <c r="B13" t="s">
        <v>45</v>
      </c>
      <c r="C13" s="4" t="s">
        <v>10</v>
      </c>
      <c r="D13" t="s">
        <v>12</v>
      </c>
      <c r="E13" s="3">
        <v>1E-3</v>
      </c>
      <c r="F13" s="3">
        <v>1E-3</v>
      </c>
      <c r="G13" s="3">
        <v>2E-3</v>
      </c>
      <c r="H13" s="3">
        <v>3.0000000000000001E-3</v>
      </c>
      <c r="I13" s="3">
        <v>2E-3</v>
      </c>
      <c r="J13" s="3">
        <v>1E-3</v>
      </c>
      <c r="K13" s="3">
        <v>2E-3</v>
      </c>
      <c r="L13" s="3">
        <v>2E-3</v>
      </c>
      <c r="M13" s="3">
        <v>1E-3</v>
      </c>
      <c r="N13" s="3">
        <v>2E-3</v>
      </c>
      <c r="Q13">
        <v>334236</v>
      </c>
      <c r="R13">
        <v>211999</v>
      </c>
      <c r="S13">
        <v>280977</v>
      </c>
      <c r="T13">
        <v>163096</v>
      </c>
      <c r="U13">
        <v>80177</v>
      </c>
      <c r="V13">
        <v>191198</v>
      </c>
      <c r="W13">
        <v>220844</v>
      </c>
      <c r="X13">
        <v>276398</v>
      </c>
      <c r="Y13">
        <v>108001</v>
      </c>
      <c r="Z13">
        <v>180536</v>
      </c>
      <c r="AA13" s="5">
        <f t="shared" ref="AA13:AA38" si="4">ROUND(PEARSON($Q13:$Z13,$E13:$N13),3)</f>
        <v>-0.14299999999999999</v>
      </c>
      <c r="AB13" s="3">
        <f t="shared" ref="AB13:AB38" si="5">ROUND(TDIST(ABS(AD13),AC13-2,2),3)</f>
        <v>0.69299999999999995</v>
      </c>
      <c r="AC13" s="4">
        <f t="shared" ref="AC13:AC38" si="6">COUNTA(Q13:Z13)</f>
        <v>10</v>
      </c>
      <c r="AD13" s="3">
        <f t="shared" ref="AD13:AD38" si="7">ROUND((AA13*SQRT(AC13-2))/(SQRT(1-AA13^2)),3)</f>
        <v>-0.40899999999999997</v>
      </c>
    </row>
    <row r="14" spans="1:30">
      <c r="A14" t="s">
        <v>20</v>
      </c>
      <c r="B14" t="s">
        <v>46</v>
      </c>
      <c r="C14" s="4" t="s">
        <v>10</v>
      </c>
      <c r="D14" t="s">
        <v>12</v>
      </c>
      <c r="E14" s="3"/>
      <c r="F14" s="3">
        <v>0</v>
      </c>
      <c r="G14" s="3">
        <v>0</v>
      </c>
      <c r="H14" s="3">
        <v>2E-3</v>
      </c>
      <c r="I14" s="3">
        <v>1E-3</v>
      </c>
      <c r="J14" s="3">
        <v>0</v>
      </c>
      <c r="K14" s="3">
        <v>1E-3</v>
      </c>
      <c r="L14" s="3">
        <v>0</v>
      </c>
      <c r="M14" s="3">
        <v>2E-3</v>
      </c>
      <c r="N14" s="3">
        <v>1E-3</v>
      </c>
      <c r="R14">
        <v>182107</v>
      </c>
      <c r="S14">
        <v>143688</v>
      </c>
      <c r="T14">
        <v>141492</v>
      </c>
      <c r="U14">
        <v>70379</v>
      </c>
      <c r="V14">
        <v>16691</v>
      </c>
      <c r="W14">
        <v>36135</v>
      </c>
      <c r="X14">
        <v>61303</v>
      </c>
      <c r="Y14">
        <v>128870</v>
      </c>
      <c r="Z14">
        <v>48484</v>
      </c>
      <c r="AA14" s="5">
        <f t="shared" si="4"/>
        <v>0.13200000000000001</v>
      </c>
      <c r="AB14" s="3">
        <f t="shared" si="5"/>
        <v>0.73499999999999999</v>
      </c>
      <c r="AC14" s="4">
        <f t="shared" si="6"/>
        <v>9</v>
      </c>
      <c r="AD14" s="3">
        <f t="shared" si="7"/>
        <v>0.35199999999999998</v>
      </c>
    </row>
    <row r="15" spans="1:30">
      <c r="A15" t="s">
        <v>21</v>
      </c>
      <c r="B15" t="s">
        <v>42</v>
      </c>
      <c r="C15" s="4" t="s">
        <v>10</v>
      </c>
      <c r="D15" t="s">
        <v>12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  <c r="K15" s="3"/>
      <c r="L15" s="3"/>
      <c r="M15" s="3">
        <v>0</v>
      </c>
      <c r="N15" s="3">
        <v>0</v>
      </c>
      <c r="Q15">
        <v>729</v>
      </c>
      <c r="R15">
        <v>880</v>
      </c>
      <c r="S15">
        <v>11204</v>
      </c>
      <c r="T15">
        <v>9781</v>
      </c>
      <c r="U15">
        <v>4380</v>
      </c>
      <c r="Y15">
        <v>7936</v>
      </c>
      <c r="Z15">
        <v>20727</v>
      </c>
      <c r="AA15" s="5"/>
      <c r="AB15" s="3"/>
      <c r="AC15" s="4"/>
      <c r="AD15" s="3"/>
    </row>
    <row r="16" spans="1:30">
      <c r="A16" t="s">
        <v>21</v>
      </c>
      <c r="B16" t="s">
        <v>43</v>
      </c>
      <c r="C16" s="4" t="s">
        <v>10</v>
      </c>
      <c r="D16" t="s">
        <v>12</v>
      </c>
      <c r="E16" s="3">
        <v>0</v>
      </c>
      <c r="F16" s="3">
        <v>0</v>
      </c>
      <c r="G16" s="3">
        <v>0</v>
      </c>
      <c r="H16" s="3">
        <v>0</v>
      </c>
      <c r="I16" s="3">
        <v>1E-3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Q16">
        <v>286771</v>
      </c>
      <c r="R16">
        <v>247793</v>
      </c>
      <c r="S16">
        <v>288548</v>
      </c>
      <c r="T16">
        <v>255355</v>
      </c>
      <c r="U16">
        <v>190114</v>
      </c>
      <c r="V16">
        <v>195224</v>
      </c>
      <c r="W16">
        <v>170484</v>
      </c>
      <c r="X16">
        <v>133853</v>
      </c>
      <c r="Y16">
        <v>129032</v>
      </c>
      <c r="Z16">
        <v>109307</v>
      </c>
      <c r="AA16" s="5">
        <f t="shared" si="4"/>
        <v>-5.6000000000000001E-2</v>
      </c>
      <c r="AB16" s="3">
        <f t="shared" si="5"/>
        <v>0.878</v>
      </c>
      <c r="AC16" s="4">
        <f t="shared" si="6"/>
        <v>10</v>
      </c>
      <c r="AD16" s="3">
        <f t="shared" si="7"/>
        <v>-0.159</v>
      </c>
    </row>
    <row r="17" spans="1:30">
      <c r="A17" t="s">
        <v>21</v>
      </c>
      <c r="B17" t="s">
        <v>44</v>
      </c>
      <c r="C17" s="4" t="s">
        <v>10</v>
      </c>
      <c r="D17" t="s">
        <v>12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Q17">
        <v>228195</v>
      </c>
      <c r="R17">
        <v>112769</v>
      </c>
      <c r="S17">
        <v>154482</v>
      </c>
      <c r="T17">
        <v>157371</v>
      </c>
      <c r="U17">
        <v>86736</v>
      </c>
      <c r="V17">
        <v>45320</v>
      </c>
      <c r="W17">
        <v>63169</v>
      </c>
      <c r="X17">
        <v>76826</v>
      </c>
      <c r="Y17">
        <v>76881</v>
      </c>
      <c r="Z17">
        <v>41313</v>
      </c>
      <c r="AA17" s="5"/>
      <c r="AB17" s="3"/>
      <c r="AC17" s="4"/>
      <c r="AD17" s="3"/>
    </row>
    <row r="18" spans="1:30">
      <c r="A18" t="s">
        <v>21</v>
      </c>
      <c r="B18" t="s">
        <v>45</v>
      </c>
      <c r="C18" s="4" t="s">
        <v>10</v>
      </c>
      <c r="D18" t="s">
        <v>12</v>
      </c>
      <c r="E18" s="3">
        <v>2.1000000000000001E-2</v>
      </c>
      <c r="F18" s="3">
        <v>4.0000000000000001E-3</v>
      </c>
      <c r="G18" s="3">
        <v>5.0000000000000001E-3</v>
      </c>
      <c r="H18" s="3">
        <v>0.01</v>
      </c>
      <c r="I18" s="3">
        <v>8.0000000000000002E-3</v>
      </c>
      <c r="J18" s="3">
        <v>4.0000000000000001E-3</v>
      </c>
      <c r="K18" s="3">
        <v>5.0000000000000001E-3</v>
      </c>
      <c r="L18" s="3">
        <v>5.0000000000000001E-3</v>
      </c>
      <c r="M18" s="3">
        <v>6.0000000000000001E-3</v>
      </c>
      <c r="N18" s="3">
        <v>8.9999999999999993E-3</v>
      </c>
      <c r="Q18">
        <v>1369397</v>
      </c>
      <c r="R18">
        <v>891009</v>
      </c>
      <c r="S18">
        <v>993201</v>
      </c>
      <c r="T18">
        <v>1279055</v>
      </c>
      <c r="U18">
        <v>585792</v>
      </c>
      <c r="V18">
        <v>644737</v>
      </c>
      <c r="W18">
        <v>629248</v>
      </c>
      <c r="X18">
        <v>781262</v>
      </c>
      <c r="Y18">
        <v>1071791</v>
      </c>
      <c r="Z18">
        <v>1160176</v>
      </c>
      <c r="AA18" s="5">
        <f t="shared" si="4"/>
        <v>0.68600000000000005</v>
      </c>
      <c r="AB18" s="3">
        <f t="shared" si="5"/>
        <v>2.8000000000000001E-2</v>
      </c>
      <c r="AC18" s="4">
        <f t="shared" si="6"/>
        <v>10</v>
      </c>
      <c r="AD18" s="3">
        <f t="shared" si="7"/>
        <v>2.6669999999999998</v>
      </c>
    </row>
    <row r="19" spans="1:30">
      <c r="A19" t="s">
        <v>21</v>
      </c>
      <c r="B19" t="s">
        <v>46</v>
      </c>
      <c r="C19" s="4" t="s">
        <v>10</v>
      </c>
      <c r="D19" t="s">
        <v>12</v>
      </c>
      <c r="E19" s="3">
        <v>1E-3</v>
      </c>
      <c r="F19" s="3">
        <v>1E-3</v>
      </c>
      <c r="G19" s="3">
        <v>0</v>
      </c>
      <c r="H19" s="3">
        <v>1E-3</v>
      </c>
      <c r="I19" s="3">
        <v>1E-3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Q19">
        <v>68442</v>
      </c>
      <c r="R19">
        <v>51827</v>
      </c>
      <c r="S19">
        <v>44286</v>
      </c>
      <c r="T19">
        <v>94797</v>
      </c>
      <c r="U19">
        <v>31103</v>
      </c>
      <c r="V19">
        <v>1056</v>
      </c>
      <c r="W19">
        <v>4030</v>
      </c>
      <c r="X19">
        <v>3536</v>
      </c>
      <c r="Y19">
        <v>5080</v>
      </c>
      <c r="Z19">
        <v>3750</v>
      </c>
      <c r="AA19" s="5">
        <f t="shared" si="4"/>
        <v>0.79900000000000004</v>
      </c>
      <c r="AB19" s="3">
        <f t="shared" si="5"/>
        <v>6.0000000000000001E-3</v>
      </c>
      <c r="AC19" s="4">
        <f t="shared" si="6"/>
        <v>10</v>
      </c>
      <c r="AD19" s="3">
        <f t="shared" si="7"/>
        <v>3.758</v>
      </c>
    </row>
    <row r="20" spans="1:30">
      <c r="B20" t="s">
        <v>47</v>
      </c>
      <c r="C20" s="4" t="s">
        <v>10</v>
      </c>
      <c r="D20" t="s">
        <v>12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Q20">
        <v>3278</v>
      </c>
      <c r="R20">
        <v>2167</v>
      </c>
      <c r="S20">
        <v>5598</v>
      </c>
      <c r="T20">
        <v>7550</v>
      </c>
      <c r="U20">
        <v>12631</v>
      </c>
      <c r="V20">
        <v>5910</v>
      </c>
      <c r="W20">
        <v>15546</v>
      </c>
      <c r="X20">
        <v>3693</v>
      </c>
      <c r="Y20">
        <v>1185</v>
      </c>
      <c r="Z20">
        <v>546</v>
      </c>
      <c r="AA20" s="5"/>
      <c r="AB20" s="3"/>
      <c r="AC20" s="4"/>
      <c r="AD20" s="3"/>
    </row>
    <row r="21" spans="1:30">
      <c r="A21" t="s">
        <v>48</v>
      </c>
      <c r="B21" t="s">
        <v>43</v>
      </c>
      <c r="C21" s="4" t="s">
        <v>10</v>
      </c>
      <c r="D21" t="s">
        <v>12</v>
      </c>
      <c r="E21" s="3"/>
      <c r="F21" s="3"/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/>
      <c r="M21" s="3"/>
      <c r="N21" s="3"/>
      <c r="S21">
        <v>287824</v>
      </c>
      <c r="T21">
        <v>253368</v>
      </c>
      <c r="U21">
        <v>128268</v>
      </c>
      <c r="V21">
        <v>40036</v>
      </c>
      <c r="W21">
        <v>31107</v>
      </c>
      <c r="AA21" s="5"/>
      <c r="AB21" s="3"/>
      <c r="AC21" s="4"/>
      <c r="AD21" s="3"/>
    </row>
    <row r="22" spans="1:30">
      <c r="A22" t="s">
        <v>48</v>
      </c>
      <c r="B22" t="s">
        <v>45</v>
      </c>
      <c r="C22" s="4" t="s">
        <v>10</v>
      </c>
      <c r="D22" t="s">
        <v>12</v>
      </c>
      <c r="E22" s="3"/>
      <c r="F22" s="3"/>
      <c r="G22" s="3">
        <v>0</v>
      </c>
      <c r="H22" s="3">
        <v>0</v>
      </c>
      <c r="I22" s="3">
        <v>0</v>
      </c>
      <c r="J22" s="3"/>
      <c r="K22" s="3"/>
      <c r="L22" s="3">
        <v>0</v>
      </c>
      <c r="M22" s="3">
        <v>1E-3</v>
      </c>
      <c r="N22" s="3">
        <v>1E-3</v>
      </c>
      <c r="S22">
        <v>94896</v>
      </c>
      <c r="T22">
        <v>5729</v>
      </c>
      <c r="U22">
        <v>9503</v>
      </c>
      <c r="X22">
        <v>96642</v>
      </c>
      <c r="Y22">
        <v>179832</v>
      </c>
      <c r="Z22">
        <v>79178</v>
      </c>
      <c r="AA22" s="5">
        <f t="shared" si="4"/>
        <v>0.621</v>
      </c>
      <c r="AB22" s="3">
        <f t="shared" si="5"/>
        <v>0.188</v>
      </c>
      <c r="AC22" s="4">
        <f t="shared" si="6"/>
        <v>6</v>
      </c>
      <c r="AD22" s="3">
        <f t="shared" si="7"/>
        <v>1.585</v>
      </c>
    </row>
    <row r="23" spans="1:30">
      <c r="A23" t="s">
        <v>48</v>
      </c>
      <c r="B23" t="s">
        <v>46</v>
      </c>
      <c r="C23" s="4" t="s">
        <v>10</v>
      </c>
      <c r="D23" t="s">
        <v>12</v>
      </c>
      <c r="E23" s="3"/>
      <c r="F23" s="3"/>
      <c r="G23" s="3">
        <v>0</v>
      </c>
      <c r="H23" s="3">
        <v>1E-3</v>
      </c>
      <c r="I23" s="3">
        <v>1E-3</v>
      </c>
      <c r="J23" s="3">
        <v>1E-3</v>
      </c>
      <c r="K23" s="3">
        <v>0</v>
      </c>
      <c r="L23" s="3">
        <v>0</v>
      </c>
      <c r="M23" s="3">
        <v>1E-3</v>
      </c>
      <c r="N23" s="3">
        <v>0</v>
      </c>
      <c r="S23">
        <v>214426</v>
      </c>
      <c r="T23">
        <v>355398</v>
      </c>
      <c r="U23">
        <v>702922</v>
      </c>
      <c r="V23">
        <v>703021</v>
      </c>
      <c r="W23">
        <v>219177</v>
      </c>
      <c r="X23">
        <v>114680</v>
      </c>
      <c r="Y23">
        <v>714754</v>
      </c>
      <c r="Z23">
        <v>86256</v>
      </c>
      <c r="AA23" s="5">
        <f t="shared" si="4"/>
        <v>0.89400000000000002</v>
      </c>
      <c r="AB23" s="3">
        <f t="shared" si="5"/>
        <v>3.0000000000000001E-3</v>
      </c>
      <c r="AC23" s="4">
        <f t="shared" si="6"/>
        <v>8</v>
      </c>
      <c r="AD23" s="3">
        <f t="shared" si="7"/>
        <v>4.8869999999999996</v>
      </c>
    </row>
    <row r="24" spans="1:30">
      <c r="A24" t="s">
        <v>49</v>
      </c>
      <c r="B24" t="s">
        <v>43</v>
      </c>
      <c r="C24" t="s">
        <v>10</v>
      </c>
      <c r="D24" t="s">
        <v>12</v>
      </c>
      <c r="E24" s="3"/>
      <c r="F24" s="3"/>
      <c r="G24" s="3">
        <v>0</v>
      </c>
      <c r="H24" s="3"/>
      <c r="I24" s="3">
        <v>0</v>
      </c>
      <c r="J24" s="3"/>
      <c r="K24" s="3">
        <v>0</v>
      </c>
      <c r="L24" s="3">
        <v>1E-3</v>
      </c>
      <c r="M24" s="3">
        <v>0</v>
      </c>
      <c r="N24" s="3">
        <v>0</v>
      </c>
      <c r="S24">
        <v>93187</v>
      </c>
      <c r="T24">
        <v>55397</v>
      </c>
      <c r="U24">
        <v>90686</v>
      </c>
      <c r="V24">
        <v>128949</v>
      </c>
      <c r="W24">
        <v>107267</v>
      </c>
      <c r="X24">
        <v>104170</v>
      </c>
      <c r="Y24">
        <v>78123</v>
      </c>
      <c r="Z24">
        <v>48511</v>
      </c>
      <c r="AA24" s="5">
        <f t="shared" si="4"/>
        <v>0.39100000000000001</v>
      </c>
      <c r="AB24" s="3">
        <f t="shared" si="5"/>
        <v>0.33800000000000002</v>
      </c>
      <c r="AC24" s="4">
        <f t="shared" si="6"/>
        <v>8</v>
      </c>
      <c r="AD24" s="3">
        <f t="shared" si="7"/>
        <v>1.0409999999999999</v>
      </c>
    </row>
    <row r="25" spans="1:30">
      <c r="A25" t="s">
        <v>49</v>
      </c>
      <c r="B25" t="s">
        <v>44</v>
      </c>
      <c r="C25" t="s">
        <v>10</v>
      </c>
      <c r="D25" t="s">
        <v>12</v>
      </c>
      <c r="E25" s="3"/>
      <c r="F25" s="3"/>
      <c r="G25" s="3"/>
      <c r="H25" s="3"/>
      <c r="I25" s="3"/>
      <c r="J25" s="3"/>
      <c r="K25" s="3">
        <v>0</v>
      </c>
      <c r="L25" s="3">
        <v>0</v>
      </c>
      <c r="M25" s="3">
        <v>0</v>
      </c>
      <c r="N25" s="3"/>
      <c r="S25">
        <v>264</v>
      </c>
      <c r="T25">
        <v>59543</v>
      </c>
      <c r="U25">
        <v>35332</v>
      </c>
      <c r="V25">
        <v>34991</v>
      </c>
      <c r="W25">
        <v>6664</v>
      </c>
      <c r="X25">
        <v>3956</v>
      </c>
      <c r="Y25">
        <v>5514</v>
      </c>
      <c r="AA25" s="5"/>
      <c r="AB25" s="3"/>
      <c r="AC25" s="4"/>
      <c r="AD25" s="3"/>
    </row>
    <row r="26" spans="1:30">
      <c r="A26" t="s">
        <v>49</v>
      </c>
      <c r="B26" t="s">
        <v>45</v>
      </c>
      <c r="C26" t="s">
        <v>10</v>
      </c>
      <c r="D26" t="s">
        <v>12</v>
      </c>
      <c r="E26" s="3"/>
      <c r="F26" s="3"/>
      <c r="G26" s="3">
        <v>0</v>
      </c>
      <c r="H26" s="3">
        <v>0</v>
      </c>
      <c r="I26" s="3">
        <v>1E-3</v>
      </c>
      <c r="J26" s="3"/>
      <c r="K26" s="3">
        <v>2E-3</v>
      </c>
      <c r="L26" s="3">
        <v>2E-3</v>
      </c>
      <c r="M26" s="3">
        <v>1E-3</v>
      </c>
      <c r="N26" s="3">
        <v>1E-3</v>
      </c>
      <c r="S26">
        <v>342503</v>
      </c>
      <c r="T26">
        <v>192759</v>
      </c>
      <c r="U26">
        <v>170844</v>
      </c>
      <c r="V26">
        <v>382050</v>
      </c>
      <c r="W26">
        <v>286887</v>
      </c>
      <c r="X26">
        <v>332848</v>
      </c>
      <c r="Y26">
        <v>398109</v>
      </c>
      <c r="Z26">
        <v>477440</v>
      </c>
      <c r="AA26" s="5">
        <f t="shared" si="4"/>
        <v>0.159</v>
      </c>
      <c r="AB26" s="3">
        <f t="shared" si="5"/>
        <v>0.70699999999999996</v>
      </c>
      <c r="AC26" s="4">
        <f t="shared" si="6"/>
        <v>8</v>
      </c>
      <c r="AD26" s="3">
        <f t="shared" si="7"/>
        <v>0.39400000000000002</v>
      </c>
    </row>
    <row r="27" spans="1:30">
      <c r="A27" t="s">
        <v>49</v>
      </c>
      <c r="B27" t="s">
        <v>46</v>
      </c>
      <c r="C27" t="s">
        <v>10</v>
      </c>
      <c r="D27" t="s">
        <v>12</v>
      </c>
      <c r="E27" s="3"/>
      <c r="F27" s="3"/>
      <c r="G27" s="3">
        <v>0</v>
      </c>
      <c r="H27" s="3">
        <v>1E-3</v>
      </c>
      <c r="I27" s="3">
        <v>3.0000000000000001E-3</v>
      </c>
      <c r="J27" s="3"/>
      <c r="K27" s="3">
        <v>0</v>
      </c>
      <c r="L27" s="3">
        <v>0</v>
      </c>
      <c r="M27" s="3">
        <v>0</v>
      </c>
      <c r="N27" s="3">
        <v>0</v>
      </c>
      <c r="S27">
        <v>1100</v>
      </c>
      <c r="T27">
        <v>89918</v>
      </c>
      <c r="U27">
        <v>85447</v>
      </c>
      <c r="V27">
        <v>61407</v>
      </c>
      <c r="W27">
        <v>20974</v>
      </c>
      <c r="X27">
        <v>1764</v>
      </c>
      <c r="Y27">
        <v>4420</v>
      </c>
      <c r="Z27">
        <v>6837</v>
      </c>
      <c r="AA27" s="5">
        <f t="shared" si="4"/>
        <v>0.83199999999999996</v>
      </c>
      <c r="AB27" s="3">
        <f t="shared" si="5"/>
        <v>0.01</v>
      </c>
      <c r="AC27" s="4">
        <f t="shared" si="6"/>
        <v>8</v>
      </c>
      <c r="AD27" s="3">
        <f t="shared" si="7"/>
        <v>3.6739999999999999</v>
      </c>
    </row>
    <row r="28" spans="1:30">
      <c r="A28" t="s">
        <v>50</v>
      </c>
      <c r="B28" t="s">
        <v>43</v>
      </c>
      <c r="C28" t="s">
        <v>10</v>
      </c>
      <c r="D28" t="s">
        <v>12</v>
      </c>
      <c r="E28" s="3">
        <v>1E-3</v>
      </c>
      <c r="F28" s="3">
        <v>3.0000000000000001E-3</v>
      </c>
      <c r="G28" s="3">
        <v>1E-3</v>
      </c>
      <c r="H28" s="3">
        <v>1E-3</v>
      </c>
      <c r="I28" s="3">
        <v>3.0000000000000001E-3</v>
      </c>
      <c r="J28" s="3">
        <v>1E-3</v>
      </c>
      <c r="K28" s="3">
        <v>1E-3</v>
      </c>
      <c r="L28" s="3">
        <v>2E-3</v>
      </c>
      <c r="M28" s="3">
        <v>1E-3</v>
      </c>
      <c r="N28" s="3">
        <v>1E-3</v>
      </c>
      <c r="Q28">
        <v>1397564</v>
      </c>
      <c r="R28">
        <v>1471236</v>
      </c>
      <c r="S28">
        <v>701180</v>
      </c>
      <c r="T28">
        <v>596996</v>
      </c>
      <c r="U28">
        <v>568781</v>
      </c>
      <c r="V28">
        <v>539579</v>
      </c>
      <c r="W28">
        <v>401856</v>
      </c>
      <c r="X28">
        <v>361015</v>
      </c>
      <c r="Y28">
        <v>350477</v>
      </c>
      <c r="Z28">
        <v>273839</v>
      </c>
      <c r="AA28" s="5">
        <f t="shared" si="4"/>
        <v>0.34100000000000003</v>
      </c>
      <c r="AB28" s="3">
        <f t="shared" si="5"/>
        <v>0.33500000000000002</v>
      </c>
      <c r="AC28" s="4">
        <f t="shared" si="6"/>
        <v>10</v>
      </c>
      <c r="AD28" s="3">
        <f t="shared" si="7"/>
        <v>1.026</v>
      </c>
    </row>
    <row r="29" spans="1:30">
      <c r="A29" t="s">
        <v>50</v>
      </c>
      <c r="B29" t="s">
        <v>45</v>
      </c>
      <c r="C29" t="s">
        <v>10</v>
      </c>
      <c r="D29" t="s">
        <v>12</v>
      </c>
      <c r="E29" s="3">
        <v>1E-3</v>
      </c>
      <c r="F29" s="3">
        <v>0</v>
      </c>
      <c r="G29" s="3">
        <v>0</v>
      </c>
      <c r="H29" s="3">
        <v>1E-3</v>
      </c>
      <c r="I29" s="3">
        <v>1E-3</v>
      </c>
      <c r="J29" s="3">
        <v>2E-3</v>
      </c>
      <c r="K29" s="3">
        <v>1E-3</v>
      </c>
      <c r="L29" s="3">
        <v>2E-3</v>
      </c>
      <c r="M29" s="3">
        <v>3.0000000000000001E-3</v>
      </c>
      <c r="N29" s="3">
        <v>3.0000000000000001E-3</v>
      </c>
      <c r="Q29">
        <v>458330</v>
      </c>
      <c r="R29">
        <v>322019</v>
      </c>
      <c r="S29">
        <v>242532</v>
      </c>
      <c r="T29">
        <v>350925</v>
      </c>
      <c r="U29">
        <v>186093</v>
      </c>
      <c r="V29">
        <v>229860</v>
      </c>
      <c r="W29">
        <v>198632</v>
      </c>
      <c r="X29">
        <v>218426</v>
      </c>
      <c r="Y29">
        <v>473943</v>
      </c>
      <c r="Z29">
        <v>376406</v>
      </c>
      <c r="AA29" s="5">
        <f t="shared" si="4"/>
        <v>0.35099999999999998</v>
      </c>
      <c r="AB29" s="3">
        <f t="shared" si="5"/>
        <v>0.32</v>
      </c>
      <c r="AC29" s="4">
        <f t="shared" si="6"/>
        <v>10</v>
      </c>
      <c r="AD29" s="3">
        <f t="shared" si="7"/>
        <v>1.06</v>
      </c>
    </row>
    <row r="30" spans="1:30">
      <c r="A30" t="s">
        <v>50</v>
      </c>
      <c r="B30" t="s">
        <v>46</v>
      </c>
      <c r="C30" t="s">
        <v>10</v>
      </c>
      <c r="D30" t="s">
        <v>12</v>
      </c>
      <c r="E30" s="3">
        <v>0</v>
      </c>
      <c r="F30" s="3">
        <v>0</v>
      </c>
      <c r="G30" s="3">
        <v>0</v>
      </c>
      <c r="H30" s="3">
        <v>0</v>
      </c>
      <c r="I30" s="3">
        <v>1E-3</v>
      </c>
      <c r="J30" s="3">
        <v>0</v>
      </c>
      <c r="K30" s="3">
        <v>0</v>
      </c>
      <c r="L30" s="3"/>
      <c r="M30" s="3"/>
      <c r="N30" s="3">
        <v>0</v>
      </c>
      <c r="Q30">
        <v>5065</v>
      </c>
      <c r="R30">
        <v>114489</v>
      </c>
      <c r="S30">
        <v>4122</v>
      </c>
      <c r="T30">
        <v>29965</v>
      </c>
      <c r="U30">
        <v>122803</v>
      </c>
      <c r="V30">
        <v>10521</v>
      </c>
      <c r="W30">
        <v>14473</v>
      </c>
      <c r="Z30">
        <v>18648</v>
      </c>
      <c r="AA30" s="5">
        <f t="shared" si="4"/>
        <v>0.67900000000000005</v>
      </c>
      <c r="AB30" s="3">
        <f t="shared" si="5"/>
        <v>6.4000000000000001E-2</v>
      </c>
      <c r="AC30" s="4">
        <f t="shared" si="6"/>
        <v>8</v>
      </c>
      <c r="AD30" s="3">
        <f t="shared" si="7"/>
        <v>2.266</v>
      </c>
    </row>
    <row r="31" spans="1:30">
      <c r="A31" t="s">
        <v>51</v>
      </c>
      <c r="B31" t="s">
        <v>43</v>
      </c>
      <c r="C31" t="s">
        <v>10</v>
      </c>
      <c r="D31" t="s">
        <v>12</v>
      </c>
      <c r="E31" s="3"/>
      <c r="F31" s="3">
        <v>3.0000000000000001E-3</v>
      </c>
      <c r="G31" s="3">
        <v>2E-3</v>
      </c>
      <c r="H31" s="3">
        <v>2E-3</v>
      </c>
      <c r="I31" s="3">
        <v>2E-3</v>
      </c>
      <c r="J31" s="3">
        <v>1E-3</v>
      </c>
      <c r="K31" s="3">
        <v>1E-3</v>
      </c>
      <c r="L31" s="3">
        <v>2E-3</v>
      </c>
      <c r="M31" s="3">
        <v>1E-3</v>
      </c>
      <c r="N31" s="3">
        <v>1E-3</v>
      </c>
      <c r="R31">
        <v>4339027</v>
      </c>
      <c r="S31">
        <v>2361250</v>
      </c>
      <c r="T31">
        <v>1992875</v>
      </c>
      <c r="U31">
        <v>1556930</v>
      </c>
      <c r="V31">
        <v>1079645</v>
      </c>
      <c r="W31">
        <v>791231</v>
      </c>
      <c r="X31">
        <v>788566</v>
      </c>
      <c r="Y31">
        <v>695263</v>
      </c>
      <c r="Z31">
        <v>1121302</v>
      </c>
      <c r="AA31" s="5">
        <f t="shared" si="4"/>
        <v>0.84399999999999997</v>
      </c>
      <c r="AB31" s="3">
        <f t="shared" si="5"/>
        <v>4.0000000000000001E-3</v>
      </c>
      <c r="AC31" s="4">
        <f t="shared" si="6"/>
        <v>9</v>
      </c>
      <c r="AD31" s="3">
        <f t="shared" si="7"/>
        <v>4.1630000000000003</v>
      </c>
    </row>
    <row r="32" spans="1:30">
      <c r="A32" t="s">
        <v>51</v>
      </c>
      <c r="B32" t="s">
        <v>44</v>
      </c>
      <c r="C32" t="s">
        <v>10</v>
      </c>
      <c r="D32" t="s">
        <v>12</v>
      </c>
      <c r="E32" s="3"/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1E-3</v>
      </c>
      <c r="M32" s="3">
        <v>0</v>
      </c>
      <c r="N32" s="3">
        <v>0</v>
      </c>
      <c r="R32">
        <v>712715</v>
      </c>
      <c r="S32">
        <v>691955</v>
      </c>
      <c r="T32">
        <v>738832</v>
      </c>
      <c r="U32">
        <v>410561</v>
      </c>
      <c r="V32">
        <v>270046</v>
      </c>
      <c r="W32">
        <v>412292</v>
      </c>
      <c r="X32">
        <v>391897</v>
      </c>
      <c r="Y32">
        <v>324267</v>
      </c>
      <c r="Z32">
        <v>187100</v>
      </c>
      <c r="AA32" s="5">
        <f t="shared" si="4"/>
        <v>-0.125</v>
      </c>
      <c r="AB32" s="3">
        <f t="shared" si="5"/>
        <v>0.749</v>
      </c>
      <c r="AC32" s="4">
        <f t="shared" si="6"/>
        <v>9</v>
      </c>
      <c r="AD32" s="3">
        <f t="shared" si="7"/>
        <v>-0.33300000000000002</v>
      </c>
    </row>
    <row r="33" spans="1:30">
      <c r="A33" t="s">
        <v>51</v>
      </c>
      <c r="B33" t="s">
        <v>45</v>
      </c>
      <c r="C33" t="s">
        <v>10</v>
      </c>
      <c r="D33" t="s">
        <v>12</v>
      </c>
      <c r="E33" s="3"/>
      <c r="F33" s="3">
        <v>5.0000000000000001E-3</v>
      </c>
      <c r="G33" s="3">
        <v>6.0000000000000001E-3</v>
      </c>
      <c r="H33" s="3">
        <v>8.9999999999999993E-3</v>
      </c>
      <c r="I33" s="3">
        <v>7.0000000000000001E-3</v>
      </c>
      <c r="J33" s="3">
        <v>3.0000000000000001E-3</v>
      </c>
      <c r="K33" s="3">
        <v>4.0000000000000001E-3</v>
      </c>
      <c r="L33" s="3">
        <v>5.0000000000000001E-3</v>
      </c>
      <c r="M33" s="3">
        <v>7.0000000000000001E-3</v>
      </c>
      <c r="N33" s="3">
        <v>8.9999999999999993E-3</v>
      </c>
      <c r="R33">
        <v>5657875</v>
      </c>
      <c r="S33">
        <v>3902889</v>
      </c>
      <c r="T33">
        <v>4457610</v>
      </c>
      <c r="U33">
        <v>2534977</v>
      </c>
      <c r="V33">
        <v>1715576</v>
      </c>
      <c r="W33">
        <v>1018609</v>
      </c>
      <c r="X33">
        <v>1245924</v>
      </c>
      <c r="Y33">
        <v>1064287</v>
      </c>
      <c r="Z33">
        <v>1582454</v>
      </c>
      <c r="AA33" s="5">
        <f t="shared" si="4"/>
        <v>0.17799999999999999</v>
      </c>
      <c r="AB33" s="3">
        <f t="shared" si="5"/>
        <v>0.64700000000000002</v>
      </c>
      <c r="AC33" s="4">
        <f t="shared" si="6"/>
        <v>9</v>
      </c>
      <c r="AD33" s="3">
        <f t="shared" si="7"/>
        <v>0.47899999999999998</v>
      </c>
    </row>
    <row r="34" spans="1:30">
      <c r="A34" t="s">
        <v>51</v>
      </c>
      <c r="B34" t="s">
        <v>46</v>
      </c>
      <c r="C34" t="s">
        <v>10</v>
      </c>
      <c r="D34" t="s">
        <v>12</v>
      </c>
      <c r="E34" s="3"/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R34">
        <v>921668</v>
      </c>
      <c r="S34">
        <v>193724</v>
      </c>
      <c r="T34">
        <v>628134</v>
      </c>
      <c r="U34">
        <v>440888</v>
      </c>
      <c r="V34">
        <v>21895</v>
      </c>
      <c r="W34">
        <v>36317</v>
      </c>
      <c r="X34">
        <v>3424</v>
      </c>
      <c r="Y34">
        <v>2428</v>
      </c>
      <c r="Z34">
        <v>14087</v>
      </c>
      <c r="AA34" s="5"/>
      <c r="AB34" s="3"/>
      <c r="AC34" s="4"/>
      <c r="AD34" s="3"/>
    </row>
    <row r="35" spans="1:30">
      <c r="A35" t="s">
        <v>26</v>
      </c>
      <c r="B35" t="s">
        <v>43</v>
      </c>
      <c r="C35" t="s">
        <v>10</v>
      </c>
      <c r="D35" t="s">
        <v>12</v>
      </c>
      <c r="E35" s="3">
        <v>1E-3</v>
      </c>
      <c r="F35" s="3">
        <v>1E-3</v>
      </c>
      <c r="G35" s="3">
        <v>1E-3</v>
      </c>
      <c r="H35" s="3">
        <v>1E-3</v>
      </c>
      <c r="I35" s="3">
        <v>1E-3</v>
      </c>
      <c r="J35" s="3">
        <v>1E-3</v>
      </c>
      <c r="K35" s="3">
        <v>1E-3</v>
      </c>
      <c r="L35" s="3">
        <v>0</v>
      </c>
      <c r="M35" s="3">
        <v>0</v>
      </c>
      <c r="N35" s="3">
        <v>0</v>
      </c>
      <c r="Q35">
        <v>1820884</v>
      </c>
      <c r="R35">
        <v>1485621</v>
      </c>
      <c r="S35">
        <v>1183969</v>
      </c>
      <c r="T35">
        <v>1031157</v>
      </c>
      <c r="U35">
        <v>833204</v>
      </c>
      <c r="V35">
        <v>914404</v>
      </c>
      <c r="W35">
        <v>811692</v>
      </c>
      <c r="X35">
        <v>595833</v>
      </c>
      <c r="Y35">
        <v>519421</v>
      </c>
      <c r="Z35">
        <v>450915</v>
      </c>
      <c r="AA35" s="5">
        <f t="shared" si="4"/>
        <v>0.70299999999999996</v>
      </c>
      <c r="AB35" s="3">
        <f t="shared" si="5"/>
        <v>2.3E-2</v>
      </c>
      <c r="AC35" s="4">
        <f t="shared" si="6"/>
        <v>10</v>
      </c>
      <c r="AD35" s="3">
        <f t="shared" si="7"/>
        <v>2.7959999999999998</v>
      </c>
    </row>
    <row r="36" spans="1:30">
      <c r="A36" t="s">
        <v>26</v>
      </c>
      <c r="B36" t="s">
        <v>44</v>
      </c>
      <c r="C36" t="s">
        <v>10</v>
      </c>
      <c r="D36" t="s">
        <v>12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Q36">
        <v>316942</v>
      </c>
      <c r="R36">
        <v>373136</v>
      </c>
      <c r="S36">
        <v>345327</v>
      </c>
      <c r="T36">
        <v>321205</v>
      </c>
      <c r="U36">
        <v>162491</v>
      </c>
      <c r="V36">
        <v>198545</v>
      </c>
      <c r="W36">
        <v>200874</v>
      </c>
      <c r="X36">
        <v>176489</v>
      </c>
      <c r="Y36">
        <v>208160</v>
      </c>
      <c r="Z36">
        <v>139164</v>
      </c>
      <c r="AA36" s="5"/>
      <c r="AB36" s="3"/>
      <c r="AC36" s="4"/>
      <c r="AD36" s="3"/>
    </row>
    <row r="37" spans="1:30">
      <c r="A37" t="s">
        <v>26</v>
      </c>
      <c r="B37" t="s">
        <v>45</v>
      </c>
      <c r="C37" t="s">
        <v>10</v>
      </c>
      <c r="D37" t="s">
        <v>12</v>
      </c>
      <c r="E37" s="3">
        <v>1.4999999999999999E-2</v>
      </c>
      <c r="F37" s="3">
        <v>7.0000000000000001E-3</v>
      </c>
      <c r="G37" s="3">
        <v>1.0999999999999999E-2</v>
      </c>
      <c r="H37" s="3">
        <v>1.6E-2</v>
      </c>
      <c r="I37" s="3">
        <v>0.02</v>
      </c>
      <c r="J37" s="3">
        <v>8.0000000000000002E-3</v>
      </c>
      <c r="K37" s="3">
        <v>8.9999999999999993E-3</v>
      </c>
      <c r="L37" s="3">
        <v>6.0000000000000001E-3</v>
      </c>
      <c r="M37" s="3">
        <v>1.4E-2</v>
      </c>
      <c r="N37" s="3">
        <v>1.7999999999999999E-2</v>
      </c>
      <c r="Q37">
        <v>2070339</v>
      </c>
      <c r="R37">
        <v>1942010</v>
      </c>
      <c r="S37">
        <v>1716974</v>
      </c>
      <c r="T37">
        <v>1655822</v>
      </c>
      <c r="U37">
        <v>1151533</v>
      </c>
      <c r="V37">
        <v>1205260</v>
      </c>
      <c r="W37">
        <v>1001145</v>
      </c>
      <c r="X37">
        <v>1169421</v>
      </c>
      <c r="Y37">
        <v>1420549</v>
      </c>
      <c r="Z37">
        <v>1465397</v>
      </c>
      <c r="AA37" s="5">
        <f t="shared" si="4"/>
        <v>9.5000000000000001E-2</v>
      </c>
      <c r="AB37" s="3">
        <f t="shared" si="5"/>
        <v>0.79400000000000004</v>
      </c>
      <c r="AC37" s="4">
        <f t="shared" si="6"/>
        <v>10</v>
      </c>
      <c r="AD37" s="3">
        <f t="shared" si="7"/>
        <v>0.27</v>
      </c>
    </row>
    <row r="38" spans="1:30">
      <c r="A38" t="s">
        <v>26</v>
      </c>
      <c r="B38" t="s">
        <v>46</v>
      </c>
      <c r="C38" t="s">
        <v>10</v>
      </c>
      <c r="D38" t="s">
        <v>12</v>
      </c>
      <c r="E38" s="3"/>
      <c r="F38" s="3">
        <v>0</v>
      </c>
      <c r="G38" s="3">
        <v>0</v>
      </c>
      <c r="H38" s="3">
        <v>5.0000000000000001E-3</v>
      </c>
      <c r="I38" s="3">
        <v>3.0000000000000001E-3</v>
      </c>
      <c r="J38" s="3">
        <v>0</v>
      </c>
      <c r="K38" s="3">
        <v>0</v>
      </c>
      <c r="L38" s="3">
        <v>0</v>
      </c>
      <c r="M38" s="3">
        <v>1E-3</v>
      </c>
      <c r="N38" s="3">
        <v>0</v>
      </c>
      <c r="R38">
        <v>144639</v>
      </c>
      <c r="S38">
        <v>121133</v>
      </c>
      <c r="T38">
        <v>413844</v>
      </c>
      <c r="U38">
        <v>178434</v>
      </c>
      <c r="V38">
        <v>36859</v>
      </c>
      <c r="W38">
        <v>40493</v>
      </c>
      <c r="X38">
        <v>16200</v>
      </c>
      <c r="Y38">
        <v>99798</v>
      </c>
      <c r="Z38">
        <v>20821</v>
      </c>
      <c r="AA38" s="5">
        <f t="shared" si="4"/>
        <v>0.90700000000000003</v>
      </c>
      <c r="AB38" s="3">
        <f t="shared" si="5"/>
        <v>1E-3</v>
      </c>
      <c r="AC38" s="4">
        <f t="shared" si="6"/>
        <v>9</v>
      </c>
      <c r="AD38" s="3">
        <f t="shared" si="7"/>
        <v>5.6980000000000004</v>
      </c>
    </row>
    <row r="39" spans="1:30">
      <c r="A39" t="s">
        <v>26</v>
      </c>
      <c r="B39" t="s">
        <v>47</v>
      </c>
      <c r="C39" t="s">
        <v>10</v>
      </c>
      <c r="D39" t="s">
        <v>12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/>
      <c r="M39" s="3">
        <v>0</v>
      </c>
      <c r="N39" s="3">
        <v>0</v>
      </c>
      <c r="Q39">
        <v>9096</v>
      </c>
      <c r="R39">
        <v>8169</v>
      </c>
      <c r="S39">
        <v>1237</v>
      </c>
      <c r="T39">
        <v>914</v>
      </c>
      <c r="U39">
        <v>2232</v>
      </c>
      <c r="V39">
        <v>4946</v>
      </c>
      <c r="W39">
        <v>1544</v>
      </c>
      <c r="X39">
        <v>66</v>
      </c>
      <c r="Y39">
        <v>916</v>
      </c>
      <c r="Z39">
        <v>2492</v>
      </c>
      <c r="AA39" s="5"/>
      <c r="AB39" s="3"/>
      <c r="AC39" s="4"/>
      <c r="AD39" s="3"/>
    </row>
    <row r="40" spans="1:30">
      <c r="A40" t="s">
        <v>67</v>
      </c>
      <c r="E40" s="3">
        <f>SUM(E10:E39)</f>
        <v>4.1000000000000009E-2</v>
      </c>
      <c r="F40" s="3">
        <f t="shared" ref="F40:N40" si="8">SUM(F10:F39)</f>
        <v>2.5000000000000001E-2</v>
      </c>
      <c r="G40" s="3">
        <f t="shared" si="8"/>
        <v>2.8000000000000001E-2</v>
      </c>
      <c r="H40" s="3">
        <f t="shared" si="8"/>
        <v>5.3000000000000005E-2</v>
      </c>
      <c r="I40" s="3">
        <f t="shared" si="8"/>
        <v>5.6000000000000008E-2</v>
      </c>
      <c r="J40" s="3">
        <f t="shared" si="8"/>
        <v>2.2000000000000002E-2</v>
      </c>
      <c r="K40" s="3">
        <f t="shared" si="8"/>
        <v>2.7000000000000003E-2</v>
      </c>
      <c r="L40" s="3">
        <f t="shared" si="8"/>
        <v>2.8000000000000004E-2</v>
      </c>
      <c r="M40" s="3">
        <f t="shared" si="8"/>
        <v>3.9000000000000007E-2</v>
      </c>
      <c r="N40" s="3">
        <f t="shared" si="8"/>
        <v>4.5999999999999999E-2</v>
      </c>
      <c r="Q40">
        <f>SUM(Q10:Q39)</f>
        <v>8391212</v>
      </c>
      <c r="R40">
        <f t="shared" ref="R40:Z40" si="9">SUM(R10:R39)</f>
        <v>19214038</v>
      </c>
      <c r="S40">
        <f t="shared" si="9"/>
        <v>14481187</v>
      </c>
      <c r="T40">
        <f t="shared" si="9"/>
        <v>15375052</v>
      </c>
      <c r="U40">
        <f t="shared" si="9"/>
        <v>10465985</v>
      </c>
      <c r="V40">
        <f t="shared" si="9"/>
        <v>8708136</v>
      </c>
      <c r="W40">
        <f t="shared" si="9"/>
        <v>6779579</v>
      </c>
      <c r="X40">
        <f t="shared" si="9"/>
        <v>6991700</v>
      </c>
      <c r="Y40">
        <f t="shared" si="9"/>
        <v>8110058</v>
      </c>
      <c r="Z40">
        <f t="shared" si="9"/>
        <v>7943563</v>
      </c>
      <c r="AA40" s="5">
        <f>ROUND(PEARSON($Q40:$Z40,$E40:$N40),3)</f>
        <v>-6.0000000000000001E-3</v>
      </c>
      <c r="AB40" s="3">
        <f>ROUND(TDIST(ABS(AD40),AC40-2,2),3)</f>
        <v>0.98699999999999999</v>
      </c>
      <c r="AC40" s="4">
        <f>COUNTA(Q40:Z40)</f>
        <v>10</v>
      </c>
      <c r="AD40" s="3">
        <f>ROUND((AA40*SQRT(AC40-2))/(SQRT(1-AA40^2)),3)</f>
        <v>-1.7000000000000001E-2</v>
      </c>
    </row>
    <row r="41" spans="1:30">
      <c r="A41" t="s">
        <v>69</v>
      </c>
      <c r="E41">
        <f>ROUND(E40/E5,2)</f>
        <v>0.04</v>
      </c>
      <c r="F41">
        <f t="shared" ref="F41:N41" si="10">ROUND(F40/F5,2)</f>
        <v>0.02</v>
      </c>
      <c r="G41">
        <f t="shared" si="10"/>
        <v>0.03</v>
      </c>
      <c r="H41">
        <f t="shared" si="10"/>
        <v>0.06</v>
      </c>
      <c r="I41">
        <f t="shared" si="10"/>
        <v>7.0000000000000007E-2</v>
      </c>
      <c r="J41">
        <f t="shared" si="10"/>
        <v>0.04</v>
      </c>
      <c r="K41">
        <f t="shared" si="10"/>
        <v>0.06</v>
      </c>
      <c r="L41">
        <f t="shared" si="10"/>
        <v>7.0000000000000007E-2</v>
      </c>
      <c r="M41">
        <f t="shared" si="10"/>
        <v>0.1</v>
      </c>
      <c r="N41">
        <f t="shared" si="10"/>
        <v>0.12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44"/>
  <sheetViews>
    <sheetView topLeftCell="N9" zoomScale="90" zoomScaleNormal="90" workbookViewId="0">
      <selection sqref="A1:AC34"/>
    </sheetView>
  </sheetViews>
  <sheetFormatPr defaultColWidth="9.140625" defaultRowHeight="15"/>
  <cols>
    <col min="1" max="1" width="6.140625" customWidth="1"/>
    <col min="2" max="2" width="11.85546875" customWidth="1"/>
    <col min="3" max="3" width="12.42578125" customWidth="1"/>
    <col min="5" max="14" width="7.85546875" customWidth="1"/>
    <col min="15" max="15" width="4.140625" customWidth="1"/>
    <col min="16" max="16" width="14.5703125" customWidth="1"/>
    <col min="17" max="26" width="10.42578125" customWidth="1"/>
    <col min="27" max="27" width="7.7109375" style="4" customWidth="1"/>
    <col min="28" max="28" width="7.140625" style="4" customWidth="1"/>
    <col min="29" max="29" width="5.42578125" style="4" customWidth="1"/>
    <col min="30" max="30" width="9.140625" style="4"/>
  </cols>
  <sheetData>
    <row r="1" spans="1:31">
      <c r="A1" s="11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2">
        <v>0.63800000000000001</v>
      </c>
      <c r="K3" s="12">
        <f>ROUND($J3*0.75,3)</f>
        <v>0.47899999999999998</v>
      </c>
      <c r="L3" s="12">
        <f>ROUND($J3*0.65,3)</f>
        <v>0.41499999999999998</v>
      </c>
      <c r="M3" s="12">
        <f>ROUND($J3*0.55,3)</f>
        <v>0.35099999999999998</v>
      </c>
      <c r="N3" s="12">
        <f>ROUND($J3*0.45,3)</f>
        <v>0.28699999999999998</v>
      </c>
      <c r="O3" s="11"/>
      <c r="P3" t="s">
        <v>155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ROUND((K3-$J3)/$J3,2)</f>
        <v>-0.25</v>
      </c>
      <c r="L4" s="13">
        <f t="shared" ref="L4:N4" si="0">ROUND((L3-$J3)/$J3,2)</f>
        <v>-0.35</v>
      </c>
      <c r="M4" s="13">
        <f t="shared" si="0"/>
        <v>-0.45</v>
      </c>
      <c r="N4" s="13">
        <f t="shared" si="0"/>
        <v>-0.55000000000000004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12">
        <v>0.92400000000000004</v>
      </c>
      <c r="F5" s="12">
        <v>0.88500000000000001</v>
      </c>
      <c r="G5" s="12">
        <v>0.82299999999999995</v>
      </c>
      <c r="H5" s="12">
        <v>0.70299999999999996</v>
      </c>
      <c r="I5" s="12">
        <v>0.61799999999999999</v>
      </c>
      <c r="J5" s="12">
        <v>0.63800000000000001</v>
      </c>
      <c r="K5" s="12">
        <v>0.60299999999999998</v>
      </c>
      <c r="L5" s="12">
        <v>0.56200000000000006</v>
      </c>
      <c r="M5" s="12">
        <v>0.47</v>
      </c>
      <c r="N5" s="12">
        <v>0.39100000000000001</v>
      </c>
      <c r="O5" s="11"/>
      <c r="P5" s="11" t="s">
        <v>1</v>
      </c>
      <c r="Q5" s="15">
        <f>Q33</f>
        <v>10277575</v>
      </c>
      <c r="R5" s="15">
        <f t="shared" ref="R5:Z5" si="1">R33</f>
        <v>10164162</v>
      </c>
      <c r="S5" s="15">
        <f t="shared" si="1"/>
        <v>8754426</v>
      </c>
      <c r="T5" s="15">
        <f t="shared" si="1"/>
        <v>7895881</v>
      </c>
      <c r="U5" s="15">
        <f t="shared" si="1"/>
        <v>7042142</v>
      </c>
      <c r="V5" s="15">
        <f t="shared" si="1"/>
        <v>6348404</v>
      </c>
      <c r="W5" s="15">
        <f t="shared" si="1"/>
        <v>5846797</v>
      </c>
      <c r="X5" s="15">
        <f t="shared" si="1"/>
        <v>5793220</v>
      </c>
      <c r="Y5" s="15">
        <f t="shared" si="1"/>
        <v>5035590</v>
      </c>
      <c r="Z5" s="15">
        <f t="shared" si="1"/>
        <v>4586547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>
        <f>ROUND((K5-$J5)/$J5,2)</f>
        <v>-0.05</v>
      </c>
      <c r="L6" s="11">
        <f>ROUND((L5-$J5)/$J5,2)</f>
        <v>-0.12</v>
      </c>
      <c r="M6" s="11">
        <f>ROUND((M5-$J5)/$J5,2)</f>
        <v>-0.26</v>
      </c>
      <c r="N6" s="11">
        <f>ROUND((N5-$J5)/$J5,2)</f>
        <v>-0.39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-0.08</v>
      </c>
      <c r="X6" s="13">
        <f>ROUND((X5-W5)/W5,2)</f>
        <v>-0.01</v>
      </c>
      <c r="Y6" s="13">
        <f>ROUND((Y5-X5)/X5,2)</f>
        <v>-0.13</v>
      </c>
      <c r="Z6" s="13">
        <f>ROUND((Z5-Y5)/Y5,2)</f>
        <v>-0.09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20</v>
      </c>
      <c r="B10" t="s">
        <v>9</v>
      </c>
      <c r="C10" t="s">
        <v>10</v>
      </c>
      <c r="D10" t="s">
        <v>111</v>
      </c>
      <c r="E10" s="3"/>
      <c r="F10" s="3">
        <v>0</v>
      </c>
      <c r="G10" s="3"/>
      <c r="H10" s="3"/>
      <c r="I10" s="3"/>
      <c r="J10" s="3">
        <v>0</v>
      </c>
      <c r="K10" s="3"/>
      <c r="L10" s="3"/>
      <c r="M10" s="3"/>
      <c r="N10" s="3"/>
      <c r="R10">
        <v>1986</v>
      </c>
      <c r="V10">
        <v>884</v>
      </c>
      <c r="AA10" s="5"/>
      <c r="AB10" s="3"/>
      <c r="AD10" s="3"/>
    </row>
    <row r="11" spans="1:31">
      <c r="A11" t="s">
        <v>20</v>
      </c>
      <c r="B11" t="s">
        <v>13</v>
      </c>
      <c r="C11" t="s">
        <v>10</v>
      </c>
      <c r="D11" t="s">
        <v>111</v>
      </c>
      <c r="E11" s="3"/>
      <c r="F11" s="3">
        <v>0</v>
      </c>
      <c r="G11" s="3"/>
      <c r="H11" s="3"/>
      <c r="I11" s="3"/>
      <c r="J11" s="3"/>
      <c r="K11" s="3"/>
      <c r="L11" s="3"/>
      <c r="M11" s="3"/>
      <c r="N11" s="3"/>
      <c r="R11">
        <v>20501</v>
      </c>
      <c r="AA11" s="5"/>
      <c r="AB11" s="3"/>
      <c r="AD11" s="3"/>
    </row>
    <row r="12" spans="1:31">
      <c r="A12" t="s">
        <v>20</v>
      </c>
      <c r="B12" t="s">
        <v>14</v>
      </c>
      <c r="C12" t="s">
        <v>10</v>
      </c>
      <c r="D12" t="s">
        <v>111</v>
      </c>
      <c r="E12" s="3"/>
      <c r="F12" s="3"/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/>
      <c r="N12" s="3">
        <v>1E-3</v>
      </c>
      <c r="R12">
        <v>202</v>
      </c>
      <c r="S12">
        <v>1579</v>
      </c>
      <c r="T12">
        <v>1158</v>
      </c>
      <c r="U12">
        <v>6919</v>
      </c>
      <c r="V12">
        <v>3174</v>
      </c>
      <c r="W12">
        <v>1980</v>
      </c>
      <c r="X12">
        <v>660</v>
      </c>
      <c r="Z12">
        <v>17636</v>
      </c>
      <c r="AA12" s="5">
        <f t="shared" ref="AA12:AA31" si="2">ROUND(PEARSON($Q12:$Z12,$E12:$N12),3)</f>
        <v>0.93899999999999995</v>
      </c>
      <c r="AB12" s="3">
        <f t="shared" ref="AB12:AB31" si="3">ROUND(TDIST(ABS(AD12),AC12-2,2),3)</f>
        <v>1E-3</v>
      </c>
      <c r="AC12" s="4">
        <f t="shared" ref="AC12:AC31" si="4">COUNTA(Q12:Z12)</f>
        <v>8</v>
      </c>
      <c r="AD12" s="3">
        <f t="shared" ref="AD12:AD31" si="5">ROUND((AA12*SQRT(AC12-2))/(SQRT(1-AA12^2)),3)</f>
        <v>6.6879999999999997</v>
      </c>
    </row>
    <row r="13" spans="1:31">
      <c r="A13" t="s">
        <v>20</v>
      </c>
      <c r="B13" t="s">
        <v>17</v>
      </c>
      <c r="C13" t="s">
        <v>145</v>
      </c>
      <c r="D13" t="s">
        <v>111</v>
      </c>
      <c r="E13" s="3"/>
      <c r="F13" s="3"/>
      <c r="G13" s="3"/>
      <c r="H13" s="3"/>
      <c r="I13" s="3"/>
      <c r="J13" s="3"/>
      <c r="K13" s="3">
        <v>0</v>
      </c>
      <c r="L13" s="3">
        <v>0</v>
      </c>
      <c r="M13" s="3">
        <v>0</v>
      </c>
      <c r="N13" s="3">
        <v>0</v>
      </c>
      <c r="W13">
        <v>119193</v>
      </c>
      <c r="X13">
        <v>20700</v>
      </c>
      <c r="Y13">
        <v>30300</v>
      </c>
      <c r="Z13">
        <v>16063</v>
      </c>
      <c r="AA13" s="5"/>
      <c r="AB13" s="3"/>
      <c r="AD13" s="3"/>
    </row>
    <row r="14" spans="1:31">
      <c r="A14" t="s">
        <v>20</v>
      </c>
      <c r="B14" t="s">
        <v>17</v>
      </c>
      <c r="C14" t="s">
        <v>10</v>
      </c>
      <c r="D14" t="s">
        <v>111</v>
      </c>
      <c r="E14" s="3">
        <v>1E-3</v>
      </c>
      <c r="F14" s="3">
        <v>4.0000000000000001E-3</v>
      </c>
      <c r="G14" s="3">
        <v>5.0000000000000001E-3</v>
      </c>
      <c r="H14" s="3">
        <v>7.0000000000000001E-3</v>
      </c>
      <c r="I14" s="3">
        <v>2E-3</v>
      </c>
      <c r="J14" s="3">
        <v>1E-3</v>
      </c>
      <c r="K14" s="3">
        <v>1E-3</v>
      </c>
      <c r="L14" s="3">
        <v>1E-3</v>
      </c>
      <c r="M14" s="3">
        <v>1E-3</v>
      </c>
      <c r="N14" s="3">
        <v>2E-3</v>
      </c>
      <c r="Q14">
        <v>139645</v>
      </c>
      <c r="R14">
        <v>193030</v>
      </c>
      <c r="S14">
        <v>178369</v>
      </c>
      <c r="T14">
        <v>260596</v>
      </c>
      <c r="U14">
        <v>304370</v>
      </c>
      <c r="V14">
        <v>189600</v>
      </c>
      <c r="W14">
        <v>132585</v>
      </c>
      <c r="X14">
        <v>82954</v>
      </c>
      <c r="Y14">
        <v>64169</v>
      </c>
      <c r="Z14">
        <v>82526</v>
      </c>
      <c r="AA14" s="5">
        <f t="shared" si="2"/>
        <v>0.53500000000000003</v>
      </c>
      <c r="AB14" s="3">
        <f t="shared" si="3"/>
        <v>0.111</v>
      </c>
      <c r="AC14" s="4">
        <f t="shared" si="4"/>
        <v>10</v>
      </c>
      <c r="AD14" s="3">
        <f t="shared" si="5"/>
        <v>1.7909999999999999</v>
      </c>
    </row>
    <row r="15" spans="1:31">
      <c r="A15" t="s">
        <v>20</v>
      </c>
      <c r="B15" t="s">
        <v>18</v>
      </c>
      <c r="C15" t="s">
        <v>10</v>
      </c>
      <c r="D15" t="s">
        <v>111</v>
      </c>
      <c r="E15" s="3">
        <v>0</v>
      </c>
      <c r="F15" s="3">
        <v>0</v>
      </c>
      <c r="G15" s="3"/>
      <c r="H15" s="3"/>
      <c r="I15" s="3"/>
      <c r="J15" s="3"/>
      <c r="K15" s="3">
        <v>0</v>
      </c>
      <c r="L15" s="3">
        <v>0</v>
      </c>
      <c r="M15" s="3">
        <v>0</v>
      </c>
      <c r="N15" s="3"/>
      <c r="Q15">
        <v>27339</v>
      </c>
      <c r="R15">
        <v>11891</v>
      </c>
      <c r="W15">
        <v>660</v>
      </c>
      <c r="X15">
        <v>4180</v>
      </c>
      <c r="Y15">
        <v>2200</v>
      </c>
      <c r="AA15" s="5"/>
      <c r="AB15" s="3"/>
      <c r="AD15" s="3"/>
    </row>
    <row r="16" spans="1:31">
      <c r="A16" t="s">
        <v>21</v>
      </c>
      <c r="B16" t="s">
        <v>9</v>
      </c>
      <c r="C16" t="s">
        <v>10</v>
      </c>
      <c r="D16" t="s">
        <v>111</v>
      </c>
      <c r="E16" s="3">
        <v>0</v>
      </c>
      <c r="F16" s="3">
        <v>1E-3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Q16">
        <v>376722</v>
      </c>
      <c r="R16">
        <v>478214</v>
      </c>
      <c r="S16">
        <v>320631</v>
      </c>
      <c r="T16">
        <v>277249</v>
      </c>
      <c r="U16">
        <v>329335</v>
      </c>
      <c r="V16">
        <v>78260</v>
      </c>
      <c r="W16">
        <v>42335</v>
      </c>
      <c r="X16">
        <v>52098</v>
      </c>
      <c r="Y16">
        <v>59305</v>
      </c>
      <c r="Z16">
        <v>123592</v>
      </c>
      <c r="AA16" s="5">
        <f t="shared" si="2"/>
        <v>0.57999999999999996</v>
      </c>
      <c r="AB16" s="3">
        <f t="shared" si="3"/>
        <v>7.9000000000000001E-2</v>
      </c>
      <c r="AC16" s="4">
        <f t="shared" si="4"/>
        <v>10</v>
      </c>
      <c r="AD16" s="3">
        <f t="shared" si="5"/>
        <v>2.0139999999999998</v>
      </c>
    </row>
    <row r="17" spans="1:30">
      <c r="A17" t="s">
        <v>21</v>
      </c>
      <c r="B17" t="s">
        <v>13</v>
      </c>
      <c r="C17" t="s">
        <v>10</v>
      </c>
      <c r="D17" t="s">
        <v>111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/>
      <c r="N17" s="3"/>
      <c r="Q17">
        <v>27260</v>
      </c>
      <c r="R17">
        <v>49611</v>
      </c>
      <c r="S17">
        <v>38835</v>
      </c>
      <c r="T17">
        <v>50351</v>
      </c>
      <c r="U17">
        <v>103304</v>
      </c>
      <c r="V17">
        <v>36836</v>
      </c>
      <c r="W17">
        <v>29052</v>
      </c>
      <c r="X17">
        <v>3678</v>
      </c>
      <c r="AA17" s="5"/>
      <c r="AB17" s="3"/>
      <c r="AD17" s="3"/>
    </row>
    <row r="18" spans="1:30">
      <c r="A18" t="s">
        <v>21</v>
      </c>
      <c r="B18" t="s">
        <v>14</v>
      </c>
      <c r="C18" t="s">
        <v>10</v>
      </c>
      <c r="D18" t="s">
        <v>111</v>
      </c>
      <c r="E18" s="3">
        <v>1.2999999999999999E-2</v>
      </c>
      <c r="F18" s="3">
        <v>1.0999999999999999E-2</v>
      </c>
      <c r="G18" s="3">
        <v>1.2E-2</v>
      </c>
      <c r="H18" s="3">
        <v>8.0000000000000002E-3</v>
      </c>
      <c r="I18" s="3">
        <v>7.0000000000000001E-3</v>
      </c>
      <c r="J18" s="3">
        <v>8.0000000000000002E-3</v>
      </c>
      <c r="K18" s="3">
        <v>8.0000000000000002E-3</v>
      </c>
      <c r="L18" s="3">
        <v>8.9999999999999993E-3</v>
      </c>
      <c r="M18" s="3">
        <v>7.0000000000000001E-3</v>
      </c>
      <c r="N18" s="3">
        <v>5.0000000000000001E-3</v>
      </c>
      <c r="Q18">
        <v>480702</v>
      </c>
      <c r="R18">
        <v>347090</v>
      </c>
      <c r="S18">
        <v>322715</v>
      </c>
      <c r="T18">
        <v>294630</v>
      </c>
      <c r="U18">
        <v>283147</v>
      </c>
      <c r="V18">
        <v>321868</v>
      </c>
      <c r="W18">
        <v>371533</v>
      </c>
      <c r="X18">
        <v>327758</v>
      </c>
      <c r="Y18">
        <v>306895</v>
      </c>
      <c r="Z18">
        <v>242996</v>
      </c>
      <c r="AA18" s="5">
        <f t="shared" si="2"/>
        <v>0.77700000000000002</v>
      </c>
      <c r="AB18" s="3">
        <f t="shared" si="3"/>
        <v>8.0000000000000002E-3</v>
      </c>
      <c r="AC18" s="4">
        <f t="shared" si="4"/>
        <v>10</v>
      </c>
      <c r="AD18" s="3">
        <f t="shared" si="5"/>
        <v>3.4910000000000001</v>
      </c>
    </row>
    <row r="19" spans="1:30">
      <c r="A19" t="s">
        <v>21</v>
      </c>
      <c r="B19" t="s">
        <v>15</v>
      </c>
      <c r="C19" t="s">
        <v>10</v>
      </c>
      <c r="D19" t="s">
        <v>111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1E-3</v>
      </c>
      <c r="K19" s="3">
        <v>1E-3</v>
      </c>
      <c r="L19" s="3">
        <v>1E-3</v>
      </c>
      <c r="M19" s="3">
        <v>1E-3</v>
      </c>
      <c r="N19" s="3">
        <v>0</v>
      </c>
      <c r="Q19">
        <v>4759</v>
      </c>
      <c r="R19">
        <v>2059</v>
      </c>
      <c r="S19">
        <v>2450</v>
      </c>
      <c r="T19">
        <v>9463</v>
      </c>
      <c r="U19">
        <v>236</v>
      </c>
      <c r="V19">
        <v>25240</v>
      </c>
      <c r="W19">
        <v>36891</v>
      </c>
      <c r="X19">
        <v>44205</v>
      </c>
      <c r="Y19">
        <v>40159</v>
      </c>
      <c r="Z19">
        <v>37525</v>
      </c>
      <c r="AA19" s="5">
        <f t="shared" si="2"/>
        <v>0.77300000000000002</v>
      </c>
      <c r="AB19" s="3">
        <f t="shared" si="3"/>
        <v>8.9999999999999993E-3</v>
      </c>
      <c r="AC19" s="4">
        <f t="shared" si="4"/>
        <v>10</v>
      </c>
      <c r="AD19" s="3">
        <f t="shared" si="5"/>
        <v>3.4460000000000002</v>
      </c>
    </row>
    <row r="20" spans="1:30">
      <c r="A20" t="s">
        <v>21</v>
      </c>
      <c r="B20" t="s">
        <v>16</v>
      </c>
      <c r="C20" t="s">
        <v>10</v>
      </c>
      <c r="D20" t="s">
        <v>111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Q20">
        <v>23479</v>
      </c>
      <c r="R20">
        <v>5620</v>
      </c>
      <c r="S20">
        <v>2501</v>
      </c>
      <c r="T20">
        <v>3130</v>
      </c>
      <c r="U20">
        <v>1814</v>
      </c>
      <c r="V20">
        <v>2255</v>
      </c>
      <c r="W20">
        <v>1173</v>
      </c>
      <c r="X20">
        <v>2481</v>
      </c>
      <c r="Y20">
        <v>33199</v>
      </c>
      <c r="Z20">
        <v>30454</v>
      </c>
      <c r="AA20" s="5"/>
      <c r="AB20" s="3"/>
      <c r="AD20" s="3"/>
    </row>
    <row r="21" spans="1:30">
      <c r="A21" t="s">
        <v>21</v>
      </c>
      <c r="B21" t="s">
        <v>17</v>
      </c>
      <c r="C21" t="s">
        <v>10</v>
      </c>
      <c r="D21" t="s">
        <v>111</v>
      </c>
      <c r="E21" s="3">
        <v>6.0000000000000001E-3</v>
      </c>
      <c r="F21" s="3">
        <v>8.0000000000000002E-3</v>
      </c>
      <c r="G21" s="3">
        <v>1.9E-2</v>
      </c>
      <c r="H21" s="3">
        <v>2.8000000000000001E-2</v>
      </c>
      <c r="I21" s="3">
        <v>2.7E-2</v>
      </c>
      <c r="J21" s="3">
        <v>1.2999999999999999E-2</v>
      </c>
      <c r="K21" s="3">
        <v>2.1000000000000001E-2</v>
      </c>
      <c r="L21" s="3">
        <v>1.7999999999999999E-2</v>
      </c>
      <c r="M21" s="3">
        <v>1.2999999999999999E-2</v>
      </c>
      <c r="N21" s="3">
        <v>1.2999999999999999E-2</v>
      </c>
      <c r="Q21">
        <v>672442</v>
      </c>
      <c r="R21">
        <v>637030</v>
      </c>
      <c r="S21">
        <v>1299770</v>
      </c>
      <c r="T21">
        <v>1276319</v>
      </c>
      <c r="U21">
        <v>1449368</v>
      </c>
      <c r="V21">
        <v>1290895</v>
      </c>
      <c r="W21">
        <v>1285901</v>
      </c>
      <c r="X21">
        <v>1351258</v>
      </c>
      <c r="Y21">
        <v>918690</v>
      </c>
      <c r="Z21">
        <v>999170</v>
      </c>
      <c r="AA21" s="5">
        <f t="shared" si="2"/>
        <v>0.83399999999999996</v>
      </c>
      <c r="AB21" s="3">
        <f t="shared" si="3"/>
        <v>3.0000000000000001E-3</v>
      </c>
      <c r="AC21" s="4">
        <f t="shared" si="4"/>
        <v>10</v>
      </c>
      <c r="AD21" s="3">
        <f t="shared" si="5"/>
        <v>4.2750000000000004</v>
      </c>
    </row>
    <row r="22" spans="1:30">
      <c r="A22" t="s">
        <v>21</v>
      </c>
      <c r="B22" t="s">
        <v>18</v>
      </c>
      <c r="C22" t="s">
        <v>10</v>
      </c>
      <c r="D22" t="s">
        <v>111</v>
      </c>
      <c r="E22" s="3">
        <v>3.7999999999999999E-2</v>
      </c>
      <c r="F22" s="3">
        <v>4.2000000000000003E-2</v>
      </c>
      <c r="G22" s="3">
        <v>5.1999999999999998E-2</v>
      </c>
      <c r="H22" s="3">
        <v>0.06</v>
      </c>
      <c r="I22" s="3">
        <v>2.9000000000000001E-2</v>
      </c>
      <c r="J22" s="3">
        <v>1.7000000000000001E-2</v>
      </c>
      <c r="K22" s="3">
        <v>2.4E-2</v>
      </c>
      <c r="L22" s="3">
        <v>2.1999999999999999E-2</v>
      </c>
      <c r="M22" s="3">
        <v>2.4E-2</v>
      </c>
      <c r="N22" s="3">
        <v>1.9E-2</v>
      </c>
      <c r="Q22">
        <v>5059017</v>
      </c>
      <c r="R22">
        <v>5514510</v>
      </c>
      <c r="S22">
        <v>3998032</v>
      </c>
      <c r="T22">
        <v>3290591</v>
      </c>
      <c r="U22">
        <v>2359541</v>
      </c>
      <c r="V22">
        <v>2613146</v>
      </c>
      <c r="W22">
        <v>2817250</v>
      </c>
      <c r="X22">
        <v>2759331</v>
      </c>
      <c r="Y22">
        <v>2941652</v>
      </c>
      <c r="Z22">
        <v>2436599</v>
      </c>
      <c r="AA22" s="5">
        <f t="shared" si="2"/>
        <v>0.55800000000000005</v>
      </c>
      <c r="AB22" s="3">
        <f t="shared" si="3"/>
        <v>9.4E-2</v>
      </c>
      <c r="AC22" s="4">
        <f t="shared" si="4"/>
        <v>10</v>
      </c>
      <c r="AD22" s="3">
        <f t="shared" si="5"/>
        <v>1.9019999999999999</v>
      </c>
    </row>
    <row r="23" spans="1:30">
      <c r="A23" t="s">
        <v>21</v>
      </c>
      <c r="B23" t="s">
        <v>19</v>
      </c>
      <c r="C23" t="s">
        <v>10</v>
      </c>
      <c r="D23" t="s">
        <v>111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/>
      <c r="K23" s="3">
        <v>0</v>
      </c>
      <c r="L23" s="3">
        <v>0</v>
      </c>
      <c r="M23" s="3">
        <v>0</v>
      </c>
      <c r="N23" s="3"/>
      <c r="Q23">
        <v>232745</v>
      </c>
      <c r="R23">
        <v>206651</v>
      </c>
      <c r="S23">
        <v>233393</v>
      </c>
      <c r="T23">
        <v>71910</v>
      </c>
      <c r="U23">
        <v>37373</v>
      </c>
      <c r="V23">
        <v>17405</v>
      </c>
      <c r="W23">
        <v>18494</v>
      </c>
      <c r="X23">
        <v>11401</v>
      </c>
      <c r="Y23">
        <v>1145</v>
      </c>
      <c r="Z23">
        <v>3621</v>
      </c>
      <c r="AA23" s="5"/>
      <c r="AB23" s="3"/>
      <c r="AD23" s="3"/>
    </row>
    <row r="24" spans="1:30">
      <c r="A24" t="s">
        <v>24</v>
      </c>
      <c r="B24" t="s">
        <v>9</v>
      </c>
      <c r="C24" t="s">
        <v>10</v>
      </c>
      <c r="D24" t="s">
        <v>111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/>
      <c r="Q24">
        <v>49381</v>
      </c>
      <c r="R24">
        <v>113976</v>
      </c>
      <c r="S24">
        <v>137531</v>
      </c>
      <c r="T24">
        <v>70311</v>
      </c>
      <c r="U24">
        <v>108445</v>
      </c>
      <c r="V24">
        <v>22570</v>
      </c>
      <c r="W24">
        <v>27415</v>
      </c>
      <c r="X24">
        <v>109513</v>
      </c>
      <c r="Y24">
        <v>442</v>
      </c>
      <c r="AA24" s="5"/>
      <c r="AB24" s="3"/>
      <c r="AD24" s="3"/>
    </row>
    <row r="25" spans="1:30">
      <c r="A25" t="s">
        <v>24</v>
      </c>
      <c r="B25" t="s">
        <v>13</v>
      </c>
      <c r="C25" t="s">
        <v>10</v>
      </c>
      <c r="D25" t="s">
        <v>111</v>
      </c>
      <c r="E25" s="3"/>
      <c r="F25" s="3"/>
      <c r="G25" s="3"/>
      <c r="H25" s="3"/>
      <c r="I25" s="3"/>
      <c r="J25" s="3"/>
      <c r="K25" s="3"/>
      <c r="L25" s="3">
        <v>0</v>
      </c>
      <c r="M25" s="3">
        <v>0</v>
      </c>
      <c r="N25" s="3"/>
      <c r="Q25">
        <v>744932</v>
      </c>
      <c r="R25">
        <v>651750</v>
      </c>
      <c r="S25">
        <v>522477</v>
      </c>
      <c r="T25">
        <v>542233</v>
      </c>
      <c r="U25">
        <v>519000</v>
      </c>
      <c r="V25">
        <v>74615</v>
      </c>
      <c r="W25">
        <v>31846</v>
      </c>
      <c r="X25">
        <v>138751</v>
      </c>
      <c r="Y25">
        <v>884</v>
      </c>
      <c r="AA25" s="5"/>
      <c r="AB25" s="3"/>
      <c r="AD25" s="3"/>
    </row>
    <row r="26" spans="1:30">
      <c r="A26" t="s">
        <v>24</v>
      </c>
      <c r="B26" t="s">
        <v>17</v>
      </c>
      <c r="C26" t="s">
        <v>10</v>
      </c>
      <c r="D26" t="s">
        <v>111</v>
      </c>
      <c r="E26" s="3"/>
      <c r="F26" s="3"/>
      <c r="G26" s="3"/>
      <c r="H26" s="3"/>
      <c r="I26" s="3"/>
      <c r="J26" s="3"/>
      <c r="K26" s="3"/>
      <c r="L26" s="3">
        <v>0</v>
      </c>
      <c r="M26" s="3"/>
      <c r="N26" s="3">
        <v>0</v>
      </c>
      <c r="U26">
        <v>16547</v>
      </c>
      <c r="V26">
        <v>11576</v>
      </c>
      <c r="W26">
        <v>1369</v>
      </c>
      <c r="X26">
        <v>120821</v>
      </c>
      <c r="AA26" s="5"/>
      <c r="AB26" s="3"/>
      <c r="AD26" s="3"/>
    </row>
    <row r="27" spans="1:30">
      <c r="A27" t="s">
        <v>26</v>
      </c>
      <c r="B27" t="s">
        <v>14</v>
      </c>
      <c r="C27" t="s">
        <v>10</v>
      </c>
      <c r="D27" t="s">
        <v>111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Q27">
        <v>102519</v>
      </c>
      <c r="R27">
        <v>127286</v>
      </c>
      <c r="S27">
        <v>89748</v>
      </c>
      <c r="T27">
        <v>76409</v>
      </c>
      <c r="U27">
        <v>58618</v>
      </c>
      <c r="V27">
        <v>96877</v>
      </c>
      <c r="W27">
        <v>101209</v>
      </c>
      <c r="X27">
        <v>67326</v>
      </c>
      <c r="Y27">
        <v>70682</v>
      </c>
      <c r="Z27">
        <v>76606</v>
      </c>
      <c r="AA27" s="5"/>
      <c r="AB27" s="3"/>
      <c r="AD27" s="3"/>
    </row>
    <row r="28" spans="1:30">
      <c r="A28" t="s">
        <v>26</v>
      </c>
      <c r="B28" t="s">
        <v>15</v>
      </c>
      <c r="C28" t="s">
        <v>10</v>
      </c>
      <c r="D28" t="s">
        <v>111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Q28">
        <v>13801</v>
      </c>
      <c r="R28">
        <v>16206</v>
      </c>
      <c r="S28">
        <v>27824</v>
      </c>
      <c r="T28">
        <v>56771</v>
      </c>
      <c r="U28">
        <v>62309</v>
      </c>
      <c r="V28">
        <v>63022</v>
      </c>
      <c r="W28">
        <v>36250</v>
      </c>
      <c r="X28">
        <v>21260</v>
      </c>
      <c r="Y28">
        <v>23899</v>
      </c>
      <c r="Z28">
        <v>25752</v>
      </c>
      <c r="AA28" s="5"/>
      <c r="AB28" s="3"/>
      <c r="AD28" s="3"/>
    </row>
    <row r="29" spans="1:30">
      <c r="A29" t="s">
        <v>26</v>
      </c>
      <c r="B29" t="s">
        <v>16</v>
      </c>
      <c r="C29" t="s">
        <v>10</v>
      </c>
      <c r="D29" t="s">
        <v>111</v>
      </c>
      <c r="E29" s="3">
        <v>0</v>
      </c>
      <c r="F29" s="3">
        <v>0</v>
      </c>
      <c r="G29" s="3">
        <v>0</v>
      </c>
      <c r="H29" s="3">
        <v>0</v>
      </c>
      <c r="I29" s="3">
        <v>1E-3</v>
      </c>
      <c r="J29" s="3">
        <v>1E-3</v>
      </c>
      <c r="K29" s="3"/>
      <c r="L29" s="3"/>
      <c r="M29" s="3">
        <v>0</v>
      </c>
      <c r="N29" s="3">
        <v>0</v>
      </c>
      <c r="Q29">
        <v>32305</v>
      </c>
      <c r="R29">
        <v>43165</v>
      </c>
      <c r="S29">
        <v>38665</v>
      </c>
      <c r="T29">
        <v>108455</v>
      </c>
      <c r="U29">
        <v>153999</v>
      </c>
      <c r="V29">
        <v>42453</v>
      </c>
      <c r="W29">
        <v>0</v>
      </c>
      <c r="Y29">
        <v>396</v>
      </c>
      <c r="Z29">
        <v>660</v>
      </c>
      <c r="AA29" s="5">
        <f t="shared" si="2"/>
        <v>0.53300000000000003</v>
      </c>
      <c r="AB29" s="3">
        <f t="shared" si="3"/>
        <v>0.13900000000000001</v>
      </c>
      <c r="AC29" s="4">
        <f t="shared" si="4"/>
        <v>9</v>
      </c>
      <c r="AD29" s="3">
        <f t="shared" si="5"/>
        <v>1.667</v>
      </c>
    </row>
    <row r="30" spans="1:30">
      <c r="A30" t="s">
        <v>26</v>
      </c>
      <c r="B30" t="s">
        <v>17</v>
      </c>
      <c r="C30" t="s">
        <v>10</v>
      </c>
      <c r="D30" t="s">
        <v>111</v>
      </c>
      <c r="E30" s="3">
        <v>1E-3</v>
      </c>
      <c r="F30" s="3">
        <v>1E-3</v>
      </c>
      <c r="G30" s="3">
        <v>2E-3</v>
      </c>
      <c r="H30" s="3">
        <v>2E-3</v>
      </c>
      <c r="I30" s="3">
        <v>1E-3</v>
      </c>
      <c r="J30" s="3">
        <v>1E-3</v>
      </c>
      <c r="K30" s="3">
        <v>0</v>
      </c>
      <c r="L30" s="3">
        <v>0</v>
      </c>
      <c r="M30" s="3">
        <v>0</v>
      </c>
      <c r="N30" s="3">
        <v>0</v>
      </c>
      <c r="Q30">
        <v>171636</v>
      </c>
      <c r="R30">
        <v>95348</v>
      </c>
      <c r="S30">
        <v>109502</v>
      </c>
      <c r="T30">
        <v>55251</v>
      </c>
      <c r="U30">
        <v>88670</v>
      </c>
      <c r="V30">
        <v>92874</v>
      </c>
      <c r="W30">
        <v>10554</v>
      </c>
      <c r="X30">
        <v>11528</v>
      </c>
      <c r="Y30">
        <v>27124</v>
      </c>
      <c r="Z30">
        <v>25524</v>
      </c>
      <c r="AA30" s="5">
        <f t="shared" si="2"/>
        <v>0.61599999999999999</v>
      </c>
      <c r="AB30" s="3">
        <f t="shared" si="3"/>
        <v>5.8000000000000003E-2</v>
      </c>
      <c r="AC30" s="4">
        <f t="shared" si="4"/>
        <v>10</v>
      </c>
      <c r="AD30" s="3">
        <f t="shared" si="5"/>
        <v>2.2120000000000002</v>
      </c>
    </row>
    <row r="31" spans="1:30">
      <c r="A31" t="s">
        <v>26</v>
      </c>
      <c r="B31" t="s">
        <v>18</v>
      </c>
      <c r="C31" t="s">
        <v>10</v>
      </c>
      <c r="D31" t="s">
        <v>111</v>
      </c>
      <c r="E31" s="3">
        <v>8.0000000000000002E-3</v>
      </c>
      <c r="F31" s="3">
        <v>0.03</v>
      </c>
      <c r="G31" s="3">
        <v>1.6E-2</v>
      </c>
      <c r="H31" s="3">
        <v>1.4999999999999999E-2</v>
      </c>
      <c r="I31" s="3">
        <v>7.0000000000000001E-3</v>
      </c>
      <c r="J31" s="3">
        <v>6.0000000000000001E-3</v>
      </c>
      <c r="K31" s="3">
        <v>7.0000000000000001E-3</v>
      </c>
      <c r="L31" s="3">
        <v>4.0000000000000001E-3</v>
      </c>
      <c r="M31" s="3">
        <v>4.0000000000000001E-3</v>
      </c>
      <c r="N31" s="3">
        <v>4.0000000000000001E-3</v>
      </c>
      <c r="Q31">
        <v>2118891</v>
      </c>
      <c r="R31">
        <v>1644706</v>
      </c>
      <c r="S31">
        <v>1428840</v>
      </c>
      <c r="T31">
        <v>1450466</v>
      </c>
      <c r="U31">
        <v>1158228</v>
      </c>
      <c r="V31">
        <v>1364854</v>
      </c>
      <c r="W31">
        <v>781107</v>
      </c>
      <c r="X31">
        <v>661331</v>
      </c>
      <c r="Y31">
        <v>514449</v>
      </c>
      <c r="Z31">
        <v>467823</v>
      </c>
      <c r="AA31" s="5">
        <f t="shared" si="2"/>
        <v>0.55400000000000005</v>
      </c>
      <c r="AB31" s="3">
        <f t="shared" si="3"/>
        <v>9.7000000000000003E-2</v>
      </c>
      <c r="AC31" s="4">
        <f t="shared" si="4"/>
        <v>10</v>
      </c>
      <c r="AD31" s="3">
        <f t="shared" si="5"/>
        <v>1.8819999999999999</v>
      </c>
    </row>
    <row r="32" spans="1:30">
      <c r="A32" t="s">
        <v>26</v>
      </c>
      <c r="B32" t="s">
        <v>19</v>
      </c>
      <c r="C32" t="s">
        <v>10</v>
      </c>
      <c r="D32" t="s">
        <v>111</v>
      </c>
      <c r="E32" s="3"/>
      <c r="F32" s="3">
        <v>0</v>
      </c>
      <c r="G32" s="3">
        <v>0</v>
      </c>
      <c r="H32" s="3"/>
      <c r="I32" s="3"/>
      <c r="J32" s="3"/>
      <c r="K32" s="3"/>
      <c r="L32" s="3">
        <v>0</v>
      </c>
      <c r="M32" s="3"/>
      <c r="N32" s="3"/>
      <c r="R32">
        <v>3330</v>
      </c>
      <c r="S32">
        <v>1564</v>
      </c>
      <c r="T32">
        <v>588</v>
      </c>
      <c r="U32">
        <v>919</v>
      </c>
      <c r="X32">
        <v>1986</v>
      </c>
      <c r="AA32" s="5"/>
      <c r="AB32" s="3"/>
      <c r="AD32" s="3"/>
    </row>
    <row r="33" spans="1:30">
      <c r="A33" t="s">
        <v>67</v>
      </c>
      <c r="E33" s="3">
        <f t="shared" ref="E33:N33" si="6">SUM(E10:E32)</f>
        <v>6.7000000000000004E-2</v>
      </c>
      <c r="F33" s="3">
        <f t="shared" si="6"/>
        <v>9.7000000000000003E-2</v>
      </c>
      <c r="G33" s="3">
        <f t="shared" si="6"/>
        <v>0.106</v>
      </c>
      <c r="H33" s="3">
        <f t="shared" si="6"/>
        <v>0.12</v>
      </c>
      <c r="I33" s="3">
        <f t="shared" si="6"/>
        <v>7.400000000000001E-2</v>
      </c>
      <c r="J33" s="3">
        <f t="shared" si="6"/>
        <v>4.8000000000000001E-2</v>
      </c>
      <c r="K33" s="3">
        <f t="shared" si="6"/>
        <v>6.2000000000000006E-2</v>
      </c>
      <c r="L33" s="3">
        <f t="shared" si="6"/>
        <v>5.4999999999999993E-2</v>
      </c>
      <c r="M33" s="3">
        <f t="shared" si="6"/>
        <v>0.05</v>
      </c>
      <c r="N33" s="3">
        <f t="shared" si="6"/>
        <v>4.3999999999999997E-2</v>
      </c>
      <c r="Q33">
        <f t="shared" ref="Q33:Z33" si="7">SUM(Q10:Q32)</f>
        <v>10277575</v>
      </c>
      <c r="R33">
        <f t="shared" si="7"/>
        <v>10164162</v>
      </c>
      <c r="S33">
        <f t="shared" si="7"/>
        <v>8754426</v>
      </c>
      <c r="T33">
        <f t="shared" si="7"/>
        <v>7895881</v>
      </c>
      <c r="U33">
        <f t="shared" si="7"/>
        <v>7042142</v>
      </c>
      <c r="V33">
        <f t="shared" si="7"/>
        <v>6348404</v>
      </c>
      <c r="W33">
        <f t="shared" si="7"/>
        <v>5846797</v>
      </c>
      <c r="X33">
        <f t="shared" si="7"/>
        <v>5793220</v>
      </c>
      <c r="Y33">
        <f t="shared" si="7"/>
        <v>5035590</v>
      </c>
      <c r="Z33">
        <f t="shared" si="7"/>
        <v>4586547</v>
      </c>
      <c r="AA33" s="5">
        <f>ROUND(PEARSON($Q33:$Z33,$E33:$N33),3)</f>
        <v>0.66500000000000004</v>
      </c>
      <c r="AB33" s="3">
        <f>ROUND(TDIST(ABS(AD33),AC33-2,2),3)</f>
        <v>3.5999999999999997E-2</v>
      </c>
      <c r="AC33" s="4">
        <f>COUNTA(Q33:Z33)</f>
        <v>10</v>
      </c>
      <c r="AD33" s="3">
        <f>ROUND((AA33*SQRT(AC33-2))/(SQRT(1-AA33^2)),3)</f>
        <v>2.5179999999999998</v>
      </c>
    </row>
    <row r="34" spans="1:30">
      <c r="A34" t="s">
        <v>69</v>
      </c>
      <c r="E34" s="1">
        <f t="shared" ref="E34:N34" si="8">ROUND(E33/E5,4)</f>
        <v>7.2499999999999995E-2</v>
      </c>
      <c r="F34" s="1">
        <f t="shared" si="8"/>
        <v>0.1096</v>
      </c>
      <c r="G34" s="1">
        <f t="shared" si="8"/>
        <v>0.1288</v>
      </c>
      <c r="H34" s="1">
        <f t="shared" si="8"/>
        <v>0.17069999999999999</v>
      </c>
      <c r="I34" s="1">
        <f t="shared" si="8"/>
        <v>0.1197</v>
      </c>
      <c r="J34" s="1">
        <f t="shared" si="8"/>
        <v>7.5200000000000003E-2</v>
      </c>
      <c r="K34" s="1">
        <f t="shared" si="8"/>
        <v>0.1028</v>
      </c>
      <c r="L34" s="1">
        <f t="shared" si="8"/>
        <v>9.7900000000000001E-2</v>
      </c>
      <c r="M34" s="1">
        <f t="shared" si="8"/>
        <v>0.10639999999999999</v>
      </c>
      <c r="N34" s="1">
        <f t="shared" si="8"/>
        <v>0.1125</v>
      </c>
      <c r="AA34"/>
      <c r="AB34"/>
      <c r="AC34"/>
      <c r="AD34"/>
    </row>
    <row r="44" spans="1:30">
      <c r="P44" s="2"/>
      <c r="AB44" s="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44"/>
  <sheetViews>
    <sheetView topLeftCell="N8" zoomScale="90" zoomScaleNormal="90" workbookViewId="0">
      <selection sqref="A1:AC34"/>
    </sheetView>
  </sheetViews>
  <sheetFormatPr defaultColWidth="9.140625" defaultRowHeight="15"/>
  <cols>
    <col min="1" max="1" width="6.140625" customWidth="1"/>
    <col min="2" max="2" width="11.85546875" customWidth="1"/>
    <col min="3" max="3" width="12.42578125" customWidth="1"/>
    <col min="5" max="14" width="7.85546875" customWidth="1"/>
    <col min="15" max="15" width="4.140625" customWidth="1"/>
    <col min="16" max="16" width="14.5703125" customWidth="1"/>
    <col min="17" max="26" width="10.42578125" customWidth="1"/>
    <col min="27" max="27" width="8" style="4" customWidth="1"/>
    <col min="28" max="28" width="7.140625" style="4" customWidth="1"/>
    <col min="29" max="29" width="5.42578125" style="4" customWidth="1"/>
    <col min="30" max="30" width="9.140625" style="4"/>
  </cols>
  <sheetData>
    <row r="1" spans="1:31">
      <c r="A1" s="11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6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</row>
    <row r="2" spans="1:31">
      <c r="A2" s="11"/>
      <c r="B2" s="11"/>
      <c r="C2" s="11"/>
      <c r="D2" s="11"/>
      <c r="E2" s="11">
        <v>2003</v>
      </c>
      <c r="F2" s="11">
        <v>2004</v>
      </c>
      <c r="G2" s="11">
        <v>2005</v>
      </c>
      <c r="H2" s="11">
        <v>2006</v>
      </c>
      <c r="I2" s="11">
        <v>2007</v>
      </c>
      <c r="J2" s="11">
        <v>2008</v>
      </c>
      <c r="K2" s="11">
        <v>2009</v>
      </c>
      <c r="L2" s="11">
        <v>2010</v>
      </c>
      <c r="M2" s="11">
        <v>2011</v>
      </c>
      <c r="N2" s="11">
        <v>2012</v>
      </c>
      <c r="O2" s="11"/>
      <c r="P2" s="11"/>
      <c r="Q2" s="11">
        <v>2003</v>
      </c>
      <c r="R2" s="11">
        <v>2004</v>
      </c>
      <c r="S2" s="11">
        <v>2005</v>
      </c>
      <c r="T2" s="11">
        <v>2006</v>
      </c>
      <c r="U2" s="11">
        <v>2007</v>
      </c>
      <c r="V2" s="11">
        <v>2008</v>
      </c>
      <c r="W2" s="11">
        <v>2009</v>
      </c>
      <c r="X2" s="11">
        <v>2010</v>
      </c>
      <c r="Y2" s="11">
        <v>2011</v>
      </c>
      <c r="Z2" s="11">
        <v>2012</v>
      </c>
      <c r="AA2" s="12"/>
      <c r="AB2" s="12"/>
    </row>
    <row r="3" spans="1:3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2">
        <v>0.63800000000000001</v>
      </c>
      <c r="K3" s="12">
        <f>ROUND($J3*0.75,3)</f>
        <v>0.47899999999999998</v>
      </c>
      <c r="L3" s="12">
        <f>ROUND($J3*0.65,3)</f>
        <v>0.41499999999999998</v>
      </c>
      <c r="M3" s="12">
        <f>ROUND($J3*0.55,3)</f>
        <v>0.35099999999999998</v>
      </c>
      <c r="N3" s="12">
        <f>ROUND($J3*0.45,3)</f>
        <v>0.28699999999999998</v>
      </c>
      <c r="O3" s="11"/>
      <c r="P3" t="s">
        <v>155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</row>
    <row r="4" spans="1:3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3">
        <f>ROUND((K3-$J3)/$J3,2)</f>
        <v>-0.25</v>
      </c>
      <c r="L4" s="13">
        <f t="shared" ref="L4:N4" si="0">ROUND((L3-$J3)/$J3,2)</f>
        <v>-0.35</v>
      </c>
      <c r="M4" s="13">
        <f t="shared" si="0"/>
        <v>-0.45</v>
      </c>
      <c r="N4" s="13">
        <f t="shared" si="0"/>
        <v>-0.55000000000000004</v>
      </c>
      <c r="O4" s="13"/>
      <c r="P4" s="11"/>
      <c r="Q4" s="11"/>
      <c r="R4" s="11"/>
      <c r="S4" s="11"/>
      <c r="T4" s="11"/>
      <c r="U4" s="11"/>
      <c r="V4" s="11"/>
      <c r="W4" s="13"/>
      <c r="X4" s="13"/>
      <c r="Y4" s="13"/>
      <c r="Z4" s="13"/>
      <c r="AA4" s="14"/>
      <c r="AB4" s="12"/>
    </row>
    <row r="5" spans="1:31">
      <c r="A5" s="11" t="s">
        <v>4</v>
      </c>
      <c r="B5" s="11"/>
      <c r="C5" s="11"/>
      <c r="D5" s="11"/>
      <c r="E5" s="12">
        <v>0.92400000000000004</v>
      </c>
      <c r="F5" s="12">
        <v>0.88500000000000001</v>
      </c>
      <c r="G5" s="12">
        <v>0.82299999999999995</v>
      </c>
      <c r="H5" s="12">
        <v>0.70299999999999996</v>
      </c>
      <c r="I5" s="12">
        <v>0.61799999999999999</v>
      </c>
      <c r="J5" s="12">
        <v>0.63800000000000001</v>
      </c>
      <c r="K5" s="12">
        <v>0.60299999999999998</v>
      </c>
      <c r="L5" s="12">
        <v>0.56200000000000006</v>
      </c>
      <c r="M5" s="12">
        <v>0.47</v>
      </c>
      <c r="N5" s="12">
        <v>0.39100000000000001</v>
      </c>
      <c r="O5" s="11"/>
      <c r="P5" s="11" t="s">
        <v>1</v>
      </c>
      <c r="Q5" s="15">
        <f>Q33</f>
        <v>10277575</v>
      </c>
      <c r="R5" s="15">
        <f t="shared" ref="R5:Z5" si="1">R33</f>
        <v>10164162</v>
      </c>
      <c r="S5" s="15">
        <f t="shared" si="1"/>
        <v>8754426</v>
      </c>
      <c r="T5" s="15">
        <f t="shared" si="1"/>
        <v>7895881</v>
      </c>
      <c r="U5" s="15">
        <f t="shared" si="1"/>
        <v>7042142</v>
      </c>
      <c r="V5" s="15">
        <f t="shared" si="1"/>
        <v>6348404</v>
      </c>
      <c r="W5" s="15">
        <f t="shared" si="1"/>
        <v>5846797</v>
      </c>
      <c r="X5" s="15">
        <f t="shared" si="1"/>
        <v>5793220</v>
      </c>
      <c r="Y5" s="15">
        <f t="shared" si="1"/>
        <v>5035590</v>
      </c>
      <c r="Z5" s="15">
        <f t="shared" si="1"/>
        <v>4586547</v>
      </c>
      <c r="AA5" s="12"/>
      <c r="AB5" s="12"/>
    </row>
    <row r="6" spans="1:31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>
        <f>ROUND((K5-$J5)/$J5,2)</f>
        <v>-0.05</v>
      </c>
      <c r="L6" s="11">
        <f>ROUND((L5-$J5)/$J5,2)</f>
        <v>-0.12</v>
      </c>
      <c r="M6" s="11">
        <f>ROUND((M5-$J5)/$J5,2)</f>
        <v>-0.26</v>
      </c>
      <c r="N6" s="11">
        <f>ROUND((N5-$J5)/$J5,2)</f>
        <v>-0.39</v>
      </c>
      <c r="O6" s="11"/>
      <c r="P6" s="11"/>
      <c r="Q6" s="11"/>
      <c r="R6" s="11"/>
      <c r="S6" s="11"/>
      <c r="T6" s="11"/>
      <c r="U6" s="11"/>
      <c r="V6" s="11"/>
      <c r="W6" s="13">
        <f>ROUND((W5-V5)/V5,2)</f>
        <v>-0.08</v>
      </c>
      <c r="X6" s="13">
        <f>ROUND((X5-W5)/W5,2)</f>
        <v>-0.01</v>
      </c>
      <c r="Y6" s="13">
        <f>ROUND((Y5-X5)/X5,2)</f>
        <v>-0.13</v>
      </c>
      <c r="Z6" s="13">
        <f>ROUND((Z5-Y5)/Y5,2)</f>
        <v>-0.09</v>
      </c>
      <c r="AA6" s="12"/>
      <c r="AB6" s="12"/>
    </row>
    <row r="7" spans="1:3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  <c r="AB7" s="12"/>
    </row>
    <row r="8" spans="1:3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27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 t="s">
        <v>141</v>
      </c>
      <c r="AC8"/>
      <c r="AD8"/>
    </row>
    <row r="9" spans="1:31">
      <c r="A9" s="11" t="s">
        <v>144</v>
      </c>
      <c r="B9" s="11"/>
      <c r="C9" s="11"/>
      <c r="D9" s="11"/>
      <c r="E9" s="11">
        <v>2003</v>
      </c>
      <c r="F9" s="11">
        <v>2004</v>
      </c>
      <c r="G9" s="11">
        <v>2005</v>
      </c>
      <c r="H9" s="11">
        <v>2006</v>
      </c>
      <c r="I9" s="11">
        <v>2007</v>
      </c>
      <c r="J9" s="11">
        <v>2008</v>
      </c>
      <c r="K9" s="11">
        <v>2009</v>
      </c>
      <c r="L9" s="11">
        <v>2010</v>
      </c>
      <c r="M9" s="11">
        <v>2011</v>
      </c>
      <c r="N9" s="11">
        <v>2012</v>
      </c>
      <c r="O9" s="11"/>
      <c r="P9" s="11" t="s">
        <v>28</v>
      </c>
      <c r="Q9" s="11">
        <v>2003</v>
      </c>
      <c r="R9" s="11">
        <v>2004</v>
      </c>
      <c r="S9" s="11">
        <v>2005</v>
      </c>
      <c r="T9" s="11">
        <v>2006</v>
      </c>
      <c r="U9" s="11">
        <v>2007</v>
      </c>
      <c r="V9" s="11">
        <v>2008</v>
      </c>
      <c r="W9" s="11">
        <v>2009</v>
      </c>
      <c r="X9" s="11">
        <v>2010</v>
      </c>
      <c r="Y9" s="11">
        <v>2011</v>
      </c>
      <c r="Z9" s="11">
        <v>2012</v>
      </c>
      <c r="AA9" s="12" t="s">
        <v>68</v>
      </c>
      <c r="AB9" s="16" t="s">
        <v>34</v>
      </c>
      <c r="AC9" s="4" t="s">
        <v>33</v>
      </c>
      <c r="AD9" s="8"/>
      <c r="AE9" s="8"/>
    </row>
    <row r="10" spans="1:31">
      <c r="A10" t="s">
        <v>20</v>
      </c>
      <c r="B10" t="s">
        <v>9</v>
      </c>
      <c r="C10" t="s">
        <v>10</v>
      </c>
      <c r="D10" t="s">
        <v>11</v>
      </c>
      <c r="E10" s="3"/>
      <c r="F10" s="3">
        <v>0</v>
      </c>
      <c r="G10" s="3"/>
      <c r="H10" s="3"/>
      <c r="I10" s="3"/>
      <c r="J10" s="3">
        <v>0</v>
      </c>
      <c r="K10" s="3"/>
      <c r="L10" s="3"/>
      <c r="M10" s="3"/>
      <c r="N10" s="3"/>
      <c r="R10">
        <v>1986</v>
      </c>
      <c r="V10">
        <v>884</v>
      </c>
      <c r="AA10" s="5"/>
      <c r="AB10" s="3"/>
      <c r="AD10" s="3"/>
    </row>
    <row r="11" spans="1:31">
      <c r="A11" t="s">
        <v>20</v>
      </c>
      <c r="B11" t="s">
        <v>13</v>
      </c>
      <c r="C11" t="s">
        <v>10</v>
      </c>
      <c r="D11" t="s">
        <v>11</v>
      </c>
      <c r="E11" s="3"/>
      <c r="F11" s="3">
        <v>0</v>
      </c>
      <c r="G11" s="3"/>
      <c r="H11" s="3"/>
      <c r="I11" s="3"/>
      <c r="J11" s="3"/>
      <c r="K11" s="3"/>
      <c r="L11" s="3"/>
      <c r="M11" s="3"/>
      <c r="N11" s="3"/>
      <c r="R11">
        <v>20501</v>
      </c>
      <c r="AA11" s="5"/>
      <c r="AB11" s="3"/>
      <c r="AD11" s="3"/>
    </row>
    <row r="12" spans="1:31">
      <c r="A12" t="s">
        <v>20</v>
      </c>
      <c r="B12" t="s">
        <v>14</v>
      </c>
      <c r="C12" t="s">
        <v>10</v>
      </c>
      <c r="D12" t="s">
        <v>11</v>
      </c>
      <c r="E12" s="3"/>
      <c r="F12" s="3"/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/>
      <c r="N12" s="3">
        <v>1E-3</v>
      </c>
      <c r="R12">
        <v>202</v>
      </c>
      <c r="S12">
        <v>1579</v>
      </c>
      <c r="T12">
        <v>1158</v>
      </c>
      <c r="U12">
        <v>6919</v>
      </c>
      <c r="V12">
        <v>3174</v>
      </c>
      <c r="W12">
        <v>1980</v>
      </c>
      <c r="X12">
        <v>660</v>
      </c>
      <c r="Z12">
        <v>17636</v>
      </c>
      <c r="AA12" s="5">
        <f t="shared" ref="AA12:AA31" si="2">ROUND(PEARSON($Q12:$Z12,$E12:$N12),3)</f>
        <v>0.93899999999999995</v>
      </c>
      <c r="AB12" s="3">
        <f t="shared" ref="AB12:AB31" si="3">ROUND(TDIST(ABS(AD12),AC12-2,2),3)</f>
        <v>1E-3</v>
      </c>
      <c r="AC12" s="4">
        <f t="shared" ref="AC12:AC31" si="4">COUNTA(Q12:Z12)</f>
        <v>8</v>
      </c>
      <c r="AD12" s="3">
        <f t="shared" ref="AD12:AD31" si="5">ROUND((AA12*SQRT(AC12-2))/(SQRT(1-AA12^2)),3)</f>
        <v>6.6879999999999997</v>
      </c>
    </row>
    <row r="13" spans="1:31">
      <c r="A13" t="s">
        <v>20</v>
      </c>
      <c r="B13" t="s">
        <v>17</v>
      </c>
      <c r="C13" t="s">
        <v>145</v>
      </c>
      <c r="D13" t="s">
        <v>11</v>
      </c>
      <c r="E13" s="3"/>
      <c r="F13" s="3"/>
      <c r="G13" s="3"/>
      <c r="H13" s="3"/>
      <c r="I13" s="3"/>
      <c r="J13" s="3"/>
      <c r="K13" s="3">
        <v>0</v>
      </c>
      <c r="L13" s="3">
        <v>0</v>
      </c>
      <c r="M13" s="3">
        <v>0</v>
      </c>
      <c r="N13" s="3">
        <v>0</v>
      </c>
      <c r="W13">
        <v>119193</v>
      </c>
      <c r="X13">
        <v>20700</v>
      </c>
      <c r="Y13">
        <v>30300</v>
      </c>
      <c r="Z13">
        <v>16063</v>
      </c>
      <c r="AA13" s="5"/>
      <c r="AB13" s="3"/>
      <c r="AD13" s="3"/>
    </row>
    <row r="14" spans="1:31">
      <c r="A14" t="s">
        <v>20</v>
      </c>
      <c r="B14" t="s">
        <v>17</v>
      </c>
      <c r="C14" t="s">
        <v>10</v>
      </c>
      <c r="D14" t="s">
        <v>11</v>
      </c>
      <c r="E14" s="3">
        <v>1E-3</v>
      </c>
      <c r="F14" s="3">
        <v>2E-3</v>
      </c>
      <c r="G14" s="3">
        <v>1E-3</v>
      </c>
      <c r="H14" s="3">
        <v>1E-3</v>
      </c>
      <c r="I14" s="3">
        <v>1E-3</v>
      </c>
      <c r="J14" s="3">
        <v>1E-3</v>
      </c>
      <c r="K14" s="3">
        <v>1E-3</v>
      </c>
      <c r="L14" s="3">
        <v>1E-3</v>
      </c>
      <c r="M14" s="3">
        <v>1E-3</v>
      </c>
      <c r="N14" s="3">
        <v>2E-3</v>
      </c>
      <c r="Q14">
        <v>139645</v>
      </c>
      <c r="R14">
        <v>193030</v>
      </c>
      <c r="S14">
        <v>178369</v>
      </c>
      <c r="T14">
        <v>260596</v>
      </c>
      <c r="U14">
        <v>304370</v>
      </c>
      <c r="V14">
        <v>189600</v>
      </c>
      <c r="W14">
        <v>132585</v>
      </c>
      <c r="X14">
        <v>82954</v>
      </c>
      <c r="Y14">
        <v>64169</v>
      </c>
      <c r="Z14">
        <v>82526</v>
      </c>
      <c r="AA14" s="5">
        <f t="shared" si="2"/>
        <v>-0.16800000000000001</v>
      </c>
      <c r="AB14" s="3">
        <f t="shared" si="3"/>
        <v>0.64300000000000002</v>
      </c>
      <c r="AC14" s="4">
        <f t="shared" si="4"/>
        <v>10</v>
      </c>
      <c r="AD14" s="3">
        <f t="shared" si="5"/>
        <v>-0.48199999999999998</v>
      </c>
    </row>
    <row r="15" spans="1:31">
      <c r="A15" t="s">
        <v>20</v>
      </c>
      <c r="B15" t="s">
        <v>18</v>
      </c>
      <c r="C15" t="s">
        <v>10</v>
      </c>
      <c r="D15" t="s">
        <v>11</v>
      </c>
      <c r="E15" s="3">
        <v>0</v>
      </c>
      <c r="F15" s="3">
        <v>0</v>
      </c>
      <c r="G15" s="3"/>
      <c r="H15" s="3"/>
      <c r="I15" s="3"/>
      <c r="J15" s="3"/>
      <c r="K15" s="3">
        <v>0</v>
      </c>
      <c r="L15" s="3">
        <v>0</v>
      </c>
      <c r="M15" s="3">
        <v>0</v>
      </c>
      <c r="N15" s="3"/>
      <c r="Q15">
        <v>27339</v>
      </c>
      <c r="R15">
        <v>11891</v>
      </c>
      <c r="W15">
        <v>660</v>
      </c>
      <c r="X15">
        <v>4180</v>
      </c>
      <c r="Y15">
        <v>2200</v>
      </c>
      <c r="AA15" s="5"/>
      <c r="AB15" s="3"/>
      <c r="AD15" s="3"/>
    </row>
    <row r="16" spans="1:31">
      <c r="A16" t="s">
        <v>21</v>
      </c>
      <c r="B16" t="s">
        <v>9</v>
      </c>
      <c r="C16" t="s">
        <v>10</v>
      </c>
      <c r="D16" t="s">
        <v>11</v>
      </c>
      <c r="E16" s="3">
        <v>0</v>
      </c>
      <c r="F16" s="3">
        <v>1E-3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Q16">
        <v>376722</v>
      </c>
      <c r="R16">
        <v>478214</v>
      </c>
      <c r="S16">
        <v>320631</v>
      </c>
      <c r="T16">
        <v>277249</v>
      </c>
      <c r="U16">
        <v>329335</v>
      </c>
      <c r="V16">
        <v>78260</v>
      </c>
      <c r="W16">
        <v>42335</v>
      </c>
      <c r="X16">
        <v>52098</v>
      </c>
      <c r="Y16">
        <v>59305</v>
      </c>
      <c r="Z16">
        <v>123592</v>
      </c>
      <c r="AA16" s="5">
        <f t="shared" si="2"/>
        <v>0.57999999999999996</v>
      </c>
      <c r="AB16" s="3">
        <f t="shared" si="3"/>
        <v>7.9000000000000001E-2</v>
      </c>
      <c r="AC16" s="4">
        <f t="shared" si="4"/>
        <v>10</v>
      </c>
      <c r="AD16" s="3">
        <f t="shared" si="5"/>
        <v>2.0139999999999998</v>
      </c>
    </row>
    <row r="17" spans="1:30">
      <c r="A17" t="s">
        <v>21</v>
      </c>
      <c r="B17" t="s">
        <v>13</v>
      </c>
      <c r="C17" t="s">
        <v>10</v>
      </c>
      <c r="D17" t="s">
        <v>11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/>
      <c r="N17" s="3"/>
      <c r="Q17">
        <v>27260</v>
      </c>
      <c r="R17">
        <v>49611</v>
      </c>
      <c r="S17">
        <v>38835</v>
      </c>
      <c r="T17">
        <v>50351</v>
      </c>
      <c r="U17">
        <v>103304</v>
      </c>
      <c r="V17">
        <v>36836</v>
      </c>
      <c r="W17">
        <v>29052</v>
      </c>
      <c r="X17">
        <v>3678</v>
      </c>
      <c r="AA17" s="5"/>
      <c r="AB17" s="3"/>
      <c r="AD17" s="3"/>
    </row>
    <row r="18" spans="1:30">
      <c r="A18" t="s">
        <v>21</v>
      </c>
      <c r="B18" t="s">
        <v>14</v>
      </c>
      <c r="C18" t="s">
        <v>10</v>
      </c>
      <c r="D18" t="s">
        <v>11</v>
      </c>
      <c r="E18" s="3">
        <v>1.2999999999999999E-2</v>
      </c>
      <c r="F18" s="3">
        <v>1.0999999999999999E-2</v>
      </c>
      <c r="G18" s="3">
        <v>1.2E-2</v>
      </c>
      <c r="H18" s="3">
        <v>8.0000000000000002E-3</v>
      </c>
      <c r="I18" s="3">
        <v>7.0000000000000001E-3</v>
      </c>
      <c r="J18" s="3">
        <v>8.0000000000000002E-3</v>
      </c>
      <c r="K18" s="3">
        <v>8.0000000000000002E-3</v>
      </c>
      <c r="L18" s="3">
        <v>8.0000000000000002E-3</v>
      </c>
      <c r="M18" s="3">
        <v>7.0000000000000001E-3</v>
      </c>
      <c r="N18" s="3">
        <v>5.0000000000000001E-3</v>
      </c>
      <c r="Q18">
        <v>480702</v>
      </c>
      <c r="R18">
        <v>347090</v>
      </c>
      <c r="S18">
        <v>322715</v>
      </c>
      <c r="T18">
        <v>294630</v>
      </c>
      <c r="U18">
        <v>283147</v>
      </c>
      <c r="V18">
        <v>321868</v>
      </c>
      <c r="W18">
        <v>371533</v>
      </c>
      <c r="X18">
        <v>327758</v>
      </c>
      <c r="Y18">
        <v>306895</v>
      </c>
      <c r="Z18">
        <v>242996</v>
      </c>
      <c r="AA18" s="5">
        <f t="shared" si="2"/>
        <v>0.77500000000000002</v>
      </c>
      <c r="AB18" s="3">
        <f t="shared" si="3"/>
        <v>8.0000000000000002E-3</v>
      </c>
      <c r="AC18" s="4">
        <f t="shared" si="4"/>
        <v>10</v>
      </c>
      <c r="AD18" s="3">
        <f t="shared" si="5"/>
        <v>3.4689999999999999</v>
      </c>
    </row>
    <row r="19" spans="1:30">
      <c r="A19" t="s">
        <v>21</v>
      </c>
      <c r="B19" t="s">
        <v>15</v>
      </c>
      <c r="C19" t="s">
        <v>10</v>
      </c>
      <c r="D19" t="s">
        <v>11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1E-3</v>
      </c>
      <c r="K19" s="3">
        <v>1E-3</v>
      </c>
      <c r="L19" s="3">
        <v>1E-3</v>
      </c>
      <c r="M19" s="3">
        <v>0</v>
      </c>
      <c r="N19" s="3">
        <v>0</v>
      </c>
      <c r="Q19">
        <v>4759</v>
      </c>
      <c r="R19">
        <v>2059</v>
      </c>
      <c r="S19">
        <v>2450</v>
      </c>
      <c r="T19">
        <v>9463</v>
      </c>
      <c r="U19">
        <v>236</v>
      </c>
      <c r="V19">
        <v>25240</v>
      </c>
      <c r="W19">
        <v>36891</v>
      </c>
      <c r="X19">
        <v>44205</v>
      </c>
      <c r="Y19">
        <v>40159</v>
      </c>
      <c r="Z19">
        <v>37525</v>
      </c>
      <c r="AA19" s="5">
        <f t="shared" si="2"/>
        <v>0.57499999999999996</v>
      </c>
      <c r="AB19" s="3">
        <f t="shared" si="3"/>
        <v>8.2000000000000003E-2</v>
      </c>
      <c r="AC19" s="4">
        <f t="shared" si="4"/>
        <v>10</v>
      </c>
      <c r="AD19" s="3">
        <f t="shared" si="5"/>
        <v>1.988</v>
      </c>
    </row>
    <row r="20" spans="1:30">
      <c r="A20" t="s">
        <v>21</v>
      </c>
      <c r="B20" t="s">
        <v>16</v>
      </c>
      <c r="C20" t="s">
        <v>10</v>
      </c>
      <c r="D20" t="s">
        <v>11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Q20">
        <v>23479</v>
      </c>
      <c r="R20">
        <v>5620</v>
      </c>
      <c r="S20">
        <v>2501</v>
      </c>
      <c r="T20">
        <v>3130</v>
      </c>
      <c r="U20">
        <v>1814</v>
      </c>
      <c r="V20">
        <v>2255</v>
      </c>
      <c r="W20">
        <v>1173</v>
      </c>
      <c r="X20">
        <v>2481</v>
      </c>
      <c r="Y20">
        <v>33199</v>
      </c>
      <c r="Z20">
        <v>30454</v>
      </c>
      <c r="AA20" s="5"/>
      <c r="AB20" s="3"/>
      <c r="AD20" s="3"/>
    </row>
    <row r="21" spans="1:30">
      <c r="A21" t="s">
        <v>21</v>
      </c>
      <c r="B21" t="s">
        <v>17</v>
      </c>
      <c r="C21" t="s">
        <v>10</v>
      </c>
      <c r="D21" t="s">
        <v>11</v>
      </c>
      <c r="E21" s="3">
        <v>3.0000000000000001E-3</v>
      </c>
      <c r="F21" s="3">
        <v>4.0000000000000001E-3</v>
      </c>
      <c r="G21" s="3">
        <v>7.0000000000000001E-3</v>
      </c>
      <c r="H21" s="3">
        <v>7.0000000000000001E-3</v>
      </c>
      <c r="I21" s="3">
        <v>7.0000000000000001E-3</v>
      </c>
      <c r="J21" s="3">
        <v>8.9999999999999993E-3</v>
      </c>
      <c r="K21" s="3">
        <v>1.2E-2</v>
      </c>
      <c r="L21" s="3">
        <v>1.2E-2</v>
      </c>
      <c r="M21" s="3">
        <v>0.01</v>
      </c>
      <c r="N21" s="3">
        <v>0.01</v>
      </c>
      <c r="Q21">
        <v>672442</v>
      </c>
      <c r="R21">
        <v>637030</v>
      </c>
      <c r="S21">
        <v>1299770</v>
      </c>
      <c r="T21">
        <v>1276319</v>
      </c>
      <c r="U21">
        <v>1449368</v>
      </c>
      <c r="V21">
        <v>1290895</v>
      </c>
      <c r="W21">
        <v>1285901</v>
      </c>
      <c r="X21">
        <v>1351258</v>
      </c>
      <c r="Y21">
        <v>918690</v>
      </c>
      <c r="Z21">
        <v>999170</v>
      </c>
      <c r="AA21" s="5">
        <f t="shared" si="2"/>
        <v>0.57399999999999995</v>
      </c>
      <c r="AB21" s="3">
        <f t="shared" si="3"/>
        <v>8.3000000000000004E-2</v>
      </c>
      <c r="AC21" s="4">
        <f t="shared" si="4"/>
        <v>10</v>
      </c>
      <c r="AD21" s="3">
        <f t="shared" si="5"/>
        <v>1.9830000000000001</v>
      </c>
    </row>
    <row r="22" spans="1:30">
      <c r="A22" t="s">
        <v>21</v>
      </c>
      <c r="B22" t="s">
        <v>18</v>
      </c>
      <c r="C22" t="s">
        <v>10</v>
      </c>
      <c r="D22" t="s">
        <v>11</v>
      </c>
      <c r="E22" s="3">
        <v>2.1999999999999999E-2</v>
      </c>
      <c r="F22" s="3">
        <v>3.1E-2</v>
      </c>
      <c r="G22" s="3">
        <v>2.3E-2</v>
      </c>
      <c r="H22" s="3">
        <v>2.1000000000000001E-2</v>
      </c>
      <c r="I22" s="3">
        <v>0.01</v>
      </c>
      <c r="J22" s="3">
        <v>0.01</v>
      </c>
      <c r="K22" s="3">
        <v>1.2E-2</v>
      </c>
      <c r="L22" s="3">
        <v>1.0999999999999999E-2</v>
      </c>
      <c r="M22" s="3">
        <v>0.01</v>
      </c>
      <c r="N22" s="3">
        <v>8.9999999999999993E-3</v>
      </c>
      <c r="Q22">
        <v>5059017</v>
      </c>
      <c r="R22">
        <v>5514510</v>
      </c>
      <c r="S22">
        <v>3998032</v>
      </c>
      <c r="T22">
        <v>3290591</v>
      </c>
      <c r="U22">
        <v>2359541</v>
      </c>
      <c r="V22">
        <v>2613146</v>
      </c>
      <c r="W22">
        <v>2817250</v>
      </c>
      <c r="X22">
        <v>2759331</v>
      </c>
      <c r="Y22">
        <v>2941652</v>
      </c>
      <c r="Z22">
        <v>2436599</v>
      </c>
      <c r="AA22" s="5">
        <f t="shared" si="2"/>
        <v>0.92400000000000004</v>
      </c>
      <c r="AB22" s="3">
        <f t="shared" si="3"/>
        <v>0</v>
      </c>
      <c r="AC22" s="4">
        <f t="shared" si="4"/>
        <v>10</v>
      </c>
      <c r="AD22" s="3">
        <f t="shared" si="5"/>
        <v>6.835</v>
      </c>
    </row>
    <row r="23" spans="1:30">
      <c r="A23" t="s">
        <v>21</v>
      </c>
      <c r="B23" t="s">
        <v>19</v>
      </c>
      <c r="C23" t="s">
        <v>10</v>
      </c>
      <c r="D23" t="s">
        <v>11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/>
      <c r="K23" s="3">
        <v>0</v>
      </c>
      <c r="L23" s="3">
        <v>0</v>
      </c>
      <c r="M23" s="3">
        <v>0</v>
      </c>
      <c r="N23" s="3"/>
      <c r="Q23">
        <v>232745</v>
      </c>
      <c r="R23">
        <v>206651</v>
      </c>
      <c r="S23">
        <v>233393</v>
      </c>
      <c r="T23">
        <v>71910</v>
      </c>
      <c r="U23">
        <v>37373</v>
      </c>
      <c r="V23">
        <v>17405</v>
      </c>
      <c r="W23">
        <v>18494</v>
      </c>
      <c r="X23">
        <v>11401</v>
      </c>
      <c r="Y23">
        <v>1145</v>
      </c>
      <c r="Z23">
        <v>3621</v>
      </c>
      <c r="AA23" s="5"/>
      <c r="AB23" s="3"/>
      <c r="AD23" s="3"/>
    </row>
    <row r="24" spans="1:30">
      <c r="A24" t="s">
        <v>24</v>
      </c>
      <c r="B24" t="s">
        <v>9</v>
      </c>
      <c r="C24" t="s">
        <v>10</v>
      </c>
      <c r="D24" t="s">
        <v>11</v>
      </c>
      <c r="E24" s="3"/>
      <c r="F24" s="3"/>
      <c r="G24" s="3"/>
      <c r="H24" s="3"/>
      <c r="I24" s="3"/>
      <c r="J24" s="3"/>
      <c r="K24" s="3">
        <v>0</v>
      </c>
      <c r="L24" s="3">
        <v>0</v>
      </c>
      <c r="M24" s="3">
        <v>0</v>
      </c>
      <c r="N24" s="3"/>
      <c r="Q24">
        <v>49381</v>
      </c>
      <c r="R24">
        <v>113976</v>
      </c>
      <c r="S24">
        <v>137531</v>
      </c>
      <c r="T24">
        <v>70311</v>
      </c>
      <c r="U24">
        <v>108445</v>
      </c>
      <c r="V24">
        <v>22570</v>
      </c>
      <c r="W24">
        <v>27415</v>
      </c>
      <c r="X24">
        <v>109513</v>
      </c>
      <c r="Y24">
        <v>442</v>
      </c>
      <c r="AA24" s="5"/>
      <c r="AB24" s="3"/>
      <c r="AD24" s="3"/>
    </row>
    <row r="25" spans="1:30">
      <c r="A25" t="s">
        <v>24</v>
      </c>
      <c r="B25" t="s">
        <v>13</v>
      </c>
      <c r="C25" t="s">
        <v>10</v>
      </c>
      <c r="D25" t="s">
        <v>11</v>
      </c>
      <c r="E25" s="3"/>
      <c r="F25" s="3"/>
      <c r="G25" s="3"/>
      <c r="H25" s="3"/>
      <c r="I25" s="3"/>
      <c r="J25" s="3"/>
      <c r="K25" s="3"/>
      <c r="L25" s="3">
        <v>0</v>
      </c>
      <c r="M25" s="3">
        <v>0</v>
      </c>
      <c r="N25" s="3"/>
      <c r="Q25">
        <v>744932</v>
      </c>
      <c r="R25">
        <v>651750</v>
      </c>
      <c r="S25">
        <v>522477</v>
      </c>
      <c r="T25">
        <v>542233</v>
      </c>
      <c r="U25">
        <v>519000</v>
      </c>
      <c r="V25">
        <v>74615</v>
      </c>
      <c r="W25">
        <v>31846</v>
      </c>
      <c r="X25">
        <v>138751</v>
      </c>
      <c r="Y25">
        <v>884</v>
      </c>
      <c r="AA25" s="5"/>
      <c r="AB25" s="3"/>
      <c r="AD25" s="3"/>
    </row>
    <row r="26" spans="1:30">
      <c r="A26" t="s">
        <v>24</v>
      </c>
      <c r="B26" t="s">
        <v>17</v>
      </c>
      <c r="C26" t="s">
        <v>10</v>
      </c>
      <c r="D26" t="s">
        <v>11</v>
      </c>
      <c r="E26" s="3"/>
      <c r="F26" s="3"/>
      <c r="G26" s="3"/>
      <c r="H26" s="3"/>
      <c r="I26" s="3"/>
      <c r="J26" s="3"/>
      <c r="K26" s="3"/>
      <c r="L26" s="3">
        <v>0</v>
      </c>
      <c r="M26" s="3"/>
      <c r="N26" s="3">
        <v>0</v>
      </c>
      <c r="U26">
        <v>16547</v>
      </c>
      <c r="V26">
        <v>11576</v>
      </c>
      <c r="W26">
        <v>1369</v>
      </c>
      <c r="X26">
        <v>120821</v>
      </c>
      <c r="AA26" s="5"/>
      <c r="AB26" s="3"/>
      <c r="AD26" s="3"/>
    </row>
    <row r="27" spans="1:30">
      <c r="A27" t="s">
        <v>26</v>
      </c>
      <c r="B27" t="s">
        <v>14</v>
      </c>
      <c r="C27" t="s">
        <v>10</v>
      </c>
      <c r="D27" t="s">
        <v>11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Q27">
        <v>102519</v>
      </c>
      <c r="R27">
        <v>127286</v>
      </c>
      <c r="S27">
        <v>89748</v>
      </c>
      <c r="T27">
        <v>76409</v>
      </c>
      <c r="U27">
        <v>58618</v>
      </c>
      <c r="V27">
        <v>96877</v>
      </c>
      <c r="W27">
        <v>101209</v>
      </c>
      <c r="X27">
        <v>67326</v>
      </c>
      <c r="Y27">
        <v>70682</v>
      </c>
      <c r="Z27">
        <v>76606</v>
      </c>
      <c r="AA27" s="5"/>
      <c r="AB27" s="3"/>
      <c r="AD27" s="3"/>
    </row>
    <row r="28" spans="1:30">
      <c r="A28" t="s">
        <v>26</v>
      </c>
      <c r="B28" t="s">
        <v>15</v>
      </c>
      <c r="C28" t="s">
        <v>10</v>
      </c>
      <c r="D28" t="s">
        <v>11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Q28">
        <v>13801</v>
      </c>
      <c r="R28">
        <v>16206</v>
      </c>
      <c r="S28">
        <v>27824</v>
      </c>
      <c r="T28">
        <v>56771</v>
      </c>
      <c r="U28">
        <v>62309</v>
      </c>
      <c r="V28">
        <v>63022</v>
      </c>
      <c r="W28">
        <v>36250</v>
      </c>
      <c r="X28">
        <v>21260</v>
      </c>
      <c r="Y28">
        <v>23899</v>
      </c>
      <c r="Z28">
        <v>25752</v>
      </c>
      <c r="AA28" s="5"/>
      <c r="AB28" s="3"/>
      <c r="AD28" s="3"/>
    </row>
    <row r="29" spans="1:30">
      <c r="A29" t="s">
        <v>26</v>
      </c>
      <c r="B29" t="s">
        <v>16</v>
      </c>
      <c r="C29" t="s">
        <v>10</v>
      </c>
      <c r="D29" t="s">
        <v>11</v>
      </c>
      <c r="E29" s="3">
        <v>0</v>
      </c>
      <c r="F29" s="3">
        <v>0</v>
      </c>
      <c r="G29" s="3">
        <v>0</v>
      </c>
      <c r="H29" s="3">
        <v>0</v>
      </c>
      <c r="I29" s="3">
        <v>1E-3</v>
      </c>
      <c r="J29" s="3">
        <v>1E-3</v>
      </c>
      <c r="K29" s="3"/>
      <c r="L29" s="3"/>
      <c r="M29" s="3">
        <v>0</v>
      </c>
      <c r="N29" s="3">
        <v>0</v>
      </c>
      <c r="Q29">
        <v>32305</v>
      </c>
      <c r="R29">
        <v>43165</v>
      </c>
      <c r="S29">
        <v>38665</v>
      </c>
      <c r="T29">
        <v>108455</v>
      </c>
      <c r="U29">
        <v>153999</v>
      </c>
      <c r="V29">
        <v>42453</v>
      </c>
      <c r="W29">
        <v>0</v>
      </c>
      <c r="Y29">
        <v>396</v>
      </c>
      <c r="Z29">
        <v>660</v>
      </c>
      <c r="AA29" s="5">
        <f t="shared" si="2"/>
        <v>0.53300000000000003</v>
      </c>
      <c r="AB29" s="3">
        <f t="shared" si="3"/>
        <v>0.13900000000000001</v>
      </c>
      <c r="AC29" s="4">
        <f t="shared" si="4"/>
        <v>9</v>
      </c>
      <c r="AD29" s="3">
        <f t="shared" si="5"/>
        <v>1.667</v>
      </c>
    </row>
    <row r="30" spans="1:30">
      <c r="A30" t="s">
        <v>26</v>
      </c>
      <c r="B30" t="s">
        <v>17</v>
      </c>
      <c r="C30" t="s">
        <v>10</v>
      </c>
      <c r="D30" t="s">
        <v>11</v>
      </c>
      <c r="E30" s="3">
        <v>1E-3</v>
      </c>
      <c r="F30" s="3">
        <v>1E-3</v>
      </c>
      <c r="G30" s="3">
        <v>1E-3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Q30">
        <v>171636</v>
      </c>
      <c r="R30">
        <v>95348</v>
      </c>
      <c r="S30">
        <v>109502</v>
      </c>
      <c r="T30">
        <v>55251</v>
      </c>
      <c r="U30">
        <v>88670</v>
      </c>
      <c r="V30">
        <v>92874</v>
      </c>
      <c r="W30">
        <v>10554</v>
      </c>
      <c r="X30">
        <v>11528</v>
      </c>
      <c r="Y30">
        <v>27124</v>
      </c>
      <c r="Z30">
        <v>25524</v>
      </c>
      <c r="AA30" s="5">
        <f t="shared" si="2"/>
        <v>0.752</v>
      </c>
      <c r="AB30" s="3">
        <f t="shared" si="3"/>
        <v>1.2E-2</v>
      </c>
      <c r="AC30" s="4">
        <f t="shared" si="4"/>
        <v>10</v>
      </c>
      <c r="AD30" s="3">
        <f t="shared" si="5"/>
        <v>3.2269999999999999</v>
      </c>
    </row>
    <row r="31" spans="1:30">
      <c r="A31" t="s">
        <v>26</v>
      </c>
      <c r="B31" t="s">
        <v>18</v>
      </c>
      <c r="C31" t="s">
        <v>10</v>
      </c>
      <c r="D31" t="s">
        <v>11</v>
      </c>
      <c r="E31" s="3">
        <v>6.0000000000000001E-3</v>
      </c>
      <c r="F31" s="3">
        <v>7.0000000000000001E-3</v>
      </c>
      <c r="G31" s="3">
        <v>6.0000000000000001E-3</v>
      </c>
      <c r="H31" s="3">
        <v>5.0000000000000001E-3</v>
      </c>
      <c r="I31" s="3">
        <v>3.0000000000000001E-3</v>
      </c>
      <c r="J31" s="3">
        <v>2E-3</v>
      </c>
      <c r="K31" s="3">
        <v>3.0000000000000001E-3</v>
      </c>
      <c r="L31" s="3">
        <v>2E-3</v>
      </c>
      <c r="M31" s="3">
        <v>3.0000000000000001E-3</v>
      </c>
      <c r="N31" s="3">
        <v>2E-3</v>
      </c>
      <c r="Q31">
        <v>2118891</v>
      </c>
      <c r="R31">
        <v>1644706</v>
      </c>
      <c r="S31">
        <v>1428840</v>
      </c>
      <c r="T31">
        <v>1450466</v>
      </c>
      <c r="U31">
        <v>1158228</v>
      </c>
      <c r="V31">
        <v>1364854</v>
      </c>
      <c r="W31">
        <v>781107</v>
      </c>
      <c r="X31">
        <v>661331</v>
      </c>
      <c r="Y31">
        <v>514449</v>
      </c>
      <c r="Z31">
        <v>467823</v>
      </c>
      <c r="AA31" s="5">
        <f t="shared" si="2"/>
        <v>0.77200000000000002</v>
      </c>
      <c r="AB31" s="3">
        <f t="shared" si="3"/>
        <v>8.9999999999999993E-3</v>
      </c>
      <c r="AC31" s="4">
        <f t="shared" si="4"/>
        <v>10</v>
      </c>
      <c r="AD31" s="3">
        <f t="shared" si="5"/>
        <v>3.4350000000000001</v>
      </c>
    </row>
    <row r="32" spans="1:30">
      <c r="A32" t="s">
        <v>26</v>
      </c>
      <c r="B32" t="s">
        <v>19</v>
      </c>
      <c r="C32" t="s">
        <v>10</v>
      </c>
      <c r="D32" t="s">
        <v>11</v>
      </c>
      <c r="E32" s="3"/>
      <c r="F32" s="3">
        <v>0</v>
      </c>
      <c r="G32" s="3">
        <v>0</v>
      </c>
      <c r="H32" s="3"/>
      <c r="I32" s="3"/>
      <c r="J32" s="3"/>
      <c r="K32" s="3"/>
      <c r="L32" s="3">
        <v>0</v>
      </c>
      <c r="M32" s="3"/>
      <c r="N32" s="3"/>
      <c r="R32">
        <v>3330</v>
      </c>
      <c r="S32">
        <v>1564</v>
      </c>
      <c r="T32">
        <v>588</v>
      </c>
      <c r="U32">
        <v>919</v>
      </c>
      <c r="X32">
        <v>1986</v>
      </c>
      <c r="AA32" s="5"/>
      <c r="AB32" s="3"/>
      <c r="AD32" s="3"/>
    </row>
    <row r="33" spans="1:30">
      <c r="A33" t="s">
        <v>67</v>
      </c>
      <c r="E33" s="3">
        <f t="shared" ref="E33:N33" si="6">SUM(E10:E32)</f>
        <v>4.5999999999999992E-2</v>
      </c>
      <c r="F33" s="3">
        <f t="shared" si="6"/>
        <v>5.7000000000000002E-2</v>
      </c>
      <c r="G33" s="3">
        <f t="shared" si="6"/>
        <v>4.9999999999999996E-2</v>
      </c>
      <c r="H33" s="3">
        <f t="shared" si="6"/>
        <v>4.2000000000000003E-2</v>
      </c>
      <c r="I33" s="3">
        <f t="shared" si="6"/>
        <v>2.9000000000000001E-2</v>
      </c>
      <c r="J33" s="3">
        <f t="shared" si="6"/>
        <v>3.2000000000000008E-2</v>
      </c>
      <c r="K33" s="3">
        <f t="shared" si="6"/>
        <v>3.7000000000000005E-2</v>
      </c>
      <c r="L33" s="3">
        <f t="shared" si="6"/>
        <v>3.5000000000000003E-2</v>
      </c>
      <c r="M33" s="3">
        <f t="shared" si="6"/>
        <v>3.1000000000000003E-2</v>
      </c>
      <c r="N33" s="3">
        <f t="shared" si="6"/>
        <v>2.9000000000000005E-2</v>
      </c>
      <c r="Q33">
        <f t="shared" ref="Q33:Z33" si="7">SUM(Q10:Q32)</f>
        <v>10277575</v>
      </c>
      <c r="R33">
        <f t="shared" si="7"/>
        <v>10164162</v>
      </c>
      <c r="S33">
        <f t="shared" si="7"/>
        <v>8754426</v>
      </c>
      <c r="T33">
        <f t="shared" si="7"/>
        <v>7895881</v>
      </c>
      <c r="U33">
        <f t="shared" si="7"/>
        <v>7042142</v>
      </c>
      <c r="V33">
        <f t="shared" si="7"/>
        <v>6348404</v>
      </c>
      <c r="W33">
        <f t="shared" si="7"/>
        <v>5846797</v>
      </c>
      <c r="X33">
        <f t="shared" si="7"/>
        <v>5793220</v>
      </c>
      <c r="Y33">
        <f t="shared" si="7"/>
        <v>5035590</v>
      </c>
      <c r="Z33">
        <f t="shared" si="7"/>
        <v>4586547</v>
      </c>
      <c r="AA33" s="5">
        <f>ROUND(PEARSON($Q33:$Z33,$E33:$N33),3)</f>
        <v>0.87</v>
      </c>
      <c r="AB33" s="3">
        <f>ROUND(TDIST(ABS(AD33),AC33-2,2),3)</f>
        <v>1E-3</v>
      </c>
      <c r="AC33" s="4">
        <f>COUNTA(Q33:Z33)</f>
        <v>10</v>
      </c>
      <c r="AD33" s="3">
        <f>ROUND((AA33*SQRT(AC33-2))/(SQRT(1-AA33^2)),3)</f>
        <v>4.9909999999999997</v>
      </c>
    </row>
    <row r="34" spans="1:30">
      <c r="A34" t="s">
        <v>69</v>
      </c>
      <c r="E34" s="1">
        <f t="shared" ref="E34:N34" si="8">ROUND(E33/E5,4)</f>
        <v>4.9799999999999997E-2</v>
      </c>
      <c r="F34" s="1">
        <f t="shared" si="8"/>
        <v>6.4399999999999999E-2</v>
      </c>
      <c r="G34" s="1">
        <f t="shared" si="8"/>
        <v>6.08E-2</v>
      </c>
      <c r="H34" s="1">
        <f t="shared" si="8"/>
        <v>5.9700000000000003E-2</v>
      </c>
      <c r="I34" s="1">
        <f t="shared" si="8"/>
        <v>4.6899999999999997E-2</v>
      </c>
      <c r="J34" s="1">
        <f t="shared" si="8"/>
        <v>5.0200000000000002E-2</v>
      </c>
      <c r="K34" s="1">
        <f t="shared" si="8"/>
        <v>6.1400000000000003E-2</v>
      </c>
      <c r="L34" s="1">
        <f t="shared" si="8"/>
        <v>6.2300000000000001E-2</v>
      </c>
      <c r="M34" s="1">
        <f t="shared" si="8"/>
        <v>6.6000000000000003E-2</v>
      </c>
      <c r="N34" s="1">
        <f t="shared" si="8"/>
        <v>7.4200000000000002E-2</v>
      </c>
      <c r="AA34"/>
      <c r="AB34"/>
      <c r="AC34"/>
      <c r="AD34"/>
    </row>
    <row r="44" spans="1:30">
      <c r="P44" s="2"/>
      <c r="AB44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all partial F and effort </vt:lpstr>
      <vt:lpstr>Baltic A cod catch reggears</vt:lpstr>
      <vt:lpstr>Baltic A cod land reggears</vt:lpstr>
      <vt:lpstr>Baltic A cod disc reggears</vt:lpstr>
      <vt:lpstr>Baltic BC cod catch reggear</vt:lpstr>
      <vt:lpstr>Baltic BC cod land reggear</vt:lpstr>
      <vt:lpstr>Baltic BC cod disc reggear</vt:lpstr>
      <vt:lpstr>IIA 3b1 cod catch reggears</vt:lpstr>
      <vt:lpstr>IIA 3b1 cod land reggear</vt:lpstr>
      <vt:lpstr>IIA 3b1 cod disc reggear</vt:lpstr>
      <vt:lpstr>IIA 3b2 cod catch reggears</vt:lpstr>
      <vt:lpstr>IIA 3b2 cod land reggears</vt:lpstr>
      <vt:lpstr>IIA 3b2 cod disc reggears</vt:lpstr>
      <vt:lpstr>IIA 3b2 ple catch reggears</vt:lpstr>
      <vt:lpstr>IIA 3b2 ple land reggears</vt:lpstr>
      <vt:lpstr>IIA 3b2 ple disc reggears</vt:lpstr>
      <vt:lpstr>IIA 3b2 sol land reggears</vt:lpstr>
      <vt:lpstr>IIA 3b3 cod catch reggears</vt:lpstr>
      <vt:lpstr>IIA 3b3 cod land reggears</vt:lpstr>
      <vt:lpstr>IIA 3b3 cod disc reggears</vt:lpstr>
      <vt:lpstr>IIA 3c cod land reggears</vt:lpstr>
      <vt:lpstr>IIA 3d cod catch reggears</vt:lpstr>
      <vt:lpstr>IIA 3d cod land reggears</vt:lpstr>
      <vt:lpstr>IIA 3d cod disc reggears</vt:lpstr>
      <vt:lpstr>IIC sol land reggears</vt:lpstr>
      <vt:lpstr>CEL1 cod catch reggears</vt:lpstr>
      <vt:lpstr>CEL1 cod land reggears</vt:lpstr>
      <vt:lpstr>CEL1 cod disc reggears</vt:lpstr>
      <vt:lpstr>CEL2 cod catch reggears</vt:lpstr>
      <vt:lpstr>CEL2 cod land reggears</vt:lpstr>
      <vt:lpstr>CEL2 cod disc reggears</vt:lpstr>
      <vt:lpstr>BoB 8a sol land allgears</vt:lpstr>
      <vt:lpstr>BoB 8b sol land allgears</vt:lpstr>
    </vt:vector>
  </TitlesOfParts>
  <Company>Jrc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raetzjo</dc:creator>
  <cp:lastModifiedBy>raetzjo</cp:lastModifiedBy>
  <dcterms:created xsi:type="dcterms:W3CDTF">2012-06-05T14:58:04Z</dcterms:created>
  <dcterms:modified xsi:type="dcterms:W3CDTF">2013-07-10T15:47:09Z</dcterms:modified>
</cp:coreProperties>
</file>